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734" documentId="11_E60897F41BE170836B02CE998F75CCDC64E183C8" xr6:coauthVersionLast="47" xr6:coauthVersionMax="47" xr10:uidLastSave="{197EC0B7-EF66-4CA7-BAC0-478CFD0986F0}"/>
  <bookViews>
    <workbookView xWindow="240" yWindow="105" windowWidth="14805" windowHeight="8010" firstSheet="2" activeTab="2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<sst xmlns="http://schemas.openxmlformats.org/spreadsheetml/2006/main" count="28" uniqueCount="10">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</sst>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5" dataDxfId="44">
  <autoFilter ref="A1:E367" xr:uid="{1935B11C-1E19-4BC4-8FDF-6A44A49D5DDA}"/>
  <tableColumns count="5">
    <tableColumn id="1" xr3:uid="{C3BD1D2A-E164-41AA-BBDE-EFFD376DFAF1}" name="TAHUN" dataDxfId="43">
      <calculatedColumnFormula>$A$2</calculatedColumnFormula>
    </tableColumn>
    <tableColumn id="2" xr3:uid="{D0DB4FBE-45D1-4416-A93F-61ABD56A8C3E}" name="BULAN" dataDxfId="42"/>
    <tableColumn id="3" xr3:uid="{C911B6EF-BE59-4BD1-9E35-DCD10EA2510B}" name="TANGGAL" dataDxfId="41"/>
    <tableColumn id="4" xr3:uid="{004F33A0-2557-42C6-8515-E3DEC111C592}" name="TUNAI" dataDxfId="40"/>
    <tableColumn id="5" xr3:uid="{0AEE5035-4849-406D-847F-9F00AAA0081D}" name="TOTAL" dataDxfId="39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38" dataDxfId="37">
  <autoFilter ref="G1:I367" xr:uid="{0214D86D-BB69-4998-B625-B9DFE893C5E7}"/>
  <tableColumns count="3">
    <tableColumn id="1" xr3:uid="{168F7A93-EB14-42D8-961C-76A3FCDF6D17}" name="BULAN" dataDxfId="36">
      <calculatedColumnFormula>B2</calculatedColumnFormula>
    </tableColumn>
    <tableColumn id="2" xr3:uid="{81EB93C1-4577-42DD-B546-13BB455AB07D}" name="TOTAL" dataDxfId="35">
      <calculatedColumnFormula>SUMIFS(Tunai[TUNAI],Tunai[BULAN],G2)</calculatedColumnFormula>
    </tableColumn>
    <tableColumn id="3" xr3:uid="{38588356-6BBA-42C2-8B35-B4BD116E4572}" name="AKUMULASI" dataDxfId="34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28" dataDxfId="27">
  <autoFilter ref="A1:E367" xr:uid="{1935B11C-1E19-4BC4-8FDF-6A44A49D5DDA}"/>
  <tableColumns count="5">
    <tableColumn id="1" xr3:uid="{7739462E-E071-4351-941F-AD4217689CFC}" name="TAHUN" dataDxfId="26">
      <calculatedColumnFormula>$A$2</calculatedColumnFormula>
    </tableColumn>
    <tableColumn id="2" xr3:uid="{DD3F6007-C66A-4980-8892-5F3DA4788547}" name="BULAN" dataDxfId="25"/>
    <tableColumn id="3" xr3:uid="{383E710D-02DD-4A54-817E-0722DECF2602}" name="TANGGAL" dataDxfId="24"/>
    <tableColumn id="4" xr3:uid="{AB8BE370-D8FE-4DAA-938F-BECFD44328FF}" name="Belanja" dataDxfId="23"/>
    <tableColumn id="5" xr3:uid="{C2F62729-AF8A-4505-82BB-990B0AC5CA72}" name="TOTAL" dataDxfId="2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1" dataDxfId="20">
  <autoFilter ref="G1:I367" xr:uid="{0214D86D-BB69-4998-B625-B9DFE893C5E7}"/>
  <tableColumns count="3">
    <tableColumn id="1" xr3:uid="{B4463FBD-4C97-420D-B683-43004E2AAF1F}" name="BULAN" dataDxfId="19">
      <calculatedColumnFormula>B2</calculatedColumnFormula>
    </tableColumn>
    <tableColumn id="2" xr3:uid="{B04ABD3F-3CEC-4F59-9406-363DA67BCC1A}" name="TOTAL" dataDxfId="18">
      <calculatedColumnFormula>SUMIFS(Belanja[Belanja],Belanja[BULAN],G2)</calculatedColumnFormula>
    </tableColumn>
    <tableColumn id="3" xr3:uid="{CAD894AB-C777-4C2F-9EFD-8FB522C69811}" name="AKUMULASI" dataDxfId="17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11" dataDxfId="10">
  <autoFilter ref="A1:E367" xr:uid="{1935B11C-1E19-4BC4-8FDF-6A44A49D5DDA}"/>
  <tableColumns count="5">
    <tableColumn id="1" xr3:uid="{9ED34245-AD6F-4AF3-9B82-79CD42418C93}" name="TAHUN" dataDxfId="9">
      <calculatedColumnFormula>$A$2</calculatedColumnFormula>
    </tableColumn>
    <tableColumn id="2" xr3:uid="{9E172B21-8395-489E-839C-C7B0B81038B7}" name="BULAN" dataDxfId="8"/>
    <tableColumn id="3" xr3:uid="{D27FC1EE-5D3A-4673-AB77-617241B49767}" name="TANGGAL" dataDxfId="7"/>
    <tableColumn id="4" xr3:uid="{B3F545E1-4B01-4202-A816-F79A76928B83}" name="Transferan" dataDxfId="6"/>
    <tableColumn id="5" xr3:uid="{02A869E8-931D-462E-B45F-87214C5BB8BF}" name="TOTAL" dataDxfId="5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4" dataDxfId="3">
  <autoFilter ref="G1:I367" xr:uid="{0214D86D-BB69-4998-B625-B9DFE893C5E7}"/>
  <tableColumns count="3">
    <tableColumn id="1" xr3:uid="{907721F8-E609-4B50-A178-A16277608C94}" name="BULAN" dataDxfId="2">
      <calculatedColumnFormula>B2</calculatedColumnFormula>
    </tableColumn>
    <tableColumn id="2" xr3:uid="{FF2A87F6-E26D-492E-9710-D3A532BC558F}" name="TOTAL" dataDxfId="1">
      <calculatedColumnFormula>SUMIFS(Transferan[Transferan],Transferan[BULAN],G2)</calculatedColumnFormula>
    </tableColumn>
    <tableColumn id="3" xr3:uid="{B44AFCCB-E5B0-4C0F-9BBB-DF5FAA47C1B4}" name="AKUMULASI" dataDxfId="0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topLeftCell="A13" workbookViewId="0">
      <selection activeCell="B1" sqref="B1"/>
    </sheetView>
  </sheetViews>
  <sheetFormatPr defaultRowHeight="15"/>
  <cols>
    <col min="1" max="2" width="22.85546875" customWidth="1"/>
  </cols>
  <sheetData>
    <row r="1" spans="1:2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73" activePane="bottomRight" state="frozen"/>
      <selection pane="bottomRight" activeCell="D85" sqref="D85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10089000</v>
      </c>
      <c r="I62" s="2" cm="1">
        <f t="array" ref="I62">_xlfn.XLOOKUP(TRUE,Tunai[BULAN]=G62,Tunai[TOTAL],,,-1)</f>
        <v>25329000</v>
      </c>
    </row>
    <row r="63" spans="1:9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10089000</v>
      </c>
      <c r="I63" s="2" cm="1">
        <f t="array" ref="I63">_xlfn.XLOOKUP(TRUE,Tunai[BULAN]=G63,Tunai[TOTAL],,,-1)</f>
        <v>25329000</v>
      </c>
    </row>
    <row r="64" spans="1:9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10089000</v>
      </c>
      <c r="I64" s="2" cm="1">
        <f t="array" ref="I64">_xlfn.XLOOKUP(TRUE,Tunai[BULAN]=G64,Tunai[TOTAL],,,-1)</f>
        <v>25329000</v>
      </c>
    </row>
    <row r="65" spans="1:9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10089000</v>
      </c>
      <c r="I65" s="2" cm="1">
        <f t="array" ref="I65">_xlfn.XLOOKUP(TRUE,Tunai[BULAN]=G65,Tunai[TOTAL],,,-1)</f>
        <v>25329000</v>
      </c>
    </row>
    <row r="66" spans="1:9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10089000</v>
      </c>
      <c r="I66" s="2" cm="1">
        <f t="array" ref="I66">_xlfn.XLOOKUP(TRUE,Tunai[BULAN]=G66,Tunai[TOTAL],,,-1)</f>
        <v>25329000</v>
      </c>
    </row>
    <row r="67" spans="1:9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10089000</v>
      </c>
      <c r="I67" s="2" cm="1">
        <f t="array" ref="I67">_xlfn.XLOOKUP(TRUE,Tunai[BULAN]=G67,Tunai[TOTAL],,,-1)</f>
        <v>25329000</v>
      </c>
    </row>
    <row r="68" spans="1:9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10089000</v>
      </c>
      <c r="I68" s="2" cm="1">
        <f t="array" ref="I68">_xlfn.XLOOKUP(TRUE,Tunai[BULAN]=G68,Tunai[TOTAL],,,-1)</f>
        <v>25329000</v>
      </c>
    </row>
    <row r="69" spans="1:9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10089000</v>
      </c>
      <c r="I69" s="2" cm="1">
        <f t="array" ref="I69">_xlfn.XLOOKUP(TRUE,Tunai[BULAN]=G69,Tunai[TOTAL],,,-1)</f>
        <v>25329000</v>
      </c>
    </row>
    <row r="70" spans="1:9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10089000</v>
      </c>
      <c r="I70" s="2" cm="1">
        <f t="array" ref="I70">_xlfn.XLOOKUP(TRUE,Tunai[BULAN]=G70,Tunai[TOTAL],,,-1)</f>
        <v>25329000</v>
      </c>
    </row>
    <row r="71" spans="1:9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10089000</v>
      </c>
      <c r="I71" s="2" cm="1">
        <f t="array" ref="I71">_xlfn.XLOOKUP(TRUE,Tunai[BULAN]=G71,Tunai[TOTAL],,,-1)</f>
        <v>25329000</v>
      </c>
    </row>
    <row r="72" spans="1:9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10089000</v>
      </c>
      <c r="I72" s="2" cm="1">
        <f t="array" ref="I72">_xlfn.XLOOKUP(TRUE,Tunai[BULAN]=G72,Tunai[TOTAL],,,-1)</f>
        <v>25329000</v>
      </c>
    </row>
    <row r="73" spans="1:9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10089000</v>
      </c>
      <c r="I73" s="2" cm="1">
        <f t="array" ref="I73">_xlfn.XLOOKUP(TRUE,Tunai[BULAN]=G73,Tunai[TOTAL],,,-1)</f>
        <v>25329000</v>
      </c>
    </row>
    <row r="74" spans="1:9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10089000</v>
      </c>
      <c r="I74" s="2" cm="1">
        <f t="array" ref="I74">_xlfn.XLOOKUP(TRUE,Tunai[BULAN]=G74,Tunai[TOTAL],,,-1)</f>
        <v>25329000</v>
      </c>
    </row>
    <row r="75" spans="1:9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10089000</v>
      </c>
      <c r="I75" s="2" cm="1">
        <f t="array" ref="I75">_xlfn.XLOOKUP(TRUE,Tunai[BULAN]=G75,Tunai[TOTAL],,,-1)</f>
        <v>25329000</v>
      </c>
    </row>
    <row r="76" spans="1:9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10089000</v>
      </c>
      <c r="I76" s="2" cm="1">
        <f t="array" ref="I76">_xlfn.XLOOKUP(TRUE,Tunai[BULAN]=G76,Tunai[TOTAL],,,-1)</f>
        <v>25329000</v>
      </c>
    </row>
    <row r="77" spans="1:9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10089000</v>
      </c>
      <c r="I77" s="2" cm="1">
        <f t="array" ref="I77">_xlfn.XLOOKUP(TRUE,Tunai[BULAN]=G77,Tunai[TOTAL],,,-1)</f>
        <v>25329000</v>
      </c>
    </row>
    <row r="78" spans="1:9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10089000</v>
      </c>
      <c r="I78" s="2" cm="1">
        <f t="array" ref="I78">_xlfn.XLOOKUP(TRUE,Tunai[BULAN]=G78,Tunai[TOTAL],,,-1)</f>
        <v>25329000</v>
      </c>
    </row>
    <row r="79" spans="1:9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10089000</v>
      </c>
      <c r="I79" s="2" cm="1">
        <f t="array" ref="I79">_xlfn.XLOOKUP(TRUE,Tunai[BULAN]=G79,Tunai[TOTAL],,,-1)</f>
        <v>25329000</v>
      </c>
    </row>
    <row r="80" spans="1:9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10089000</v>
      </c>
      <c r="I80" s="2" cm="1">
        <f t="array" ref="I80">_xlfn.XLOOKUP(TRUE,Tunai[BULAN]=G80,Tunai[TOTAL],,,-1)</f>
        <v>25329000</v>
      </c>
    </row>
    <row r="81" spans="1:9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10089000</v>
      </c>
      <c r="I81" s="2" cm="1">
        <f t="array" ref="I81">_xlfn.XLOOKUP(TRUE,Tunai[BULAN]=G81,Tunai[TOTAL],,,-1)</f>
        <v>25329000</v>
      </c>
    </row>
    <row r="82" spans="1:9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10089000</v>
      </c>
      <c r="I82" s="2" cm="1">
        <f t="array" ref="I82">_xlfn.XLOOKUP(TRUE,Tunai[BULAN]=G82,Tunai[TOTAL],,,-1)</f>
        <v>25329000</v>
      </c>
    </row>
    <row r="83" spans="1:9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10089000</v>
      </c>
      <c r="I83" s="2" cm="1">
        <f t="array" ref="I83">_xlfn.XLOOKUP(TRUE,Tunai[BULAN]=G83,Tunai[TOTAL],,,-1)</f>
        <v>25329000</v>
      </c>
    </row>
    <row r="84" spans="1:9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10089000</v>
      </c>
      <c r="I84" s="2" cm="1">
        <f t="array" ref="I84">_xlfn.XLOOKUP(TRUE,Tunai[BULAN]=G84,Tunai[TOTAL],,,-1)</f>
        <v>25329000</v>
      </c>
    </row>
    <row r="85" spans="1:9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10089000</v>
      </c>
      <c r="I85" s="2" cm="1">
        <f t="array" ref="I85">_xlfn.XLOOKUP(TRUE,Tunai[BULAN]=G85,Tunai[TOTAL],,,-1)</f>
        <v>25329000</v>
      </c>
    </row>
    <row r="86" spans="1:9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10089000</v>
      </c>
      <c r="I86" s="2" cm="1">
        <f t="array" ref="I86">_xlfn.XLOOKUP(TRUE,Tunai[BULAN]=G86,Tunai[TOTAL],,,-1)</f>
        <v>25329000</v>
      </c>
    </row>
    <row r="87" spans="1:9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10089000</v>
      </c>
      <c r="I87" s="2" cm="1">
        <f t="array" ref="I87">_xlfn.XLOOKUP(TRUE,Tunai[BULAN]=G87,Tunai[TOTAL],,,-1)</f>
        <v>25329000</v>
      </c>
    </row>
    <row r="88" spans="1:9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10089000</v>
      </c>
      <c r="I88" s="2" cm="1">
        <f t="array" ref="I88">_xlfn.XLOOKUP(TRUE,Tunai[BULAN]=G88,Tunai[TOTAL],,,-1)</f>
        <v>25329000</v>
      </c>
    </row>
    <row r="89" spans="1:9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10089000</v>
      </c>
      <c r="I89" s="2" cm="1">
        <f t="array" ref="I89">_xlfn.XLOOKUP(TRUE,Tunai[BULAN]=G89,Tunai[TOTAL],,,-1)</f>
        <v>25329000</v>
      </c>
    </row>
    <row r="90" spans="1:9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/>
      <c r="E90" s="2">
        <f>SUM($D$2:$D90)</f>
        <v>25329000</v>
      </c>
      <c r="G90" s="1" t="str">
        <f t="shared" si="3"/>
        <v>Maret</v>
      </c>
      <c r="H90" s="2">
        <f>SUMIFS(Tunai[TUNAI],Tunai[BULAN],G90)</f>
        <v>10089000</v>
      </c>
      <c r="I90" s="2" cm="1">
        <f t="array" ref="I90">_xlfn.XLOOKUP(TRUE,Tunai[BULAN]=G90,Tunai[TOTAL],,,-1)</f>
        <v>25329000</v>
      </c>
    </row>
    <row r="91" spans="1:9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/>
      <c r="E91" s="2">
        <f>SUM($D$2:$D91)</f>
        <v>25329000</v>
      </c>
      <c r="G91" s="1" t="str">
        <f t="shared" si="3"/>
        <v>Maret</v>
      </c>
      <c r="H91" s="2">
        <f>SUMIFS(Tunai[TUNAI],Tunai[BULAN],G91)</f>
        <v>10089000</v>
      </c>
      <c r="I91" s="2" cm="1">
        <f t="array" ref="I91">_xlfn.XLOOKUP(TRUE,Tunai[BULAN]=G91,Tunai[TOTAL],,,-1)</f>
        <v>25329000</v>
      </c>
    </row>
    <row r="92" spans="1:9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/>
      <c r="E92" s="2">
        <f>SUM($D$2:$D92)</f>
        <v>25329000</v>
      </c>
      <c r="G92" s="1" t="str">
        <f t="shared" si="3"/>
        <v>Maret</v>
      </c>
      <c r="H92" s="2">
        <f>SUMIFS(Tunai[TUNAI],Tunai[BULAN],G92)</f>
        <v>10089000</v>
      </c>
      <c r="I92" s="2" cm="1">
        <f t="array" ref="I92">_xlfn.XLOOKUP(TRUE,Tunai[BULAN]=G92,Tunai[TOTAL],,,-1)</f>
        <v>25329000</v>
      </c>
    </row>
    <row r="93" spans="1:9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/>
      <c r="E93" s="2">
        <f>SUM($D$2:$D93)</f>
        <v>25329000</v>
      </c>
      <c r="G93" s="1" t="str">
        <f t="shared" si="3"/>
        <v>April</v>
      </c>
      <c r="H93" s="2">
        <f>SUMIFS(Tunai[TUNAI],Tunai[BULAN],G93)</f>
        <v>0</v>
      </c>
      <c r="I93" s="2" cm="1">
        <f t="array" ref="I93">_xlfn.XLOOKUP(TRUE,Tunai[BULAN]=G93,Tunai[TOTAL],,,-1)</f>
        <v>25329000</v>
      </c>
    </row>
    <row r="94" spans="1:9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25329000</v>
      </c>
      <c r="G94" s="1" t="str">
        <f t="shared" si="3"/>
        <v>April</v>
      </c>
      <c r="H94" s="2">
        <f>SUMIFS(Tunai[TUNAI],Tunai[BULAN],G94)</f>
        <v>0</v>
      </c>
      <c r="I94" s="2" cm="1">
        <f t="array" ref="I94">_xlfn.XLOOKUP(TRUE,Tunai[BULAN]=G94,Tunai[TOTAL],,,-1)</f>
        <v>25329000</v>
      </c>
    </row>
    <row r="95" spans="1:9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25329000</v>
      </c>
      <c r="G95" s="1" t="str">
        <f t="shared" si="3"/>
        <v>April</v>
      </c>
      <c r="H95" s="2">
        <f>SUMIFS(Tunai[TUNAI],Tunai[BULAN],G95)</f>
        <v>0</v>
      </c>
      <c r="I95" s="2" cm="1">
        <f t="array" ref="I95">_xlfn.XLOOKUP(TRUE,Tunai[BULAN]=G95,Tunai[TOTAL],,,-1)</f>
        <v>25329000</v>
      </c>
    </row>
    <row r="96" spans="1:9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25329000</v>
      </c>
      <c r="G96" s="1" t="str">
        <f t="shared" si="3"/>
        <v>April</v>
      </c>
      <c r="H96" s="2">
        <f>SUMIFS(Tunai[TUNAI],Tunai[BULAN],G96)</f>
        <v>0</v>
      </c>
      <c r="I96" s="2" cm="1">
        <f t="array" ref="I96">_xlfn.XLOOKUP(TRUE,Tunai[BULAN]=G96,Tunai[TOTAL],,,-1)</f>
        <v>25329000</v>
      </c>
    </row>
    <row r="97" spans="1:9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25329000</v>
      </c>
      <c r="G97" s="1" t="str">
        <f t="shared" si="3"/>
        <v>April</v>
      </c>
      <c r="H97" s="2">
        <f>SUMIFS(Tunai[TUNAI],Tunai[BULAN],G97)</f>
        <v>0</v>
      </c>
      <c r="I97" s="2" cm="1">
        <f t="array" ref="I97">_xlfn.XLOOKUP(TRUE,Tunai[BULAN]=G97,Tunai[TOTAL],,,-1)</f>
        <v>25329000</v>
      </c>
    </row>
    <row r="98" spans="1:9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25329000</v>
      </c>
      <c r="G98" s="1" t="str">
        <f t="shared" si="3"/>
        <v>April</v>
      </c>
      <c r="H98" s="2">
        <f>SUMIFS(Tunai[TUNAI],Tunai[BULAN],G98)</f>
        <v>0</v>
      </c>
      <c r="I98" s="2" cm="1">
        <f t="array" ref="I98">_xlfn.XLOOKUP(TRUE,Tunai[BULAN]=G98,Tunai[TOTAL],,,-1)</f>
        <v>25329000</v>
      </c>
    </row>
    <row r="99" spans="1:9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25329000</v>
      </c>
      <c r="G99" s="1" t="str">
        <f t="shared" si="3"/>
        <v>April</v>
      </c>
      <c r="H99" s="2">
        <f>SUMIFS(Tunai[TUNAI],Tunai[BULAN],G99)</f>
        <v>0</v>
      </c>
      <c r="I99" s="2" cm="1">
        <f t="array" ref="I99">_xlfn.XLOOKUP(TRUE,Tunai[BULAN]=G99,Tunai[TOTAL],,,-1)</f>
        <v>25329000</v>
      </c>
    </row>
    <row r="100" spans="1:9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25329000</v>
      </c>
      <c r="G100" s="1" t="str">
        <f t="shared" si="3"/>
        <v>April</v>
      </c>
      <c r="H100" s="2">
        <f>SUMIFS(Tunai[TUNAI],Tunai[BULAN],G100)</f>
        <v>0</v>
      </c>
      <c r="I100" s="2" cm="1">
        <f t="array" ref="I100">_xlfn.XLOOKUP(TRUE,Tunai[BULAN]=G100,Tunai[TOTAL],,,-1)</f>
        <v>25329000</v>
      </c>
    </row>
    <row r="101" spans="1:9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25329000</v>
      </c>
      <c r="G101" s="1" t="str">
        <f t="shared" si="3"/>
        <v>April</v>
      </c>
      <c r="H101" s="2">
        <f>SUMIFS(Tunai[TUNAI],Tunai[BULAN],G101)</f>
        <v>0</v>
      </c>
      <c r="I101" s="2" cm="1">
        <f t="array" ref="I101">_xlfn.XLOOKUP(TRUE,Tunai[BULAN]=G101,Tunai[TOTAL],,,-1)</f>
        <v>25329000</v>
      </c>
    </row>
    <row r="102" spans="1:9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25329000</v>
      </c>
      <c r="G102" s="1" t="str">
        <f t="shared" si="3"/>
        <v>April</v>
      </c>
      <c r="H102" s="2">
        <f>SUMIFS(Tunai[TUNAI],Tunai[BULAN],G102)</f>
        <v>0</v>
      </c>
      <c r="I102" s="2" cm="1">
        <f t="array" ref="I102">_xlfn.XLOOKUP(TRUE,Tunai[BULAN]=G102,Tunai[TOTAL],,,-1)</f>
        <v>25329000</v>
      </c>
    </row>
    <row r="103" spans="1:9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25329000</v>
      </c>
      <c r="G103" s="1" t="str">
        <f t="shared" si="3"/>
        <v>April</v>
      </c>
      <c r="H103" s="2">
        <f>SUMIFS(Tunai[TUNAI],Tunai[BULAN],G103)</f>
        <v>0</v>
      </c>
      <c r="I103" s="2" cm="1">
        <f t="array" ref="I103">_xlfn.XLOOKUP(TRUE,Tunai[BULAN]=G103,Tunai[TOTAL],,,-1)</f>
        <v>25329000</v>
      </c>
    </row>
    <row r="104" spans="1:9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25329000</v>
      </c>
      <c r="G104" s="1" t="str">
        <f t="shared" si="3"/>
        <v>April</v>
      </c>
      <c r="H104" s="2">
        <f>SUMIFS(Tunai[TUNAI],Tunai[BULAN],G104)</f>
        <v>0</v>
      </c>
      <c r="I104" s="2" cm="1">
        <f t="array" ref="I104">_xlfn.XLOOKUP(TRUE,Tunai[BULAN]=G104,Tunai[TOTAL],,,-1)</f>
        <v>25329000</v>
      </c>
    </row>
    <row r="105" spans="1:9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25329000</v>
      </c>
      <c r="G105" s="1" t="str">
        <f t="shared" si="3"/>
        <v>April</v>
      </c>
      <c r="H105" s="2">
        <f>SUMIFS(Tunai[TUNAI],Tunai[BULAN],G105)</f>
        <v>0</v>
      </c>
      <c r="I105" s="2" cm="1">
        <f t="array" ref="I105">_xlfn.XLOOKUP(TRUE,Tunai[BULAN]=G105,Tunai[TOTAL],,,-1)</f>
        <v>25329000</v>
      </c>
    </row>
    <row r="106" spans="1:9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25329000</v>
      </c>
      <c r="G106" s="1" t="str">
        <f t="shared" si="3"/>
        <v>April</v>
      </c>
      <c r="H106" s="2">
        <f>SUMIFS(Tunai[TUNAI],Tunai[BULAN],G106)</f>
        <v>0</v>
      </c>
      <c r="I106" s="2" cm="1">
        <f t="array" ref="I106">_xlfn.XLOOKUP(TRUE,Tunai[BULAN]=G106,Tunai[TOTAL],,,-1)</f>
        <v>25329000</v>
      </c>
    </row>
    <row r="107" spans="1:9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25329000</v>
      </c>
      <c r="G107" s="1" t="str">
        <f t="shared" si="3"/>
        <v>April</v>
      </c>
      <c r="H107" s="2">
        <f>SUMIFS(Tunai[TUNAI],Tunai[BULAN],G107)</f>
        <v>0</v>
      </c>
      <c r="I107" s="2" cm="1">
        <f t="array" ref="I107">_xlfn.XLOOKUP(TRUE,Tunai[BULAN]=G107,Tunai[TOTAL],,,-1)</f>
        <v>25329000</v>
      </c>
    </row>
    <row r="108" spans="1:9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25329000</v>
      </c>
      <c r="G108" s="1" t="str">
        <f t="shared" si="3"/>
        <v>April</v>
      </c>
      <c r="H108" s="2">
        <f>SUMIFS(Tunai[TUNAI],Tunai[BULAN],G108)</f>
        <v>0</v>
      </c>
      <c r="I108" s="2" cm="1">
        <f t="array" ref="I108">_xlfn.XLOOKUP(TRUE,Tunai[BULAN]=G108,Tunai[TOTAL],,,-1)</f>
        <v>25329000</v>
      </c>
    </row>
    <row r="109" spans="1:9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/>
      <c r="E109" s="2">
        <f>SUM($D$2:$D109)</f>
        <v>25329000</v>
      </c>
      <c r="G109" s="1" t="str">
        <f t="shared" si="3"/>
        <v>April</v>
      </c>
      <c r="H109" s="2">
        <f>SUMIFS(Tunai[TUNAI],Tunai[BULAN],G109)</f>
        <v>0</v>
      </c>
      <c r="I109" s="2" cm="1">
        <f t="array" ref="I109">_xlfn.XLOOKUP(TRUE,Tunai[BULAN]=G109,Tunai[TOTAL],,,-1)</f>
        <v>25329000</v>
      </c>
    </row>
    <row r="110" spans="1:9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/>
      <c r="E110" s="2">
        <f>SUM($D$2:$D110)</f>
        <v>25329000</v>
      </c>
      <c r="G110" s="1" t="str">
        <f t="shared" si="3"/>
        <v>April</v>
      </c>
      <c r="H110" s="2">
        <f>SUMIFS(Tunai[TUNAI],Tunai[BULAN],G110)</f>
        <v>0</v>
      </c>
      <c r="I110" s="2" cm="1">
        <f t="array" ref="I110">_xlfn.XLOOKUP(TRUE,Tunai[BULAN]=G110,Tunai[TOTAL],,,-1)</f>
        <v>25329000</v>
      </c>
    </row>
    <row r="111" spans="1:9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/>
      <c r="E111" s="2">
        <f>SUM($D$2:$D111)</f>
        <v>25329000</v>
      </c>
      <c r="G111" s="1" t="str">
        <f t="shared" si="3"/>
        <v>April</v>
      </c>
      <c r="H111" s="2">
        <f>SUMIFS(Tunai[TUNAI],Tunai[BULAN],G111)</f>
        <v>0</v>
      </c>
      <c r="I111" s="2" cm="1">
        <f t="array" ref="I111">_xlfn.XLOOKUP(TRUE,Tunai[BULAN]=G111,Tunai[TOTAL],,,-1)</f>
        <v>25329000</v>
      </c>
    </row>
    <row r="112" spans="1:9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/>
      <c r="E112" s="2">
        <f>SUM($D$2:$D112)</f>
        <v>25329000</v>
      </c>
      <c r="G112" s="1" t="str">
        <f t="shared" si="3"/>
        <v>April</v>
      </c>
      <c r="H112" s="2">
        <f>SUMIFS(Tunai[TUNAI],Tunai[BULAN],G112)</f>
        <v>0</v>
      </c>
      <c r="I112" s="2" cm="1">
        <f t="array" ref="I112">_xlfn.XLOOKUP(TRUE,Tunai[BULAN]=G112,Tunai[TOTAL],,,-1)</f>
        <v>25329000</v>
      </c>
    </row>
    <row r="113" spans="1:9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/>
      <c r="E113" s="2">
        <f>SUM($D$2:$D113)</f>
        <v>25329000</v>
      </c>
      <c r="G113" s="1" t="str">
        <f t="shared" si="3"/>
        <v>April</v>
      </c>
      <c r="H113" s="2">
        <f>SUMIFS(Tunai[TUNAI],Tunai[BULAN],G113)</f>
        <v>0</v>
      </c>
      <c r="I113" s="2" cm="1">
        <f t="array" ref="I113">_xlfn.XLOOKUP(TRUE,Tunai[BULAN]=G113,Tunai[TOTAL],,,-1)</f>
        <v>25329000</v>
      </c>
    </row>
    <row r="114" spans="1:9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/>
      <c r="E114" s="2">
        <f>SUM($D$2:$D114)</f>
        <v>25329000</v>
      </c>
      <c r="G114" s="1" t="str">
        <f t="shared" si="3"/>
        <v>April</v>
      </c>
      <c r="H114" s="2">
        <f>SUMIFS(Tunai[TUNAI],Tunai[BULAN],G114)</f>
        <v>0</v>
      </c>
      <c r="I114" s="2" cm="1">
        <f t="array" ref="I114">_xlfn.XLOOKUP(TRUE,Tunai[BULAN]=G114,Tunai[TOTAL],,,-1)</f>
        <v>25329000</v>
      </c>
    </row>
    <row r="115" spans="1:9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/>
      <c r="E115" s="2">
        <f>SUM($D$2:$D115)</f>
        <v>25329000</v>
      </c>
      <c r="G115" s="1" t="str">
        <f t="shared" si="3"/>
        <v>April</v>
      </c>
      <c r="H115" s="2">
        <f>SUMIFS(Tunai[TUNAI],Tunai[BULAN],G115)</f>
        <v>0</v>
      </c>
      <c r="I115" s="2" cm="1">
        <f t="array" ref="I115">_xlfn.XLOOKUP(TRUE,Tunai[BULAN]=G115,Tunai[TOTAL],,,-1)</f>
        <v>25329000</v>
      </c>
    </row>
    <row r="116" spans="1:9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/>
      <c r="E116" s="2">
        <f>SUM($D$2:$D116)</f>
        <v>25329000</v>
      </c>
      <c r="G116" s="1" t="str">
        <f t="shared" si="3"/>
        <v>April</v>
      </c>
      <c r="H116" s="2">
        <f>SUMIFS(Tunai[TUNAI],Tunai[BULAN],G116)</f>
        <v>0</v>
      </c>
      <c r="I116" s="2" cm="1">
        <f t="array" ref="I116">_xlfn.XLOOKUP(TRUE,Tunai[BULAN]=G116,Tunai[TOTAL],,,-1)</f>
        <v>25329000</v>
      </c>
    </row>
    <row r="117" spans="1:9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/>
      <c r="E117" s="2">
        <f>SUM($D$2:$D117)</f>
        <v>25329000</v>
      </c>
      <c r="G117" s="1" t="str">
        <f t="shared" si="3"/>
        <v>April</v>
      </c>
      <c r="H117" s="2">
        <f>SUMIFS(Tunai[TUNAI],Tunai[BULAN],G117)</f>
        <v>0</v>
      </c>
      <c r="I117" s="2" cm="1">
        <f t="array" ref="I117">_xlfn.XLOOKUP(TRUE,Tunai[BULAN]=G117,Tunai[TOTAL],,,-1)</f>
        <v>25329000</v>
      </c>
    </row>
    <row r="118" spans="1:9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/>
      <c r="E118" s="2">
        <f>SUM($D$2:$D118)</f>
        <v>25329000</v>
      </c>
      <c r="G118" s="1" t="str">
        <f t="shared" si="3"/>
        <v>April</v>
      </c>
      <c r="H118" s="2">
        <f>SUMIFS(Tunai[TUNAI],Tunai[BULAN],G118)</f>
        <v>0</v>
      </c>
      <c r="I118" s="2" cm="1">
        <f t="array" ref="I118">_xlfn.XLOOKUP(TRUE,Tunai[BULAN]=G118,Tunai[TOTAL],,,-1)</f>
        <v>25329000</v>
      </c>
    </row>
    <row r="119" spans="1:9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/>
      <c r="E119" s="2">
        <f>SUM($D$2:$D119)</f>
        <v>25329000</v>
      </c>
      <c r="G119" s="1" t="str">
        <f t="shared" si="3"/>
        <v>April</v>
      </c>
      <c r="H119" s="2">
        <f>SUMIFS(Tunai[TUNAI],Tunai[BULAN],G119)</f>
        <v>0</v>
      </c>
      <c r="I119" s="2" cm="1">
        <f t="array" ref="I119">_xlfn.XLOOKUP(TRUE,Tunai[BULAN]=G119,Tunai[TOTAL],,,-1)</f>
        <v>25329000</v>
      </c>
    </row>
    <row r="120" spans="1:9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/>
      <c r="E120" s="2">
        <f>SUM($D$2:$D120)</f>
        <v>25329000</v>
      </c>
      <c r="G120" s="1" t="str">
        <f t="shared" si="3"/>
        <v>April</v>
      </c>
      <c r="H120" s="2">
        <f>SUMIFS(Tunai[TUNAI],Tunai[BULAN],G120)</f>
        <v>0</v>
      </c>
      <c r="I120" s="2" cm="1">
        <f t="array" ref="I120">_xlfn.XLOOKUP(TRUE,Tunai[BULAN]=G120,Tunai[TOTAL],,,-1)</f>
        <v>25329000</v>
      </c>
    </row>
    <row r="121" spans="1:9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/>
      <c r="E121" s="2">
        <f>SUM($D$2:$D121)</f>
        <v>25329000</v>
      </c>
      <c r="G121" s="1" t="str">
        <f t="shared" si="3"/>
        <v>April</v>
      </c>
      <c r="H121" s="2">
        <f>SUMIFS(Tunai[TUNAI],Tunai[BULAN],G121)</f>
        <v>0</v>
      </c>
      <c r="I121" s="2" cm="1">
        <f t="array" ref="I121">_xlfn.XLOOKUP(TRUE,Tunai[BULAN]=G121,Tunai[TOTAL],,,-1)</f>
        <v>25329000</v>
      </c>
    </row>
    <row r="122" spans="1:9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25329000</v>
      </c>
      <c r="G122" s="1" t="str">
        <f t="shared" si="3"/>
        <v>April</v>
      </c>
      <c r="H122" s="2">
        <f>SUMIFS(Tunai[TUNAI],Tunai[BULAN],G122)</f>
        <v>0</v>
      </c>
      <c r="I122" s="2" cm="1">
        <f t="array" ref="I122">_xlfn.XLOOKUP(TRUE,Tunai[BULAN]=G122,Tunai[TOTAL],,,-1)</f>
        <v>25329000</v>
      </c>
    </row>
    <row r="123" spans="1:9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25329000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25329000</v>
      </c>
    </row>
    <row r="124" spans="1:9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25329000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25329000</v>
      </c>
    </row>
    <row r="125" spans="1:9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25329000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25329000</v>
      </c>
    </row>
    <row r="126" spans="1:9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25329000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25329000</v>
      </c>
    </row>
    <row r="127" spans="1:9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25329000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25329000</v>
      </c>
    </row>
    <row r="128" spans="1:9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25329000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25329000</v>
      </c>
    </row>
    <row r="129" spans="1:9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25329000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25329000</v>
      </c>
    </row>
    <row r="130" spans="1:9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25329000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25329000</v>
      </c>
    </row>
    <row r="131" spans="1:9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25329000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25329000</v>
      </c>
    </row>
    <row r="132" spans="1:9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25329000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25329000</v>
      </c>
    </row>
    <row r="133" spans="1:9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25329000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25329000</v>
      </c>
    </row>
    <row r="134" spans="1:9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25329000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25329000</v>
      </c>
    </row>
    <row r="135" spans="1:9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25329000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25329000</v>
      </c>
    </row>
    <row r="136" spans="1:9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25329000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25329000</v>
      </c>
    </row>
    <row r="137" spans="1:9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25329000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25329000</v>
      </c>
    </row>
    <row r="138" spans="1:9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25329000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25329000</v>
      </c>
    </row>
    <row r="139" spans="1:9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25329000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25329000</v>
      </c>
    </row>
    <row r="140" spans="1:9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25329000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25329000</v>
      </c>
    </row>
    <row r="141" spans="1:9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25329000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25329000</v>
      </c>
    </row>
    <row r="142" spans="1:9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25329000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25329000</v>
      </c>
    </row>
    <row r="143" spans="1:9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25329000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25329000</v>
      </c>
    </row>
    <row r="144" spans="1:9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25329000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25329000</v>
      </c>
    </row>
    <row r="145" spans="1:9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25329000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25329000</v>
      </c>
    </row>
    <row r="146" spans="1:9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25329000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25329000</v>
      </c>
    </row>
    <row r="147" spans="1:9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25329000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25329000</v>
      </c>
    </row>
    <row r="148" spans="1:9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25329000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25329000</v>
      </c>
    </row>
    <row r="149" spans="1:9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25329000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25329000</v>
      </c>
    </row>
    <row r="150" spans="1:9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25329000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25329000</v>
      </c>
    </row>
    <row r="151" spans="1:9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25329000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25329000</v>
      </c>
    </row>
    <row r="152" spans="1:9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25329000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25329000</v>
      </c>
    </row>
    <row r="153" spans="1:9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25329000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25329000</v>
      </c>
    </row>
    <row r="154" spans="1:9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25329000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25329000</v>
      </c>
    </row>
    <row r="155" spans="1:9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25329000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25329000</v>
      </c>
    </row>
    <row r="156" spans="1:9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25329000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25329000</v>
      </c>
    </row>
    <row r="157" spans="1:9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25329000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25329000</v>
      </c>
    </row>
    <row r="158" spans="1:9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25329000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25329000</v>
      </c>
    </row>
    <row r="159" spans="1:9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25329000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25329000</v>
      </c>
    </row>
    <row r="160" spans="1:9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25329000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25329000</v>
      </c>
    </row>
    <row r="161" spans="1:9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25329000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25329000</v>
      </c>
    </row>
    <row r="162" spans="1:9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25329000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25329000</v>
      </c>
    </row>
    <row r="163" spans="1:9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25329000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25329000</v>
      </c>
    </row>
    <row r="164" spans="1:9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25329000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25329000</v>
      </c>
    </row>
    <row r="165" spans="1:9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25329000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25329000</v>
      </c>
    </row>
    <row r="166" spans="1:9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25329000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25329000</v>
      </c>
    </row>
    <row r="167" spans="1:9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25329000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25329000</v>
      </c>
    </row>
    <row r="168" spans="1:9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25329000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25329000</v>
      </c>
    </row>
    <row r="169" spans="1:9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25329000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25329000</v>
      </c>
    </row>
    <row r="170" spans="1:9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25329000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25329000</v>
      </c>
    </row>
    <row r="171" spans="1:9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25329000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25329000</v>
      </c>
    </row>
    <row r="172" spans="1:9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25329000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25329000</v>
      </c>
    </row>
    <row r="173" spans="1:9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25329000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25329000</v>
      </c>
    </row>
    <row r="174" spans="1:9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25329000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25329000</v>
      </c>
    </row>
    <row r="175" spans="1:9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25329000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25329000</v>
      </c>
    </row>
    <row r="176" spans="1:9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25329000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25329000</v>
      </c>
    </row>
    <row r="177" spans="1:9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25329000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25329000</v>
      </c>
    </row>
    <row r="178" spans="1:9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25329000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25329000</v>
      </c>
    </row>
    <row r="179" spans="1:9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25329000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25329000</v>
      </c>
    </row>
    <row r="180" spans="1:9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25329000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25329000</v>
      </c>
    </row>
    <row r="181" spans="1:9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25329000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25329000</v>
      </c>
    </row>
    <row r="182" spans="1:9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25329000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25329000</v>
      </c>
    </row>
    <row r="183" spans="1:9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25329000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25329000</v>
      </c>
    </row>
    <row r="184" spans="1:9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25329000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25329000</v>
      </c>
    </row>
    <row r="185" spans="1:9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25329000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25329000</v>
      </c>
    </row>
    <row r="186" spans="1:9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25329000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25329000</v>
      </c>
    </row>
    <row r="187" spans="1:9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25329000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25329000</v>
      </c>
    </row>
    <row r="188" spans="1:9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25329000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25329000</v>
      </c>
    </row>
    <row r="189" spans="1:9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25329000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25329000</v>
      </c>
    </row>
    <row r="190" spans="1:9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25329000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25329000</v>
      </c>
    </row>
    <row r="191" spans="1:9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25329000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25329000</v>
      </c>
    </row>
    <row r="192" spans="1:9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25329000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25329000</v>
      </c>
    </row>
    <row r="193" spans="1:9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25329000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25329000</v>
      </c>
    </row>
    <row r="194" spans="1:9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25329000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25329000</v>
      </c>
    </row>
    <row r="195" spans="1:9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25329000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25329000</v>
      </c>
    </row>
    <row r="196" spans="1:9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25329000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25329000</v>
      </c>
    </row>
    <row r="197" spans="1:9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25329000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25329000</v>
      </c>
    </row>
    <row r="198" spans="1:9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25329000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25329000</v>
      </c>
    </row>
    <row r="199" spans="1:9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25329000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25329000</v>
      </c>
    </row>
    <row r="200" spans="1:9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25329000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25329000</v>
      </c>
    </row>
    <row r="201" spans="1:9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25329000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25329000</v>
      </c>
    </row>
    <row r="202" spans="1:9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25329000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25329000</v>
      </c>
    </row>
    <row r="203" spans="1:9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25329000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25329000</v>
      </c>
    </row>
    <row r="204" spans="1:9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25329000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25329000</v>
      </c>
    </row>
    <row r="205" spans="1:9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25329000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25329000</v>
      </c>
    </row>
    <row r="206" spans="1:9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25329000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25329000</v>
      </c>
    </row>
    <row r="207" spans="1:9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25329000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25329000</v>
      </c>
    </row>
    <row r="208" spans="1:9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25329000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25329000</v>
      </c>
    </row>
    <row r="209" spans="1:9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25329000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25329000</v>
      </c>
    </row>
    <row r="210" spans="1:9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25329000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25329000</v>
      </c>
    </row>
    <row r="211" spans="1:9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25329000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25329000</v>
      </c>
    </row>
    <row r="212" spans="1:9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25329000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25329000</v>
      </c>
    </row>
    <row r="213" spans="1:9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25329000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25329000</v>
      </c>
    </row>
    <row r="214" spans="1:9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25329000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25329000</v>
      </c>
    </row>
    <row r="215" spans="1:9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25329000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25329000</v>
      </c>
    </row>
    <row r="216" spans="1:9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25329000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25329000</v>
      </c>
    </row>
    <row r="217" spans="1:9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25329000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25329000</v>
      </c>
    </row>
    <row r="218" spans="1:9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25329000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25329000</v>
      </c>
    </row>
    <row r="219" spans="1:9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25329000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25329000</v>
      </c>
    </row>
    <row r="220" spans="1:9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25329000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25329000</v>
      </c>
    </row>
    <row r="221" spans="1:9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25329000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25329000</v>
      </c>
    </row>
    <row r="222" spans="1:9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25329000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25329000</v>
      </c>
    </row>
    <row r="223" spans="1:9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25329000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25329000</v>
      </c>
    </row>
    <row r="224" spans="1:9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25329000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25329000</v>
      </c>
    </row>
    <row r="225" spans="1:9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25329000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25329000</v>
      </c>
    </row>
    <row r="226" spans="1:9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25329000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25329000</v>
      </c>
    </row>
    <row r="227" spans="1:9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25329000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25329000</v>
      </c>
    </row>
    <row r="228" spans="1:9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25329000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25329000</v>
      </c>
    </row>
    <row r="229" spans="1:9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25329000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25329000</v>
      </c>
    </row>
    <row r="230" spans="1:9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25329000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25329000</v>
      </c>
    </row>
    <row r="231" spans="1:9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25329000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25329000</v>
      </c>
    </row>
    <row r="232" spans="1:9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25329000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25329000</v>
      </c>
    </row>
    <row r="233" spans="1:9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25329000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25329000</v>
      </c>
    </row>
    <row r="234" spans="1:9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25329000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25329000</v>
      </c>
    </row>
    <row r="235" spans="1:9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25329000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25329000</v>
      </c>
    </row>
    <row r="236" spans="1:9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25329000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25329000</v>
      </c>
    </row>
    <row r="237" spans="1:9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25329000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25329000</v>
      </c>
    </row>
    <row r="238" spans="1:9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25329000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25329000</v>
      </c>
    </row>
    <row r="239" spans="1:9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25329000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25329000</v>
      </c>
    </row>
    <row r="240" spans="1:9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25329000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25329000</v>
      </c>
    </row>
    <row r="241" spans="1:9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25329000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25329000</v>
      </c>
    </row>
    <row r="242" spans="1:9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25329000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25329000</v>
      </c>
    </row>
    <row r="243" spans="1:9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25329000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25329000</v>
      </c>
    </row>
    <row r="244" spans="1:9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25329000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25329000</v>
      </c>
    </row>
    <row r="245" spans="1:9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25329000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25329000</v>
      </c>
    </row>
    <row r="246" spans="1:9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25329000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25329000</v>
      </c>
    </row>
    <row r="247" spans="1:9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25329000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25329000</v>
      </c>
    </row>
    <row r="248" spans="1:9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25329000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25329000</v>
      </c>
    </row>
    <row r="249" spans="1:9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25329000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25329000</v>
      </c>
    </row>
    <row r="250" spans="1:9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25329000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25329000</v>
      </c>
    </row>
    <row r="251" spans="1:9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25329000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25329000</v>
      </c>
    </row>
    <row r="252" spans="1:9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25329000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25329000</v>
      </c>
    </row>
    <row r="253" spans="1:9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25329000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25329000</v>
      </c>
    </row>
    <row r="254" spans="1:9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25329000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25329000</v>
      </c>
    </row>
    <row r="255" spans="1:9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25329000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25329000</v>
      </c>
    </row>
    <row r="256" spans="1:9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25329000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25329000</v>
      </c>
    </row>
    <row r="257" spans="1:9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25329000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25329000</v>
      </c>
    </row>
    <row r="258" spans="1:9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25329000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25329000</v>
      </c>
    </row>
    <row r="259" spans="1:9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25329000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25329000</v>
      </c>
    </row>
    <row r="260" spans="1:9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25329000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25329000</v>
      </c>
    </row>
    <row r="261" spans="1:9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25329000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25329000</v>
      </c>
    </row>
    <row r="262" spans="1:9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25329000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25329000</v>
      </c>
    </row>
    <row r="263" spans="1:9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25329000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25329000</v>
      </c>
    </row>
    <row r="264" spans="1:9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25329000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25329000</v>
      </c>
    </row>
    <row r="265" spans="1:9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25329000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25329000</v>
      </c>
    </row>
    <row r="266" spans="1:9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25329000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25329000</v>
      </c>
    </row>
    <row r="267" spans="1:9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25329000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25329000</v>
      </c>
    </row>
    <row r="268" spans="1:9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25329000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25329000</v>
      </c>
    </row>
    <row r="269" spans="1:9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25329000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25329000</v>
      </c>
    </row>
    <row r="270" spans="1:9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25329000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25329000</v>
      </c>
    </row>
    <row r="271" spans="1:9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25329000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25329000</v>
      </c>
    </row>
    <row r="272" spans="1:9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25329000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25329000</v>
      </c>
    </row>
    <row r="273" spans="1:9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25329000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25329000</v>
      </c>
    </row>
    <row r="274" spans="1:9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25329000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25329000</v>
      </c>
    </row>
    <row r="275" spans="1:9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25329000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25329000</v>
      </c>
    </row>
    <row r="276" spans="1:9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25329000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25329000</v>
      </c>
    </row>
    <row r="277" spans="1:9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25329000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25329000</v>
      </c>
    </row>
    <row r="278" spans="1:9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25329000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25329000</v>
      </c>
    </row>
    <row r="279" spans="1:9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25329000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25329000</v>
      </c>
    </row>
    <row r="280" spans="1:9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25329000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25329000</v>
      </c>
    </row>
    <row r="281" spans="1:9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25329000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25329000</v>
      </c>
    </row>
    <row r="282" spans="1:9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25329000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25329000</v>
      </c>
    </row>
    <row r="283" spans="1:9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25329000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25329000</v>
      </c>
    </row>
    <row r="284" spans="1:9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25329000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25329000</v>
      </c>
    </row>
    <row r="285" spans="1:9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25329000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25329000</v>
      </c>
    </row>
    <row r="286" spans="1:9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25329000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25329000</v>
      </c>
    </row>
    <row r="287" spans="1:9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25329000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25329000</v>
      </c>
    </row>
    <row r="288" spans="1:9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25329000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25329000</v>
      </c>
    </row>
    <row r="289" spans="1:9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25329000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25329000</v>
      </c>
    </row>
    <row r="290" spans="1:9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25329000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25329000</v>
      </c>
    </row>
    <row r="291" spans="1:9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25329000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25329000</v>
      </c>
    </row>
    <row r="292" spans="1:9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25329000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25329000</v>
      </c>
    </row>
    <row r="293" spans="1:9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25329000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25329000</v>
      </c>
    </row>
    <row r="294" spans="1:9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25329000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25329000</v>
      </c>
    </row>
    <row r="295" spans="1:9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25329000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25329000</v>
      </c>
    </row>
    <row r="296" spans="1:9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25329000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25329000</v>
      </c>
    </row>
    <row r="297" spans="1:9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25329000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25329000</v>
      </c>
    </row>
    <row r="298" spans="1:9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25329000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25329000</v>
      </c>
    </row>
    <row r="299" spans="1:9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25329000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25329000</v>
      </c>
    </row>
    <row r="300" spans="1:9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25329000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25329000</v>
      </c>
    </row>
    <row r="301" spans="1:9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25329000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25329000</v>
      </c>
    </row>
    <row r="302" spans="1:9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25329000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25329000</v>
      </c>
    </row>
    <row r="303" spans="1:9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25329000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25329000</v>
      </c>
    </row>
    <row r="304" spans="1:9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25329000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25329000</v>
      </c>
    </row>
    <row r="305" spans="1:9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25329000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25329000</v>
      </c>
    </row>
    <row r="306" spans="1:9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25329000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25329000</v>
      </c>
    </row>
    <row r="307" spans="1:9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25329000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25329000</v>
      </c>
    </row>
    <row r="308" spans="1:9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25329000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25329000</v>
      </c>
    </row>
    <row r="309" spans="1:9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25329000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25329000</v>
      </c>
    </row>
    <row r="310" spans="1:9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25329000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25329000</v>
      </c>
    </row>
    <row r="311" spans="1:9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25329000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25329000</v>
      </c>
    </row>
    <row r="312" spans="1:9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25329000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25329000</v>
      </c>
    </row>
    <row r="313" spans="1:9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25329000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25329000</v>
      </c>
    </row>
    <row r="314" spans="1:9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25329000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25329000</v>
      </c>
    </row>
    <row r="315" spans="1:9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25329000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25329000</v>
      </c>
    </row>
    <row r="316" spans="1:9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25329000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25329000</v>
      </c>
    </row>
    <row r="317" spans="1:9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25329000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25329000</v>
      </c>
    </row>
    <row r="318" spans="1:9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25329000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25329000</v>
      </c>
    </row>
    <row r="319" spans="1:9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25329000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25329000</v>
      </c>
    </row>
    <row r="320" spans="1:9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25329000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25329000</v>
      </c>
    </row>
    <row r="321" spans="1:9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25329000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25329000</v>
      </c>
    </row>
    <row r="322" spans="1:9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25329000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25329000</v>
      </c>
    </row>
    <row r="323" spans="1:9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25329000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25329000</v>
      </c>
    </row>
    <row r="324" spans="1:9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25329000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25329000</v>
      </c>
    </row>
    <row r="325" spans="1:9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25329000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25329000</v>
      </c>
    </row>
    <row r="326" spans="1:9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25329000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25329000</v>
      </c>
    </row>
    <row r="327" spans="1:9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25329000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25329000</v>
      </c>
    </row>
    <row r="328" spans="1:9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25329000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25329000</v>
      </c>
    </row>
    <row r="329" spans="1:9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25329000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25329000</v>
      </c>
    </row>
    <row r="330" spans="1:9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25329000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25329000</v>
      </c>
    </row>
    <row r="331" spans="1:9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25329000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25329000</v>
      </c>
    </row>
    <row r="332" spans="1:9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25329000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25329000</v>
      </c>
    </row>
    <row r="333" spans="1:9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25329000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25329000</v>
      </c>
    </row>
    <row r="334" spans="1:9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25329000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25329000</v>
      </c>
    </row>
    <row r="335" spans="1:9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25329000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25329000</v>
      </c>
    </row>
    <row r="336" spans="1:9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25329000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25329000</v>
      </c>
    </row>
    <row r="337" spans="1:9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25329000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25329000</v>
      </c>
    </row>
    <row r="338" spans="1:9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25329000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25329000</v>
      </c>
    </row>
    <row r="339" spans="1:9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25329000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25329000</v>
      </c>
    </row>
    <row r="340" spans="1:9">
      <c r="A340" s="1">
        <f>SETUP!$B$1</f>
        <v>2024</v>
      </c>
      <c r="B340" s="1" t="str">
        <f t="shared" ref="B340:B367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7" si="19">IF($C339=DAY(EOMONTH(DATEVALUE($B339&amp;""&amp;$A339),0)),1,$C339+1)</f>
        <v>4</v>
      </c>
      <c r="D340" s="2"/>
      <c r="E340" s="2">
        <f>SUM($D$2:$D340)</f>
        <v>25329000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25329000</v>
      </c>
    </row>
    <row r="341" spans="1:9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25329000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25329000</v>
      </c>
    </row>
    <row r="342" spans="1:9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25329000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25329000</v>
      </c>
    </row>
    <row r="343" spans="1:9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25329000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25329000</v>
      </c>
    </row>
    <row r="344" spans="1:9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25329000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25329000</v>
      </c>
    </row>
    <row r="345" spans="1:9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25329000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25329000</v>
      </c>
    </row>
    <row r="346" spans="1:9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25329000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25329000</v>
      </c>
    </row>
    <row r="347" spans="1:9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25329000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25329000</v>
      </c>
    </row>
    <row r="348" spans="1:9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25329000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25329000</v>
      </c>
    </row>
    <row r="349" spans="1:9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25329000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25329000</v>
      </c>
    </row>
    <row r="350" spans="1:9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25329000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25329000</v>
      </c>
    </row>
    <row r="351" spans="1:9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25329000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25329000</v>
      </c>
    </row>
    <row r="352" spans="1:9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25329000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25329000</v>
      </c>
    </row>
    <row r="353" spans="1:9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25329000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25329000</v>
      </c>
    </row>
    <row r="354" spans="1:9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25329000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25329000</v>
      </c>
    </row>
    <row r="355" spans="1:9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25329000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25329000</v>
      </c>
    </row>
    <row r="356" spans="1:9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25329000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25329000</v>
      </c>
    </row>
    <row r="357" spans="1:9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25329000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25329000</v>
      </c>
    </row>
    <row r="358" spans="1:9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25329000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25329000</v>
      </c>
    </row>
    <row r="359" spans="1:9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25329000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25329000</v>
      </c>
    </row>
    <row r="360" spans="1:9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25329000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25329000</v>
      </c>
    </row>
    <row r="361" spans="1:9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25329000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25329000</v>
      </c>
    </row>
    <row r="362" spans="1:9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25329000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25329000</v>
      </c>
    </row>
    <row r="363" spans="1:9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25329000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25329000</v>
      </c>
    </row>
    <row r="364" spans="1:9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25329000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25329000</v>
      </c>
    </row>
    <row r="365" spans="1:9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25329000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25329000</v>
      </c>
    </row>
    <row r="366" spans="1:9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25329000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25329000</v>
      </c>
    </row>
    <row r="367" spans="1:9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25329000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25329000</v>
      </c>
    </row>
  </sheetData>
  <conditionalFormatting sqref="A367:E367">
    <cfRule type="cellIs" dxfId="48" priority="3" operator="equal">
      <formula>""""""</formula>
    </cfRule>
  </conditionalFormatting>
  <conditionalFormatting sqref="A367:E367">
    <cfRule type="expression" dxfId="47" priority="2">
      <formula>$A$367=""</formula>
    </cfRule>
  </conditionalFormatting>
  <conditionalFormatting sqref="G367:I367">
    <cfRule type="expression" dxfId="46" priority="1">
      <formula>$G$367=""</formula>
    </cfRule>
  </conditionalFormatting>
  <dataValidations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tabSelected="1" workbookViewId="0">
      <pane xSplit="3" ySplit="1" topLeftCell="D348" activePane="bottomRight" state="frozen"/>
      <selection pane="bottomRight" activeCell="C375" sqref="C375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63020000</v>
      </c>
      <c r="I62" s="2" cm="1">
        <f t="array" ref="I62">_xlfn.XLOOKUP(TRUE,Belanja[BULAN]=G62,Belanja[TOTAL],,,-1)</f>
        <v>209959500</v>
      </c>
    </row>
    <row r="63" spans="1:9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63020000</v>
      </c>
      <c r="I63" s="2" cm="1">
        <f t="array" ref="I63">_xlfn.XLOOKUP(TRUE,Belanja[BULAN]=G63,Belanja[TOTAL],,,-1)</f>
        <v>209959500</v>
      </c>
    </row>
    <row r="64" spans="1:9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63020000</v>
      </c>
      <c r="I64" s="2" cm="1">
        <f t="array" ref="I64">_xlfn.XLOOKUP(TRUE,Belanja[BULAN]=G64,Belanja[TOTAL],,,-1)</f>
        <v>209959500</v>
      </c>
    </row>
    <row r="65" spans="1:9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63020000</v>
      </c>
      <c r="I65" s="2" cm="1">
        <f t="array" ref="I65">_xlfn.XLOOKUP(TRUE,Belanja[BULAN]=G65,Belanja[TOTAL],,,-1)</f>
        <v>209959500</v>
      </c>
    </row>
    <row r="66" spans="1:9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63020000</v>
      </c>
      <c r="I66" s="2" cm="1">
        <f t="array" ref="I66">_xlfn.XLOOKUP(TRUE,Belanja[BULAN]=G66,Belanja[TOTAL],,,-1)</f>
        <v>209959500</v>
      </c>
    </row>
    <row r="67" spans="1:9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63020000</v>
      </c>
      <c r="I67" s="2" cm="1">
        <f t="array" ref="I67">_xlfn.XLOOKUP(TRUE,Belanja[BULAN]=G67,Belanja[TOTAL],,,-1)</f>
        <v>209959500</v>
      </c>
    </row>
    <row r="68" spans="1:9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63020000</v>
      </c>
      <c r="I68" s="2" cm="1">
        <f t="array" ref="I68">_xlfn.XLOOKUP(TRUE,Belanja[BULAN]=G68,Belanja[TOTAL],,,-1)</f>
        <v>209959500</v>
      </c>
    </row>
    <row r="69" spans="1:9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63020000</v>
      </c>
      <c r="I69" s="2" cm="1">
        <f t="array" ref="I69">_xlfn.XLOOKUP(TRUE,Belanja[BULAN]=G69,Belanja[TOTAL],,,-1)</f>
        <v>209959500</v>
      </c>
    </row>
    <row r="70" spans="1:9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63020000</v>
      </c>
      <c r="I70" s="2" cm="1">
        <f t="array" ref="I70">_xlfn.XLOOKUP(TRUE,Belanja[BULAN]=G70,Belanja[TOTAL],,,-1)</f>
        <v>209959500</v>
      </c>
    </row>
    <row r="71" spans="1:9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63020000</v>
      </c>
      <c r="I71" s="2" cm="1">
        <f t="array" ref="I71">_xlfn.XLOOKUP(TRUE,Belanja[BULAN]=G71,Belanja[TOTAL],,,-1)</f>
        <v>209959500</v>
      </c>
    </row>
    <row r="72" spans="1:9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63020000</v>
      </c>
      <c r="I72" s="2" cm="1">
        <f t="array" ref="I72">_xlfn.XLOOKUP(TRUE,Belanja[BULAN]=G72,Belanja[TOTAL],,,-1)</f>
        <v>209959500</v>
      </c>
    </row>
    <row r="73" spans="1:9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63020000</v>
      </c>
      <c r="I73" s="2" cm="1">
        <f t="array" ref="I73">_xlfn.XLOOKUP(TRUE,Belanja[BULAN]=G73,Belanja[TOTAL],,,-1)</f>
        <v>209959500</v>
      </c>
    </row>
    <row r="74" spans="1:9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63020000</v>
      </c>
      <c r="I74" s="2" cm="1">
        <f t="array" ref="I74">_xlfn.XLOOKUP(TRUE,Belanja[BULAN]=G74,Belanja[TOTAL],,,-1)</f>
        <v>209959500</v>
      </c>
    </row>
    <row r="75" spans="1:9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63020000</v>
      </c>
      <c r="I75" s="2" cm="1">
        <f t="array" ref="I75">_xlfn.XLOOKUP(TRUE,Belanja[BULAN]=G75,Belanja[TOTAL],,,-1)</f>
        <v>209959500</v>
      </c>
    </row>
    <row r="76" spans="1:9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63020000</v>
      </c>
      <c r="I76" s="2" cm="1">
        <f t="array" ref="I76">_xlfn.XLOOKUP(TRUE,Belanja[BULAN]=G76,Belanja[TOTAL],,,-1)</f>
        <v>209959500</v>
      </c>
    </row>
    <row r="77" spans="1:9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63020000</v>
      </c>
      <c r="I77" s="2" cm="1">
        <f t="array" ref="I77">_xlfn.XLOOKUP(TRUE,Belanja[BULAN]=G77,Belanja[TOTAL],,,-1)</f>
        <v>209959500</v>
      </c>
    </row>
    <row r="78" spans="1:9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63020000</v>
      </c>
      <c r="I78" s="2" cm="1">
        <f t="array" ref="I78">_xlfn.XLOOKUP(TRUE,Belanja[BULAN]=G78,Belanja[TOTAL],,,-1)</f>
        <v>209959500</v>
      </c>
    </row>
    <row r="79" spans="1:9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63020000</v>
      </c>
      <c r="I79" s="2" cm="1">
        <f t="array" ref="I79">_xlfn.XLOOKUP(TRUE,Belanja[BULAN]=G79,Belanja[TOTAL],,,-1)</f>
        <v>209959500</v>
      </c>
    </row>
    <row r="80" spans="1:9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63020000</v>
      </c>
      <c r="I80" s="2" cm="1">
        <f t="array" ref="I80">_xlfn.XLOOKUP(TRUE,Belanja[BULAN]=G80,Belanja[TOTAL],,,-1)</f>
        <v>209959500</v>
      </c>
    </row>
    <row r="81" spans="1:9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63020000</v>
      </c>
      <c r="I81" s="2" cm="1">
        <f t="array" ref="I81">_xlfn.XLOOKUP(TRUE,Belanja[BULAN]=G81,Belanja[TOTAL],,,-1)</f>
        <v>209959500</v>
      </c>
    </row>
    <row r="82" spans="1:9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63020000</v>
      </c>
      <c r="I82" s="2" cm="1">
        <f t="array" ref="I82">_xlfn.XLOOKUP(TRUE,Belanja[BULAN]=G82,Belanja[TOTAL],,,-1)</f>
        <v>209959500</v>
      </c>
    </row>
    <row r="83" spans="1:9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63020000</v>
      </c>
      <c r="I83" s="2" cm="1">
        <f t="array" ref="I83">_xlfn.XLOOKUP(TRUE,Belanja[BULAN]=G83,Belanja[TOTAL],,,-1)</f>
        <v>209959500</v>
      </c>
    </row>
    <row r="84" spans="1:9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63020000</v>
      </c>
      <c r="I84" s="2" cm="1">
        <f t="array" ref="I84">_xlfn.XLOOKUP(TRUE,Belanja[BULAN]=G84,Belanja[TOTAL],,,-1)</f>
        <v>209959500</v>
      </c>
    </row>
    <row r="85" spans="1:9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63020000</v>
      </c>
      <c r="I85" s="2" cm="1">
        <f t="array" ref="I85">_xlfn.XLOOKUP(TRUE,Belanja[BULAN]=G85,Belanja[TOTAL],,,-1)</f>
        <v>209959500</v>
      </c>
    </row>
    <row r="86" spans="1:9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63020000</v>
      </c>
      <c r="I86" s="2" cm="1">
        <f t="array" ref="I86">_xlfn.XLOOKUP(TRUE,Belanja[BULAN]=G86,Belanja[TOTAL],,,-1)</f>
        <v>209959500</v>
      </c>
    </row>
    <row r="87" spans="1:9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63020000</v>
      </c>
      <c r="I87" s="2" cm="1">
        <f t="array" ref="I87">_xlfn.XLOOKUP(TRUE,Belanja[BULAN]=G87,Belanja[TOTAL],,,-1)</f>
        <v>209959500</v>
      </c>
    </row>
    <row r="88" spans="1:9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63020000</v>
      </c>
      <c r="I88" s="2" cm="1">
        <f t="array" ref="I88">_xlfn.XLOOKUP(TRUE,Belanja[BULAN]=G88,Belanja[TOTAL],,,-1)</f>
        <v>209959500</v>
      </c>
    </row>
    <row r="89" spans="1:9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/>
      <c r="E89" s="2">
        <f>SUM($D$2:$D89)</f>
        <v>209959500</v>
      </c>
      <c r="G89" s="1" t="str">
        <f t="shared" si="4"/>
        <v>Maret</v>
      </c>
      <c r="H89" s="2">
        <f>SUMIFS(Belanja[Belanja],Belanja[BULAN],G89)</f>
        <v>63020000</v>
      </c>
      <c r="I89" s="2" cm="1">
        <f t="array" ref="I89">_xlfn.XLOOKUP(TRUE,Belanja[BULAN]=G89,Belanja[TOTAL],,,-1)</f>
        <v>209959500</v>
      </c>
    </row>
    <row r="90" spans="1:9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/>
      <c r="E90" s="2">
        <f>SUM($D$2:$D90)</f>
        <v>209959500</v>
      </c>
      <c r="G90" s="1" t="str">
        <f t="shared" si="4"/>
        <v>Maret</v>
      </c>
      <c r="H90" s="2">
        <f>SUMIFS(Belanja[Belanja],Belanja[BULAN],G90)</f>
        <v>63020000</v>
      </c>
      <c r="I90" s="2" cm="1">
        <f t="array" ref="I90">_xlfn.XLOOKUP(TRUE,Belanja[BULAN]=G90,Belanja[TOTAL],,,-1)</f>
        <v>209959500</v>
      </c>
    </row>
    <row r="91" spans="1:9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/>
      <c r="E91" s="2">
        <f>SUM($D$2:$D91)</f>
        <v>209959500</v>
      </c>
      <c r="G91" s="1" t="str">
        <f t="shared" si="4"/>
        <v>Maret</v>
      </c>
      <c r="H91" s="2">
        <f>SUMIFS(Belanja[Belanja],Belanja[BULAN],G91)</f>
        <v>63020000</v>
      </c>
      <c r="I91" s="2" cm="1">
        <f t="array" ref="I91">_xlfn.XLOOKUP(TRUE,Belanja[BULAN]=G91,Belanja[TOTAL],,,-1)</f>
        <v>209959500</v>
      </c>
    </row>
    <row r="92" spans="1:9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/>
      <c r="E92" s="2">
        <f>SUM($D$2:$D92)</f>
        <v>209959500</v>
      </c>
      <c r="G92" s="1" t="str">
        <f t="shared" si="4"/>
        <v>Maret</v>
      </c>
      <c r="H92" s="2">
        <f>SUMIFS(Belanja[Belanja],Belanja[BULAN],G92)</f>
        <v>63020000</v>
      </c>
      <c r="I92" s="2" cm="1">
        <f t="array" ref="I92">_xlfn.XLOOKUP(TRUE,Belanja[BULAN]=G92,Belanja[TOTAL],,,-1)</f>
        <v>209959500</v>
      </c>
    </row>
    <row r="93" spans="1:9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/>
      <c r="E93" s="2">
        <f>SUM($D$2:$D93)</f>
        <v>209959500</v>
      </c>
      <c r="G93" s="1" t="str">
        <f t="shared" si="4"/>
        <v>April</v>
      </c>
      <c r="H93" s="2">
        <f>SUMIFS(Belanja[Belanja],Belanja[BULAN],G93)</f>
        <v>0</v>
      </c>
      <c r="I93" s="2" cm="1">
        <f t="array" ref="I93">_xlfn.XLOOKUP(TRUE,Belanja[BULAN]=G93,Belanja[TOTAL],,,-1)</f>
        <v>209959500</v>
      </c>
    </row>
    <row r="94" spans="1:9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/>
      <c r="E94" s="2">
        <f>SUM($D$2:$D94)</f>
        <v>209959500</v>
      </c>
      <c r="G94" s="1" t="str">
        <f t="shared" si="4"/>
        <v>April</v>
      </c>
      <c r="H94" s="2">
        <f>SUMIFS(Belanja[Belanja],Belanja[BULAN],G94)</f>
        <v>0</v>
      </c>
      <c r="I94" s="2" cm="1">
        <f t="array" ref="I94">_xlfn.XLOOKUP(TRUE,Belanja[BULAN]=G94,Belanja[TOTAL],,,-1)</f>
        <v>209959500</v>
      </c>
    </row>
    <row r="95" spans="1:9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209959500</v>
      </c>
      <c r="G95" s="1" t="str">
        <f t="shared" si="4"/>
        <v>April</v>
      </c>
      <c r="H95" s="2">
        <f>SUMIFS(Belanja[Belanja],Belanja[BULAN],G95)</f>
        <v>0</v>
      </c>
      <c r="I95" s="2" cm="1">
        <f t="array" ref="I95">_xlfn.XLOOKUP(TRUE,Belanja[BULAN]=G95,Belanja[TOTAL],,,-1)</f>
        <v>209959500</v>
      </c>
    </row>
    <row r="96" spans="1:9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209959500</v>
      </c>
      <c r="G96" s="1" t="str">
        <f t="shared" si="4"/>
        <v>April</v>
      </c>
      <c r="H96" s="2">
        <f>SUMIFS(Belanja[Belanja],Belanja[BULAN],G96)</f>
        <v>0</v>
      </c>
      <c r="I96" s="2" cm="1">
        <f t="array" ref="I96">_xlfn.XLOOKUP(TRUE,Belanja[BULAN]=G96,Belanja[TOTAL],,,-1)</f>
        <v>209959500</v>
      </c>
    </row>
    <row r="97" spans="1:9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209959500</v>
      </c>
      <c r="G97" s="1" t="str">
        <f t="shared" si="4"/>
        <v>April</v>
      </c>
      <c r="H97" s="2">
        <f>SUMIFS(Belanja[Belanja],Belanja[BULAN],G97)</f>
        <v>0</v>
      </c>
      <c r="I97" s="2" cm="1">
        <f t="array" ref="I97">_xlfn.XLOOKUP(TRUE,Belanja[BULAN]=G97,Belanja[TOTAL],,,-1)</f>
        <v>209959500</v>
      </c>
    </row>
    <row r="98" spans="1:9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209959500</v>
      </c>
      <c r="G98" s="1" t="str">
        <f t="shared" si="4"/>
        <v>April</v>
      </c>
      <c r="H98" s="2">
        <f>SUMIFS(Belanja[Belanja],Belanja[BULAN],G98)</f>
        <v>0</v>
      </c>
      <c r="I98" s="2" cm="1">
        <f t="array" ref="I98">_xlfn.XLOOKUP(TRUE,Belanja[BULAN]=G98,Belanja[TOTAL],,,-1)</f>
        <v>209959500</v>
      </c>
    </row>
    <row r="99" spans="1:9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209959500</v>
      </c>
      <c r="G99" s="1" t="str">
        <f t="shared" si="4"/>
        <v>April</v>
      </c>
      <c r="H99" s="2">
        <f>SUMIFS(Belanja[Belanja],Belanja[BULAN],G99)</f>
        <v>0</v>
      </c>
      <c r="I99" s="2" cm="1">
        <f t="array" ref="I99">_xlfn.XLOOKUP(TRUE,Belanja[BULAN]=G99,Belanja[TOTAL],,,-1)</f>
        <v>209959500</v>
      </c>
    </row>
    <row r="100" spans="1:9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209959500</v>
      </c>
      <c r="G100" s="1" t="str">
        <f t="shared" si="4"/>
        <v>April</v>
      </c>
      <c r="H100" s="2">
        <f>SUMIFS(Belanja[Belanja],Belanja[BULAN],G100)</f>
        <v>0</v>
      </c>
      <c r="I100" s="2" cm="1">
        <f t="array" ref="I100">_xlfn.XLOOKUP(TRUE,Belanja[BULAN]=G100,Belanja[TOTAL],,,-1)</f>
        <v>209959500</v>
      </c>
    </row>
    <row r="101" spans="1:9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209959500</v>
      </c>
      <c r="G101" s="1" t="str">
        <f t="shared" si="4"/>
        <v>April</v>
      </c>
      <c r="H101" s="2">
        <f>SUMIFS(Belanja[Belanja],Belanja[BULAN],G101)</f>
        <v>0</v>
      </c>
      <c r="I101" s="2" cm="1">
        <f t="array" ref="I101">_xlfn.XLOOKUP(TRUE,Belanja[BULAN]=G101,Belanja[TOTAL],,,-1)</f>
        <v>209959500</v>
      </c>
    </row>
    <row r="102" spans="1:9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209959500</v>
      </c>
      <c r="G102" s="1" t="str">
        <f t="shared" si="4"/>
        <v>April</v>
      </c>
      <c r="H102" s="2">
        <f>SUMIFS(Belanja[Belanja],Belanja[BULAN],G102)</f>
        <v>0</v>
      </c>
      <c r="I102" s="2" cm="1">
        <f t="array" ref="I102">_xlfn.XLOOKUP(TRUE,Belanja[BULAN]=G102,Belanja[TOTAL],,,-1)</f>
        <v>209959500</v>
      </c>
    </row>
    <row r="103" spans="1:9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209959500</v>
      </c>
      <c r="G103" s="1" t="str">
        <f t="shared" si="4"/>
        <v>April</v>
      </c>
      <c r="H103" s="2">
        <f>SUMIFS(Belanja[Belanja],Belanja[BULAN],G103)</f>
        <v>0</v>
      </c>
      <c r="I103" s="2" cm="1">
        <f t="array" ref="I103">_xlfn.XLOOKUP(TRUE,Belanja[BULAN]=G103,Belanja[TOTAL],,,-1)</f>
        <v>209959500</v>
      </c>
    </row>
    <row r="104" spans="1:9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209959500</v>
      </c>
      <c r="G104" s="1" t="str">
        <f t="shared" si="4"/>
        <v>April</v>
      </c>
      <c r="H104" s="2">
        <f>SUMIFS(Belanja[Belanja],Belanja[BULAN],G104)</f>
        <v>0</v>
      </c>
      <c r="I104" s="2" cm="1">
        <f t="array" ref="I104">_xlfn.XLOOKUP(TRUE,Belanja[BULAN]=G104,Belanja[TOTAL],,,-1)</f>
        <v>209959500</v>
      </c>
    </row>
    <row r="105" spans="1:9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209959500</v>
      </c>
      <c r="G105" s="1" t="str">
        <f t="shared" si="4"/>
        <v>April</v>
      </c>
      <c r="H105" s="2">
        <f>SUMIFS(Belanja[Belanja],Belanja[BULAN],G105)</f>
        <v>0</v>
      </c>
      <c r="I105" s="2" cm="1">
        <f t="array" ref="I105">_xlfn.XLOOKUP(TRUE,Belanja[BULAN]=G105,Belanja[TOTAL],,,-1)</f>
        <v>209959500</v>
      </c>
    </row>
    <row r="106" spans="1:9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209959500</v>
      </c>
      <c r="G106" s="1" t="str">
        <f t="shared" si="4"/>
        <v>April</v>
      </c>
      <c r="H106" s="2">
        <f>SUMIFS(Belanja[Belanja],Belanja[BULAN],G106)</f>
        <v>0</v>
      </c>
      <c r="I106" s="2" cm="1">
        <f t="array" ref="I106">_xlfn.XLOOKUP(TRUE,Belanja[BULAN]=G106,Belanja[TOTAL],,,-1)</f>
        <v>209959500</v>
      </c>
    </row>
    <row r="107" spans="1:9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209959500</v>
      </c>
      <c r="G107" s="1" t="str">
        <f t="shared" si="4"/>
        <v>April</v>
      </c>
      <c r="H107" s="2">
        <f>SUMIFS(Belanja[Belanja],Belanja[BULAN],G107)</f>
        <v>0</v>
      </c>
      <c r="I107" s="2" cm="1">
        <f t="array" ref="I107">_xlfn.XLOOKUP(TRUE,Belanja[BULAN]=G107,Belanja[TOTAL],,,-1)</f>
        <v>209959500</v>
      </c>
    </row>
    <row r="108" spans="1:9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209959500</v>
      </c>
      <c r="G108" s="1" t="str">
        <f t="shared" si="4"/>
        <v>April</v>
      </c>
      <c r="H108" s="2">
        <f>SUMIFS(Belanja[Belanja],Belanja[BULAN],G108)</f>
        <v>0</v>
      </c>
      <c r="I108" s="2" cm="1">
        <f t="array" ref="I108">_xlfn.XLOOKUP(TRUE,Belanja[BULAN]=G108,Belanja[TOTAL],,,-1)</f>
        <v>209959500</v>
      </c>
    </row>
    <row r="109" spans="1:9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209959500</v>
      </c>
      <c r="G109" s="1" t="str">
        <f t="shared" si="4"/>
        <v>April</v>
      </c>
      <c r="H109" s="2">
        <f>SUMIFS(Belanja[Belanja],Belanja[BULAN],G109)</f>
        <v>0</v>
      </c>
      <c r="I109" s="2" cm="1">
        <f t="array" ref="I109">_xlfn.XLOOKUP(TRUE,Belanja[BULAN]=G109,Belanja[TOTAL],,,-1)</f>
        <v>209959500</v>
      </c>
    </row>
    <row r="110" spans="1:9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209959500</v>
      </c>
      <c r="G110" s="1" t="str">
        <f t="shared" si="4"/>
        <v>April</v>
      </c>
      <c r="H110" s="2">
        <f>SUMIFS(Belanja[Belanja],Belanja[BULAN],G110)</f>
        <v>0</v>
      </c>
      <c r="I110" s="2" cm="1">
        <f t="array" ref="I110">_xlfn.XLOOKUP(TRUE,Belanja[BULAN]=G110,Belanja[TOTAL],,,-1)</f>
        <v>209959500</v>
      </c>
    </row>
    <row r="111" spans="1:9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209959500</v>
      </c>
      <c r="G111" s="1" t="str">
        <f t="shared" si="4"/>
        <v>April</v>
      </c>
      <c r="H111" s="2">
        <f>SUMIFS(Belanja[Belanja],Belanja[BULAN],G111)</f>
        <v>0</v>
      </c>
      <c r="I111" s="2" cm="1">
        <f t="array" ref="I111">_xlfn.XLOOKUP(TRUE,Belanja[BULAN]=G111,Belanja[TOTAL],,,-1)</f>
        <v>209959500</v>
      </c>
    </row>
    <row r="112" spans="1:9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209959500</v>
      </c>
      <c r="G112" s="1" t="str">
        <f t="shared" si="4"/>
        <v>April</v>
      </c>
      <c r="H112" s="2">
        <f>SUMIFS(Belanja[Belanja],Belanja[BULAN],G112)</f>
        <v>0</v>
      </c>
      <c r="I112" s="2" cm="1">
        <f t="array" ref="I112">_xlfn.XLOOKUP(TRUE,Belanja[BULAN]=G112,Belanja[TOTAL],,,-1)</f>
        <v>209959500</v>
      </c>
    </row>
    <row r="113" spans="1:9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209959500</v>
      </c>
      <c r="G113" s="1" t="str">
        <f t="shared" si="4"/>
        <v>April</v>
      </c>
      <c r="H113" s="2">
        <f>SUMIFS(Belanja[Belanja],Belanja[BULAN],G113)</f>
        <v>0</v>
      </c>
      <c r="I113" s="2" cm="1">
        <f t="array" ref="I113">_xlfn.XLOOKUP(TRUE,Belanja[BULAN]=G113,Belanja[TOTAL],,,-1)</f>
        <v>209959500</v>
      </c>
    </row>
    <row r="114" spans="1:9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209959500</v>
      </c>
      <c r="G114" s="1" t="str">
        <f t="shared" si="4"/>
        <v>April</v>
      </c>
      <c r="H114" s="2">
        <f>SUMIFS(Belanja[Belanja],Belanja[BULAN],G114)</f>
        <v>0</v>
      </c>
      <c r="I114" s="2" cm="1">
        <f t="array" ref="I114">_xlfn.XLOOKUP(TRUE,Belanja[BULAN]=G114,Belanja[TOTAL],,,-1)</f>
        <v>209959500</v>
      </c>
    </row>
    <row r="115" spans="1:9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209959500</v>
      </c>
      <c r="G115" s="1" t="str">
        <f t="shared" si="4"/>
        <v>April</v>
      </c>
      <c r="H115" s="2">
        <f>SUMIFS(Belanja[Belanja],Belanja[BULAN],G115)</f>
        <v>0</v>
      </c>
      <c r="I115" s="2" cm="1">
        <f t="array" ref="I115">_xlfn.XLOOKUP(TRUE,Belanja[BULAN]=G115,Belanja[TOTAL],,,-1)</f>
        <v>209959500</v>
      </c>
    </row>
    <row r="116" spans="1:9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209959500</v>
      </c>
      <c r="G116" s="1" t="str">
        <f t="shared" si="4"/>
        <v>April</v>
      </c>
      <c r="H116" s="2">
        <f>SUMIFS(Belanja[Belanja],Belanja[BULAN],G116)</f>
        <v>0</v>
      </c>
      <c r="I116" s="2" cm="1">
        <f t="array" ref="I116">_xlfn.XLOOKUP(TRUE,Belanja[BULAN]=G116,Belanja[TOTAL],,,-1)</f>
        <v>209959500</v>
      </c>
    </row>
    <row r="117" spans="1:9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209959500</v>
      </c>
      <c r="G117" s="1" t="str">
        <f t="shared" si="4"/>
        <v>April</v>
      </c>
      <c r="H117" s="2">
        <f>SUMIFS(Belanja[Belanja],Belanja[BULAN],G117)</f>
        <v>0</v>
      </c>
      <c r="I117" s="2" cm="1">
        <f t="array" ref="I117">_xlfn.XLOOKUP(TRUE,Belanja[BULAN]=G117,Belanja[TOTAL],,,-1)</f>
        <v>209959500</v>
      </c>
    </row>
    <row r="118" spans="1:9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209959500</v>
      </c>
      <c r="G118" s="1" t="str">
        <f t="shared" si="4"/>
        <v>April</v>
      </c>
      <c r="H118" s="2">
        <f>SUMIFS(Belanja[Belanja],Belanja[BULAN],G118)</f>
        <v>0</v>
      </c>
      <c r="I118" s="2" cm="1">
        <f t="array" ref="I118">_xlfn.XLOOKUP(TRUE,Belanja[BULAN]=G118,Belanja[TOTAL],,,-1)</f>
        <v>209959500</v>
      </c>
    </row>
    <row r="119" spans="1:9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209959500</v>
      </c>
      <c r="G119" s="1" t="str">
        <f t="shared" si="4"/>
        <v>April</v>
      </c>
      <c r="H119" s="2">
        <f>SUMIFS(Belanja[Belanja],Belanja[BULAN],G119)</f>
        <v>0</v>
      </c>
      <c r="I119" s="2" cm="1">
        <f t="array" ref="I119">_xlfn.XLOOKUP(TRUE,Belanja[BULAN]=G119,Belanja[TOTAL],,,-1)</f>
        <v>209959500</v>
      </c>
    </row>
    <row r="120" spans="1:9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209959500</v>
      </c>
      <c r="G120" s="1" t="str">
        <f t="shared" si="4"/>
        <v>April</v>
      </c>
      <c r="H120" s="2">
        <f>SUMIFS(Belanja[Belanja],Belanja[BULAN],G120)</f>
        <v>0</v>
      </c>
      <c r="I120" s="2" cm="1">
        <f t="array" ref="I120">_xlfn.XLOOKUP(TRUE,Belanja[BULAN]=G120,Belanja[TOTAL],,,-1)</f>
        <v>209959500</v>
      </c>
    </row>
    <row r="121" spans="1:9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209959500</v>
      </c>
      <c r="G121" s="1" t="str">
        <f t="shared" si="4"/>
        <v>April</v>
      </c>
      <c r="H121" s="2">
        <f>SUMIFS(Belanja[Belanja],Belanja[BULAN],G121)</f>
        <v>0</v>
      </c>
      <c r="I121" s="2" cm="1">
        <f t="array" ref="I121">_xlfn.XLOOKUP(TRUE,Belanja[BULAN]=G121,Belanja[TOTAL],,,-1)</f>
        <v>209959500</v>
      </c>
    </row>
    <row r="122" spans="1:9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209959500</v>
      </c>
      <c r="G122" s="1" t="str">
        <f t="shared" si="4"/>
        <v>April</v>
      </c>
      <c r="H122" s="2">
        <f>SUMIFS(Belanja[Belanja],Belanja[BULAN],G122)</f>
        <v>0</v>
      </c>
      <c r="I122" s="2" cm="1">
        <f t="array" ref="I122">_xlfn.XLOOKUP(TRUE,Belanja[BULAN]=G122,Belanja[TOTAL],,,-1)</f>
        <v>209959500</v>
      </c>
    </row>
    <row r="123" spans="1:9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209959500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209959500</v>
      </c>
    </row>
    <row r="124" spans="1:9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209959500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209959500</v>
      </c>
    </row>
    <row r="125" spans="1:9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209959500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209959500</v>
      </c>
    </row>
    <row r="126" spans="1:9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209959500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209959500</v>
      </c>
    </row>
    <row r="127" spans="1:9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209959500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209959500</v>
      </c>
    </row>
    <row r="128" spans="1:9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209959500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209959500</v>
      </c>
    </row>
    <row r="129" spans="1:9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209959500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209959500</v>
      </c>
    </row>
    <row r="130" spans="1:9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209959500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209959500</v>
      </c>
    </row>
    <row r="131" spans="1:9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209959500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209959500</v>
      </c>
    </row>
    <row r="132" spans="1:9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209959500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209959500</v>
      </c>
    </row>
    <row r="133" spans="1:9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209959500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209959500</v>
      </c>
    </row>
    <row r="134" spans="1:9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209959500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209959500</v>
      </c>
    </row>
    <row r="135" spans="1:9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209959500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209959500</v>
      </c>
    </row>
    <row r="136" spans="1:9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209959500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209959500</v>
      </c>
    </row>
    <row r="137" spans="1:9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209959500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209959500</v>
      </c>
    </row>
    <row r="138" spans="1:9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209959500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209959500</v>
      </c>
    </row>
    <row r="139" spans="1:9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209959500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209959500</v>
      </c>
    </row>
    <row r="140" spans="1:9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209959500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209959500</v>
      </c>
    </row>
    <row r="141" spans="1:9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209959500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209959500</v>
      </c>
    </row>
    <row r="142" spans="1:9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209959500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209959500</v>
      </c>
    </row>
    <row r="143" spans="1:9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209959500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209959500</v>
      </c>
    </row>
    <row r="144" spans="1:9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209959500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209959500</v>
      </c>
    </row>
    <row r="145" spans="1:9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209959500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209959500</v>
      </c>
    </row>
    <row r="146" spans="1:9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209959500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209959500</v>
      </c>
    </row>
    <row r="147" spans="1:9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209959500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209959500</v>
      </c>
    </row>
    <row r="148" spans="1:9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209959500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209959500</v>
      </c>
    </row>
    <row r="149" spans="1:9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209959500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209959500</v>
      </c>
    </row>
    <row r="150" spans="1:9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209959500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209959500</v>
      </c>
    </row>
    <row r="151" spans="1:9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209959500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209959500</v>
      </c>
    </row>
    <row r="152" spans="1:9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209959500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209959500</v>
      </c>
    </row>
    <row r="153" spans="1:9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209959500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209959500</v>
      </c>
    </row>
    <row r="154" spans="1:9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209959500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209959500</v>
      </c>
    </row>
    <row r="155" spans="1:9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209959500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209959500</v>
      </c>
    </row>
    <row r="156" spans="1:9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209959500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209959500</v>
      </c>
    </row>
    <row r="157" spans="1:9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209959500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209959500</v>
      </c>
    </row>
    <row r="158" spans="1:9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209959500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209959500</v>
      </c>
    </row>
    <row r="159" spans="1:9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209959500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209959500</v>
      </c>
    </row>
    <row r="160" spans="1:9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209959500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209959500</v>
      </c>
    </row>
    <row r="161" spans="1:9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209959500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209959500</v>
      </c>
    </row>
    <row r="162" spans="1:9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209959500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209959500</v>
      </c>
    </row>
    <row r="163" spans="1:9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209959500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209959500</v>
      </c>
    </row>
    <row r="164" spans="1:9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209959500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209959500</v>
      </c>
    </row>
    <row r="165" spans="1:9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209959500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209959500</v>
      </c>
    </row>
    <row r="166" spans="1:9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209959500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209959500</v>
      </c>
    </row>
    <row r="167" spans="1:9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209959500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209959500</v>
      </c>
    </row>
    <row r="168" spans="1:9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209959500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209959500</v>
      </c>
    </row>
    <row r="169" spans="1:9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209959500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209959500</v>
      </c>
    </row>
    <row r="170" spans="1:9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209959500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209959500</v>
      </c>
    </row>
    <row r="171" spans="1:9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209959500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209959500</v>
      </c>
    </row>
    <row r="172" spans="1:9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209959500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209959500</v>
      </c>
    </row>
    <row r="173" spans="1:9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209959500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209959500</v>
      </c>
    </row>
    <row r="174" spans="1:9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209959500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209959500</v>
      </c>
    </row>
    <row r="175" spans="1:9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209959500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209959500</v>
      </c>
    </row>
    <row r="176" spans="1:9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209959500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209959500</v>
      </c>
    </row>
    <row r="177" spans="1:9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209959500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209959500</v>
      </c>
    </row>
    <row r="178" spans="1:9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209959500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209959500</v>
      </c>
    </row>
    <row r="179" spans="1:9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209959500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209959500</v>
      </c>
    </row>
    <row r="180" spans="1:9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209959500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209959500</v>
      </c>
    </row>
    <row r="181" spans="1:9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209959500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209959500</v>
      </c>
    </row>
    <row r="182" spans="1:9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209959500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209959500</v>
      </c>
    </row>
    <row r="183" spans="1:9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209959500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209959500</v>
      </c>
    </row>
    <row r="184" spans="1:9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209959500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209959500</v>
      </c>
    </row>
    <row r="185" spans="1:9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209959500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209959500</v>
      </c>
    </row>
    <row r="186" spans="1:9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209959500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209959500</v>
      </c>
    </row>
    <row r="187" spans="1:9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209959500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209959500</v>
      </c>
    </row>
    <row r="188" spans="1:9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209959500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209959500</v>
      </c>
    </row>
    <row r="189" spans="1:9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209959500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209959500</v>
      </c>
    </row>
    <row r="190" spans="1:9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209959500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209959500</v>
      </c>
    </row>
    <row r="191" spans="1:9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209959500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209959500</v>
      </c>
    </row>
    <row r="192" spans="1:9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209959500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209959500</v>
      </c>
    </row>
    <row r="193" spans="1:9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209959500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209959500</v>
      </c>
    </row>
    <row r="194" spans="1:9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209959500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209959500</v>
      </c>
    </row>
    <row r="195" spans="1:9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209959500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209959500</v>
      </c>
    </row>
    <row r="196" spans="1:9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209959500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209959500</v>
      </c>
    </row>
    <row r="197" spans="1:9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209959500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209959500</v>
      </c>
    </row>
    <row r="198" spans="1:9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209959500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209959500</v>
      </c>
    </row>
    <row r="199" spans="1:9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209959500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209959500</v>
      </c>
    </row>
    <row r="200" spans="1:9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209959500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209959500</v>
      </c>
    </row>
    <row r="201" spans="1:9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209959500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209959500</v>
      </c>
    </row>
    <row r="202" spans="1:9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209959500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209959500</v>
      </c>
    </row>
    <row r="203" spans="1:9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209959500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209959500</v>
      </c>
    </row>
    <row r="204" spans="1:9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209959500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209959500</v>
      </c>
    </row>
    <row r="205" spans="1:9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209959500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209959500</v>
      </c>
    </row>
    <row r="206" spans="1:9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209959500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209959500</v>
      </c>
    </row>
    <row r="207" spans="1:9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209959500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209959500</v>
      </c>
    </row>
    <row r="208" spans="1:9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209959500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209959500</v>
      </c>
    </row>
    <row r="209" spans="1:9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209959500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209959500</v>
      </c>
    </row>
    <row r="210" spans="1:9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209959500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209959500</v>
      </c>
    </row>
    <row r="211" spans="1:9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209959500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209959500</v>
      </c>
    </row>
    <row r="212" spans="1:9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209959500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209959500</v>
      </c>
    </row>
    <row r="213" spans="1:9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209959500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209959500</v>
      </c>
    </row>
    <row r="214" spans="1:9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209959500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209959500</v>
      </c>
    </row>
    <row r="215" spans="1:9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209959500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209959500</v>
      </c>
    </row>
    <row r="216" spans="1:9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209959500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209959500</v>
      </c>
    </row>
    <row r="217" spans="1:9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209959500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209959500</v>
      </c>
    </row>
    <row r="218" spans="1:9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209959500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209959500</v>
      </c>
    </row>
    <row r="219" spans="1:9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209959500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209959500</v>
      </c>
    </row>
    <row r="220" spans="1:9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209959500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209959500</v>
      </c>
    </row>
    <row r="221" spans="1:9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209959500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209959500</v>
      </c>
    </row>
    <row r="222" spans="1:9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209959500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209959500</v>
      </c>
    </row>
    <row r="223" spans="1:9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209959500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209959500</v>
      </c>
    </row>
    <row r="224" spans="1:9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209959500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209959500</v>
      </c>
    </row>
    <row r="225" spans="1:9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209959500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209959500</v>
      </c>
    </row>
    <row r="226" spans="1:9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209959500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209959500</v>
      </c>
    </row>
    <row r="227" spans="1:9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209959500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209959500</v>
      </c>
    </row>
    <row r="228" spans="1:9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209959500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209959500</v>
      </c>
    </row>
    <row r="229" spans="1:9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209959500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209959500</v>
      </c>
    </row>
    <row r="230" spans="1:9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209959500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209959500</v>
      </c>
    </row>
    <row r="231" spans="1:9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209959500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209959500</v>
      </c>
    </row>
    <row r="232" spans="1:9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209959500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209959500</v>
      </c>
    </row>
    <row r="233" spans="1:9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209959500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209959500</v>
      </c>
    </row>
    <row r="234" spans="1:9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209959500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209959500</v>
      </c>
    </row>
    <row r="235" spans="1:9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209959500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209959500</v>
      </c>
    </row>
    <row r="236" spans="1:9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209959500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209959500</v>
      </c>
    </row>
    <row r="237" spans="1:9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209959500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209959500</v>
      </c>
    </row>
    <row r="238" spans="1:9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209959500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209959500</v>
      </c>
    </row>
    <row r="239" spans="1:9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209959500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209959500</v>
      </c>
    </row>
    <row r="240" spans="1:9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209959500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209959500</v>
      </c>
    </row>
    <row r="241" spans="1:9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209959500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209959500</v>
      </c>
    </row>
    <row r="242" spans="1:9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209959500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209959500</v>
      </c>
    </row>
    <row r="243" spans="1:9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209959500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209959500</v>
      </c>
    </row>
    <row r="244" spans="1:9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209959500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209959500</v>
      </c>
    </row>
    <row r="245" spans="1:9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209959500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209959500</v>
      </c>
    </row>
    <row r="246" spans="1:9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209959500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209959500</v>
      </c>
    </row>
    <row r="247" spans="1:9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209959500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209959500</v>
      </c>
    </row>
    <row r="248" spans="1:9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209959500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209959500</v>
      </c>
    </row>
    <row r="249" spans="1:9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209959500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209959500</v>
      </c>
    </row>
    <row r="250" spans="1:9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209959500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209959500</v>
      </c>
    </row>
    <row r="251" spans="1:9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209959500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209959500</v>
      </c>
    </row>
    <row r="252" spans="1:9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209959500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209959500</v>
      </c>
    </row>
    <row r="253" spans="1:9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209959500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209959500</v>
      </c>
    </row>
    <row r="254" spans="1:9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209959500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209959500</v>
      </c>
    </row>
    <row r="255" spans="1:9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209959500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209959500</v>
      </c>
    </row>
    <row r="256" spans="1:9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209959500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209959500</v>
      </c>
    </row>
    <row r="257" spans="1:9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209959500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209959500</v>
      </c>
    </row>
    <row r="258" spans="1:9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209959500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209959500</v>
      </c>
    </row>
    <row r="259" spans="1:9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209959500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209959500</v>
      </c>
    </row>
    <row r="260" spans="1:9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209959500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209959500</v>
      </c>
    </row>
    <row r="261" spans="1:9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209959500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209959500</v>
      </c>
    </row>
    <row r="262" spans="1:9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209959500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209959500</v>
      </c>
    </row>
    <row r="263" spans="1:9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209959500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209959500</v>
      </c>
    </row>
    <row r="264" spans="1:9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209959500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209959500</v>
      </c>
    </row>
    <row r="265" spans="1:9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209959500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209959500</v>
      </c>
    </row>
    <row r="266" spans="1:9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209959500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209959500</v>
      </c>
    </row>
    <row r="267" spans="1:9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209959500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209959500</v>
      </c>
    </row>
    <row r="268" spans="1:9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209959500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209959500</v>
      </c>
    </row>
    <row r="269" spans="1:9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209959500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209959500</v>
      </c>
    </row>
    <row r="270" spans="1:9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209959500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209959500</v>
      </c>
    </row>
    <row r="271" spans="1:9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209959500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209959500</v>
      </c>
    </row>
    <row r="272" spans="1:9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209959500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209959500</v>
      </c>
    </row>
    <row r="273" spans="1:9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209959500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209959500</v>
      </c>
    </row>
    <row r="274" spans="1:9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209959500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209959500</v>
      </c>
    </row>
    <row r="275" spans="1:9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209959500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209959500</v>
      </c>
    </row>
    <row r="276" spans="1:9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209959500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209959500</v>
      </c>
    </row>
    <row r="277" spans="1:9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209959500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209959500</v>
      </c>
    </row>
    <row r="278" spans="1:9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209959500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209959500</v>
      </c>
    </row>
    <row r="279" spans="1:9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209959500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209959500</v>
      </c>
    </row>
    <row r="280" spans="1:9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209959500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209959500</v>
      </c>
    </row>
    <row r="281" spans="1:9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209959500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209959500</v>
      </c>
    </row>
    <row r="282" spans="1:9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209959500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209959500</v>
      </c>
    </row>
    <row r="283" spans="1:9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209959500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209959500</v>
      </c>
    </row>
    <row r="284" spans="1:9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209959500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209959500</v>
      </c>
    </row>
    <row r="285" spans="1:9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209959500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209959500</v>
      </c>
    </row>
    <row r="286" spans="1:9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209959500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209959500</v>
      </c>
    </row>
    <row r="287" spans="1:9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209959500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209959500</v>
      </c>
    </row>
    <row r="288" spans="1:9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209959500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209959500</v>
      </c>
    </row>
    <row r="289" spans="1:9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209959500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209959500</v>
      </c>
    </row>
    <row r="290" spans="1:9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209959500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209959500</v>
      </c>
    </row>
    <row r="291" spans="1:9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209959500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209959500</v>
      </c>
    </row>
    <row r="292" spans="1:9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209959500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209959500</v>
      </c>
    </row>
    <row r="293" spans="1:9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209959500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209959500</v>
      </c>
    </row>
    <row r="294" spans="1:9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209959500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209959500</v>
      </c>
    </row>
    <row r="295" spans="1:9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209959500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209959500</v>
      </c>
    </row>
    <row r="296" spans="1:9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209959500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209959500</v>
      </c>
    </row>
    <row r="297" spans="1:9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209959500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209959500</v>
      </c>
    </row>
    <row r="298" spans="1:9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209959500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209959500</v>
      </c>
    </row>
    <row r="299" spans="1:9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209959500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209959500</v>
      </c>
    </row>
    <row r="300" spans="1:9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209959500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209959500</v>
      </c>
    </row>
    <row r="301" spans="1:9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209959500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209959500</v>
      </c>
    </row>
    <row r="302" spans="1:9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209959500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209959500</v>
      </c>
    </row>
    <row r="303" spans="1:9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209959500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209959500</v>
      </c>
    </row>
    <row r="304" spans="1:9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209959500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209959500</v>
      </c>
    </row>
    <row r="305" spans="1:9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209959500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209959500</v>
      </c>
    </row>
    <row r="306" spans="1:9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209959500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209959500</v>
      </c>
    </row>
    <row r="307" spans="1:9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209959500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209959500</v>
      </c>
    </row>
    <row r="308" spans="1:9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209959500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209959500</v>
      </c>
    </row>
    <row r="309" spans="1:9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209959500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209959500</v>
      </c>
    </row>
    <row r="310" spans="1:9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209959500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209959500</v>
      </c>
    </row>
    <row r="311" spans="1:9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209959500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209959500</v>
      </c>
    </row>
    <row r="312" spans="1:9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209959500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209959500</v>
      </c>
    </row>
    <row r="313" spans="1:9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209959500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209959500</v>
      </c>
    </row>
    <row r="314" spans="1:9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209959500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209959500</v>
      </c>
    </row>
    <row r="315" spans="1:9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209959500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209959500</v>
      </c>
    </row>
    <row r="316" spans="1:9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209959500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209959500</v>
      </c>
    </row>
    <row r="317" spans="1:9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209959500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209959500</v>
      </c>
    </row>
    <row r="318" spans="1:9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209959500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209959500</v>
      </c>
    </row>
    <row r="319" spans="1:9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209959500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209959500</v>
      </c>
    </row>
    <row r="320" spans="1:9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209959500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209959500</v>
      </c>
    </row>
    <row r="321" spans="1:9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209959500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209959500</v>
      </c>
    </row>
    <row r="322" spans="1:9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209959500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209959500</v>
      </c>
    </row>
    <row r="323" spans="1:9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209959500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209959500</v>
      </c>
    </row>
    <row r="324" spans="1:9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209959500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209959500</v>
      </c>
    </row>
    <row r="325" spans="1:9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209959500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209959500</v>
      </c>
    </row>
    <row r="326" spans="1:9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209959500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209959500</v>
      </c>
    </row>
    <row r="327" spans="1:9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209959500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209959500</v>
      </c>
    </row>
    <row r="328" spans="1:9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209959500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209959500</v>
      </c>
    </row>
    <row r="329" spans="1:9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209959500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209959500</v>
      </c>
    </row>
    <row r="330" spans="1:9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209959500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209959500</v>
      </c>
    </row>
    <row r="331" spans="1:9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209959500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209959500</v>
      </c>
    </row>
    <row r="332" spans="1:9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209959500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209959500</v>
      </c>
    </row>
    <row r="333" spans="1:9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209959500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209959500</v>
      </c>
    </row>
    <row r="334" spans="1:9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209959500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209959500</v>
      </c>
    </row>
    <row r="335" spans="1:9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209959500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209959500</v>
      </c>
    </row>
    <row r="336" spans="1:9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209959500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209959500</v>
      </c>
    </row>
    <row r="337" spans="1:9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209959500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209959500</v>
      </c>
    </row>
    <row r="338" spans="1:9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209959500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209959500</v>
      </c>
    </row>
    <row r="339" spans="1:9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209959500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209959500</v>
      </c>
    </row>
    <row r="340" spans="1:9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209959500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209959500</v>
      </c>
    </row>
    <row r="341" spans="1:9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209959500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209959500</v>
      </c>
    </row>
    <row r="342" spans="1:9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209959500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209959500</v>
      </c>
    </row>
    <row r="343" spans="1:9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209959500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209959500</v>
      </c>
    </row>
    <row r="344" spans="1:9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209959500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209959500</v>
      </c>
    </row>
    <row r="345" spans="1:9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209959500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209959500</v>
      </c>
    </row>
    <row r="346" spans="1:9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209959500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209959500</v>
      </c>
    </row>
    <row r="347" spans="1:9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209959500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209959500</v>
      </c>
    </row>
    <row r="348" spans="1:9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209959500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209959500</v>
      </c>
    </row>
    <row r="349" spans="1:9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209959500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209959500</v>
      </c>
    </row>
    <row r="350" spans="1:9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209959500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209959500</v>
      </c>
    </row>
    <row r="351" spans="1:9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209959500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209959500</v>
      </c>
    </row>
    <row r="352" spans="1:9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209959500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209959500</v>
      </c>
    </row>
    <row r="353" spans="1:9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209959500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209959500</v>
      </c>
    </row>
    <row r="354" spans="1:9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209959500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209959500</v>
      </c>
    </row>
    <row r="355" spans="1:9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209959500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209959500</v>
      </c>
    </row>
    <row r="356" spans="1:9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209959500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209959500</v>
      </c>
    </row>
    <row r="357" spans="1:9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209959500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209959500</v>
      </c>
    </row>
    <row r="358" spans="1:9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209959500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209959500</v>
      </c>
    </row>
    <row r="359" spans="1:9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209959500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209959500</v>
      </c>
    </row>
    <row r="360" spans="1:9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209959500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209959500</v>
      </c>
    </row>
    <row r="361" spans="1:9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209959500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209959500</v>
      </c>
    </row>
    <row r="362" spans="1:9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209959500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209959500</v>
      </c>
    </row>
    <row r="363" spans="1:9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209959500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209959500</v>
      </c>
    </row>
    <row r="364" spans="1:9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209959500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209959500</v>
      </c>
    </row>
    <row r="365" spans="1:9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209959500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209959500</v>
      </c>
    </row>
    <row r="366" spans="1:9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209959500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209959500</v>
      </c>
    </row>
    <row r="367" spans="1:9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209959500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209959500</v>
      </c>
    </row>
  </sheetData>
  <conditionalFormatting sqref="A367:C367 E367">
    <cfRule type="cellIs" dxfId="33" priority="5" operator="equal">
      <formula>""""""</formula>
    </cfRule>
  </conditionalFormatting>
  <conditionalFormatting sqref="A367:C367 E367">
    <cfRule type="expression" dxfId="32" priority="4">
      <formula>$A$367=""</formula>
    </cfRule>
  </conditionalFormatting>
  <conditionalFormatting sqref="G367:I367">
    <cfRule type="expression" dxfId="31" priority="3">
      <formula>$G$367=""</formula>
    </cfRule>
  </conditionalFormatting>
  <conditionalFormatting sqref="D367">
    <cfRule type="cellIs" dxfId="30" priority="2" operator="equal">
      <formula>""""""</formula>
    </cfRule>
  </conditionalFormatting>
  <conditionalFormatting sqref="D367">
    <cfRule type="expression" dxfId="29" priority="1">
      <formula>$A$367=""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74" activePane="bottomRight" state="frozen"/>
      <selection pane="bottomRight" activeCell="D88" sqref="D88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36897000</v>
      </c>
      <c r="I62" s="2" cm="1">
        <f t="array" ref="I62">_xlfn.XLOOKUP(TRUE,Transferan[BULAN]=G62,Transferan[TOTAL],,,-1)</f>
        <v>153752000</v>
      </c>
    </row>
    <row r="63" spans="1:9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36897000</v>
      </c>
      <c r="I63" s="2" cm="1">
        <f t="array" ref="I63">_xlfn.XLOOKUP(TRUE,Transferan[BULAN]=G63,Transferan[TOTAL],,,-1)</f>
        <v>153752000</v>
      </c>
    </row>
    <row r="64" spans="1:9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36897000</v>
      </c>
      <c r="I64" s="2" cm="1">
        <f t="array" ref="I64">_xlfn.XLOOKUP(TRUE,Transferan[BULAN]=G64,Transferan[TOTAL],,,-1)</f>
        <v>153752000</v>
      </c>
    </row>
    <row r="65" spans="1:9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36897000</v>
      </c>
      <c r="I65" s="2" cm="1">
        <f t="array" ref="I65">_xlfn.XLOOKUP(TRUE,Transferan[BULAN]=G65,Transferan[TOTAL],,,-1)</f>
        <v>153752000</v>
      </c>
    </row>
    <row r="66" spans="1:9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36897000</v>
      </c>
      <c r="I66" s="2" cm="1">
        <f t="array" ref="I66">_xlfn.XLOOKUP(TRUE,Transferan[BULAN]=G66,Transferan[TOTAL],,,-1)</f>
        <v>153752000</v>
      </c>
    </row>
    <row r="67" spans="1:9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36897000</v>
      </c>
      <c r="I67" s="2" cm="1">
        <f t="array" ref="I67">_xlfn.XLOOKUP(TRUE,Transferan[BULAN]=G67,Transferan[TOTAL],,,-1)</f>
        <v>153752000</v>
      </c>
    </row>
    <row r="68" spans="1:9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36897000</v>
      </c>
      <c r="I68" s="2" cm="1">
        <f t="array" ref="I68">_xlfn.XLOOKUP(TRUE,Transferan[BULAN]=G68,Transferan[TOTAL],,,-1)</f>
        <v>153752000</v>
      </c>
    </row>
    <row r="69" spans="1:9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36897000</v>
      </c>
      <c r="I69" s="2" cm="1">
        <f t="array" ref="I69">_xlfn.XLOOKUP(TRUE,Transferan[BULAN]=G69,Transferan[TOTAL],,,-1)</f>
        <v>153752000</v>
      </c>
    </row>
    <row r="70" spans="1:9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36897000</v>
      </c>
      <c r="I70" s="2" cm="1">
        <f t="array" ref="I70">_xlfn.XLOOKUP(TRUE,Transferan[BULAN]=G70,Transferan[TOTAL],,,-1)</f>
        <v>153752000</v>
      </c>
    </row>
    <row r="71" spans="1:9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36897000</v>
      </c>
      <c r="I71" s="2" cm="1">
        <f t="array" ref="I71">_xlfn.XLOOKUP(TRUE,Transferan[BULAN]=G71,Transferan[TOTAL],,,-1)</f>
        <v>153752000</v>
      </c>
    </row>
    <row r="72" spans="1:9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36897000</v>
      </c>
      <c r="I72" s="2" cm="1">
        <f t="array" ref="I72">_xlfn.XLOOKUP(TRUE,Transferan[BULAN]=G72,Transferan[TOTAL],,,-1)</f>
        <v>153752000</v>
      </c>
    </row>
    <row r="73" spans="1:9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36897000</v>
      </c>
      <c r="I73" s="2" cm="1">
        <f t="array" ref="I73">_xlfn.XLOOKUP(TRUE,Transferan[BULAN]=G73,Transferan[TOTAL],,,-1)</f>
        <v>153752000</v>
      </c>
    </row>
    <row r="74" spans="1:9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36897000</v>
      </c>
      <c r="I74" s="2" cm="1">
        <f t="array" ref="I74">_xlfn.XLOOKUP(TRUE,Transferan[BULAN]=G74,Transferan[TOTAL],,,-1)</f>
        <v>153752000</v>
      </c>
    </row>
    <row r="75" spans="1:9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36897000</v>
      </c>
      <c r="I75" s="2" cm="1">
        <f t="array" ref="I75">_xlfn.XLOOKUP(TRUE,Transferan[BULAN]=G75,Transferan[TOTAL],,,-1)</f>
        <v>153752000</v>
      </c>
    </row>
    <row r="76" spans="1:9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36897000</v>
      </c>
      <c r="I76" s="2" cm="1">
        <f t="array" ref="I76">_xlfn.XLOOKUP(TRUE,Transferan[BULAN]=G76,Transferan[TOTAL],,,-1)</f>
        <v>153752000</v>
      </c>
    </row>
    <row r="77" spans="1:9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36897000</v>
      </c>
      <c r="I77" s="2" cm="1">
        <f t="array" ref="I77">_xlfn.XLOOKUP(TRUE,Transferan[BULAN]=G77,Transferan[TOTAL],,,-1)</f>
        <v>153752000</v>
      </c>
    </row>
    <row r="78" spans="1:9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36897000</v>
      </c>
      <c r="I78" s="2" cm="1">
        <f t="array" ref="I78">_xlfn.XLOOKUP(TRUE,Transferan[BULAN]=G78,Transferan[TOTAL],,,-1)</f>
        <v>153752000</v>
      </c>
    </row>
    <row r="79" spans="1:9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36897000</v>
      </c>
      <c r="I79" s="2" cm="1">
        <f t="array" ref="I79">_xlfn.XLOOKUP(TRUE,Transferan[BULAN]=G79,Transferan[TOTAL],,,-1)</f>
        <v>153752000</v>
      </c>
    </row>
    <row r="80" spans="1:9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36897000</v>
      </c>
      <c r="I80" s="2" cm="1">
        <f t="array" ref="I80">_xlfn.XLOOKUP(TRUE,Transferan[BULAN]=G80,Transferan[TOTAL],,,-1)</f>
        <v>153752000</v>
      </c>
    </row>
    <row r="81" spans="1:9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36897000</v>
      </c>
      <c r="I81" s="2" cm="1">
        <f t="array" ref="I81">_xlfn.XLOOKUP(TRUE,Transferan[BULAN]=G81,Transferan[TOTAL],,,-1)</f>
        <v>153752000</v>
      </c>
    </row>
    <row r="82" spans="1:9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36897000</v>
      </c>
      <c r="I82" s="2" cm="1">
        <f t="array" ref="I82">_xlfn.XLOOKUP(TRUE,Transferan[BULAN]=G82,Transferan[TOTAL],,,-1)</f>
        <v>153752000</v>
      </c>
    </row>
    <row r="83" spans="1:9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36897000</v>
      </c>
      <c r="I83" s="2" cm="1">
        <f t="array" ref="I83">_xlfn.XLOOKUP(TRUE,Transferan[BULAN]=G83,Transferan[TOTAL],,,-1)</f>
        <v>153752000</v>
      </c>
    </row>
    <row r="84" spans="1:9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36897000</v>
      </c>
      <c r="I84" s="2" cm="1">
        <f t="array" ref="I84">_xlfn.XLOOKUP(TRUE,Transferan[BULAN]=G84,Transferan[TOTAL],,,-1)</f>
        <v>153752000</v>
      </c>
    </row>
    <row r="85" spans="1:9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36897000</v>
      </c>
      <c r="I85" s="2" cm="1">
        <f t="array" ref="I85">_xlfn.XLOOKUP(TRUE,Transferan[BULAN]=G85,Transferan[TOTAL],,,-1)</f>
        <v>153752000</v>
      </c>
    </row>
    <row r="86" spans="1:9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36897000</v>
      </c>
      <c r="I86" s="2" cm="1">
        <f t="array" ref="I86">_xlfn.XLOOKUP(TRUE,Transferan[BULAN]=G86,Transferan[TOTAL],,,-1)</f>
        <v>153752000</v>
      </c>
    </row>
    <row r="87" spans="1:9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36897000</v>
      </c>
      <c r="I87" s="2" cm="1">
        <f t="array" ref="I87">_xlfn.XLOOKUP(TRUE,Transferan[BULAN]=G87,Transferan[TOTAL],,,-1)</f>
        <v>153752000</v>
      </c>
    </row>
    <row r="88" spans="1:9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/>
      <c r="E88" s="2">
        <f>SUM($D$2:$D88)</f>
        <v>153752000</v>
      </c>
      <c r="G88" s="1" t="str">
        <f t="shared" si="4"/>
        <v>Maret</v>
      </c>
      <c r="H88" s="2">
        <f>SUMIFS(Transferan[Transferan],Transferan[BULAN],G88)</f>
        <v>36897000</v>
      </c>
      <c r="I88" s="2" cm="1">
        <f t="array" ref="I88">_xlfn.XLOOKUP(TRUE,Transferan[BULAN]=G88,Transferan[TOTAL],,,-1)</f>
        <v>153752000</v>
      </c>
    </row>
    <row r="89" spans="1:9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/>
      <c r="E89" s="2">
        <f>SUM($D$2:$D89)</f>
        <v>153752000</v>
      </c>
      <c r="G89" s="1" t="str">
        <f t="shared" si="4"/>
        <v>Maret</v>
      </c>
      <c r="H89" s="2">
        <f>SUMIFS(Transferan[Transferan],Transferan[BULAN],G89)</f>
        <v>36897000</v>
      </c>
      <c r="I89" s="2" cm="1">
        <f t="array" ref="I89">_xlfn.XLOOKUP(TRUE,Transferan[BULAN]=G89,Transferan[TOTAL],,,-1)</f>
        <v>153752000</v>
      </c>
    </row>
    <row r="90" spans="1:9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/>
      <c r="E90" s="2">
        <f>SUM($D$2:$D90)</f>
        <v>153752000</v>
      </c>
      <c r="G90" s="1" t="str">
        <f t="shared" si="4"/>
        <v>Maret</v>
      </c>
      <c r="H90" s="2">
        <f>SUMIFS(Transferan[Transferan],Transferan[BULAN],G90)</f>
        <v>36897000</v>
      </c>
      <c r="I90" s="2" cm="1">
        <f t="array" ref="I90">_xlfn.XLOOKUP(TRUE,Transferan[BULAN]=G90,Transferan[TOTAL],,,-1)</f>
        <v>153752000</v>
      </c>
    </row>
    <row r="91" spans="1:9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/>
      <c r="E91" s="2">
        <f>SUM($D$2:$D91)</f>
        <v>153752000</v>
      </c>
      <c r="G91" s="1" t="str">
        <f t="shared" si="4"/>
        <v>Maret</v>
      </c>
      <c r="H91" s="2">
        <f>SUMIFS(Transferan[Transferan],Transferan[BULAN],G91)</f>
        <v>36897000</v>
      </c>
      <c r="I91" s="2" cm="1">
        <f t="array" ref="I91">_xlfn.XLOOKUP(TRUE,Transferan[BULAN]=G91,Transferan[TOTAL],,,-1)</f>
        <v>153752000</v>
      </c>
    </row>
    <row r="92" spans="1:9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/>
      <c r="E92" s="2">
        <f>SUM($D$2:$D92)</f>
        <v>153752000</v>
      </c>
      <c r="G92" s="1" t="str">
        <f t="shared" si="4"/>
        <v>Maret</v>
      </c>
      <c r="H92" s="2">
        <f>SUMIFS(Transferan[Transferan],Transferan[BULAN],G92)</f>
        <v>36897000</v>
      </c>
      <c r="I92" s="2" cm="1">
        <f t="array" ref="I92">_xlfn.XLOOKUP(TRUE,Transferan[BULAN]=G92,Transferan[TOTAL],,,-1)</f>
        <v>153752000</v>
      </c>
    </row>
    <row r="93" spans="1:9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/>
      <c r="E93" s="2">
        <f>SUM($D$2:$D93)</f>
        <v>153752000</v>
      </c>
      <c r="G93" s="1" t="str">
        <f t="shared" si="4"/>
        <v>April</v>
      </c>
      <c r="H93" s="2">
        <f>SUMIFS(Transferan[Transferan],Transferan[BULAN],G93)</f>
        <v>0</v>
      </c>
      <c r="I93" s="2" cm="1">
        <f t="array" ref="I93">_xlfn.XLOOKUP(TRUE,Transferan[BULAN]=G93,Transferan[TOTAL],,,-1)</f>
        <v>153752000</v>
      </c>
    </row>
    <row r="94" spans="1:9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/>
      <c r="E94" s="2">
        <f>SUM($D$2:$D94)</f>
        <v>153752000</v>
      </c>
      <c r="G94" s="1" t="str">
        <f t="shared" si="4"/>
        <v>April</v>
      </c>
      <c r="H94" s="2">
        <f>SUMIFS(Transferan[Transferan],Transferan[BULAN],G94)</f>
        <v>0</v>
      </c>
      <c r="I94" s="2" cm="1">
        <f t="array" ref="I94">_xlfn.XLOOKUP(TRUE,Transferan[BULAN]=G94,Transferan[TOTAL],,,-1)</f>
        <v>153752000</v>
      </c>
    </row>
    <row r="95" spans="1:9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153752000</v>
      </c>
      <c r="G95" s="1" t="str">
        <f t="shared" si="4"/>
        <v>April</v>
      </c>
      <c r="H95" s="2">
        <f>SUMIFS(Transferan[Transferan],Transferan[BULAN],G95)</f>
        <v>0</v>
      </c>
      <c r="I95" s="2" cm="1">
        <f t="array" ref="I95">_xlfn.XLOOKUP(TRUE,Transferan[BULAN]=G95,Transferan[TOTAL],,,-1)</f>
        <v>153752000</v>
      </c>
    </row>
    <row r="96" spans="1:9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153752000</v>
      </c>
      <c r="G96" s="1" t="str">
        <f t="shared" si="4"/>
        <v>April</v>
      </c>
      <c r="H96" s="2">
        <f>SUMIFS(Transferan[Transferan],Transferan[BULAN],G96)</f>
        <v>0</v>
      </c>
      <c r="I96" s="2" cm="1">
        <f t="array" ref="I96">_xlfn.XLOOKUP(TRUE,Transferan[BULAN]=G96,Transferan[TOTAL],,,-1)</f>
        <v>153752000</v>
      </c>
    </row>
    <row r="97" spans="1:9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153752000</v>
      </c>
      <c r="G97" s="1" t="str">
        <f t="shared" si="4"/>
        <v>April</v>
      </c>
      <c r="H97" s="2">
        <f>SUMIFS(Transferan[Transferan],Transferan[BULAN],G97)</f>
        <v>0</v>
      </c>
      <c r="I97" s="2" cm="1">
        <f t="array" ref="I97">_xlfn.XLOOKUP(TRUE,Transferan[BULAN]=G97,Transferan[TOTAL],,,-1)</f>
        <v>153752000</v>
      </c>
    </row>
    <row r="98" spans="1:9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153752000</v>
      </c>
      <c r="G98" s="1" t="str">
        <f t="shared" si="4"/>
        <v>April</v>
      </c>
      <c r="H98" s="2">
        <f>SUMIFS(Transferan[Transferan],Transferan[BULAN],G98)</f>
        <v>0</v>
      </c>
      <c r="I98" s="2" cm="1">
        <f t="array" ref="I98">_xlfn.XLOOKUP(TRUE,Transferan[BULAN]=G98,Transferan[TOTAL],,,-1)</f>
        <v>153752000</v>
      </c>
    </row>
    <row r="99" spans="1:9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153752000</v>
      </c>
      <c r="G99" s="1" t="str">
        <f t="shared" si="4"/>
        <v>April</v>
      </c>
      <c r="H99" s="2">
        <f>SUMIFS(Transferan[Transferan],Transferan[BULAN],G99)</f>
        <v>0</v>
      </c>
      <c r="I99" s="2" cm="1">
        <f t="array" ref="I99">_xlfn.XLOOKUP(TRUE,Transferan[BULAN]=G99,Transferan[TOTAL],,,-1)</f>
        <v>153752000</v>
      </c>
    </row>
    <row r="100" spans="1:9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153752000</v>
      </c>
      <c r="G100" s="1" t="str">
        <f t="shared" si="4"/>
        <v>April</v>
      </c>
      <c r="H100" s="2">
        <f>SUMIFS(Transferan[Transferan],Transferan[BULAN],G100)</f>
        <v>0</v>
      </c>
      <c r="I100" s="2" cm="1">
        <f t="array" ref="I100">_xlfn.XLOOKUP(TRUE,Transferan[BULAN]=G100,Transferan[TOTAL],,,-1)</f>
        <v>153752000</v>
      </c>
    </row>
    <row r="101" spans="1:9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153752000</v>
      </c>
      <c r="G101" s="1" t="str">
        <f t="shared" si="4"/>
        <v>April</v>
      </c>
      <c r="H101" s="2">
        <f>SUMIFS(Transferan[Transferan],Transferan[BULAN],G101)</f>
        <v>0</v>
      </c>
      <c r="I101" s="2" cm="1">
        <f t="array" ref="I101">_xlfn.XLOOKUP(TRUE,Transferan[BULAN]=G101,Transferan[TOTAL],,,-1)</f>
        <v>153752000</v>
      </c>
    </row>
    <row r="102" spans="1:9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153752000</v>
      </c>
      <c r="G102" s="1" t="str">
        <f t="shared" si="4"/>
        <v>April</v>
      </c>
      <c r="H102" s="2">
        <f>SUMIFS(Transferan[Transferan],Transferan[BULAN],G102)</f>
        <v>0</v>
      </c>
      <c r="I102" s="2" cm="1">
        <f t="array" ref="I102">_xlfn.XLOOKUP(TRUE,Transferan[BULAN]=G102,Transferan[TOTAL],,,-1)</f>
        <v>153752000</v>
      </c>
    </row>
    <row r="103" spans="1:9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153752000</v>
      </c>
      <c r="G103" s="1" t="str">
        <f t="shared" si="4"/>
        <v>April</v>
      </c>
      <c r="H103" s="2">
        <f>SUMIFS(Transferan[Transferan],Transferan[BULAN],G103)</f>
        <v>0</v>
      </c>
      <c r="I103" s="2" cm="1">
        <f t="array" ref="I103">_xlfn.XLOOKUP(TRUE,Transferan[BULAN]=G103,Transferan[TOTAL],,,-1)</f>
        <v>153752000</v>
      </c>
    </row>
    <row r="104" spans="1:9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153752000</v>
      </c>
      <c r="G104" s="1" t="str">
        <f t="shared" si="4"/>
        <v>April</v>
      </c>
      <c r="H104" s="2">
        <f>SUMIFS(Transferan[Transferan],Transferan[BULAN],G104)</f>
        <v>0</v>
      </c>
      <c r="I104" s="2" cm="1">
        <f t="array" ref="I104">_xlfn.XLOOKUP(TRUE,Transferan[BULAN]=G104,Transferan[TOTAL],,,-1)</f>
        <v>153752000</v>
      </c>
    </row>
    <row r="105" spans="1:9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153752000</v>
      </c>
      <c r="G105" s="1" t="str">
        <f t="shared" si="4"/>
        <v>April</v>
      </c>
      <c r="H105" s="2">
        <f>SUMIFS(Transferan[Transferan],Transferan[BULAN],G105)</f>
        <v>0</v>
      </c>
      <c r="I105" s="2" cm="1">
        <f t="array" ref="I105">_xlfn.XLOOKUP(TRUE,Transferan[BULAN]=G105,Transferan[TOTAL],,,-1)</f>
        <v>153752000</v>
      </c>
    </row>
    <row r="106" spans="1:9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153752000</v>
      </c>
      <c r="G106" s="1" t="str">
        <f t="shared" si="4"/>
        <v>April</v>
      </c>
      <c r="H106" s="2">
        <f>SUMIFS(Transferan[Transferan],Transferan[BULAN],G106)</f>
        <v>0</v>
      </c>
      <c r="I106" s="2" cm="1">
        <f t="array" ref="I106">_xlfn.XLOOKUP(TRUE,Transferan[BULAN]=G106,Transferan[TOTAL],,,-1)</f>
        <v>153752000</v>
      </c>
    </row>
    <row r="107" spans="1:9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153752000</v>
      </c>
      <c r="G107" s="1" t="str">
        <f t="shared" si="4"/>
        <v>April</v>
      </c>
      <c r="H107" s="2">
        <f>SUMIFS(Transferan[Transferan],Transferan[BULAN],G107)</f>
        <v>0</v>
      </c>
      <c r="I107" s="2" cm="1">
        <f t="array" ref="I107">_xlfn.XLOOKUP(TRUE,Transferan[BULAN]=G107,Transferan[TOTAL],,,-1)</f>
        <v>153752000</v>
      </c>
    </row>
    <row r="108" spans="1:9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153752000</v>
      </c>
      <c r="G108" s="1" t="str">
        <f t="shared" si="4"/>
        <v>April</v>
      </c>
      <c r="H108" s="2">
        <f>SUMIFS(Transferan[Transferan],Transferan[BULAN],G108)</f>
        <v>0</v>
      </c>
      <c r="I108" s="2" cm="1">
        <f t="array" ref="I108">_xlfn.XLOOKUP(TRUE,Transferan[BULAN]=G108,Transferan[TOTAL],,,-1)</f>
        <v>153752000</v>
      </c>
    </row>
    <row r="109" spans="1:9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153752000</v>
      </c>
      <c r="G109" s="1" t="str">
        <f t="shared" si="4"/>
        <v>April</v>
      </c>
      <c r="H109" s="2">
        <f>SUMIFS(Transferan[Transferan],Transferan[BULAN],G109)</f>
        <v>0</v>
      </c>
      <c r="I109" s="2" cm="1">
        <f t="array" ref="I109">_xlfn.XLOOKUP(TRUE,Transferan[BULAN]=G109,Transferan[TOTAL],,,-1)</f>
        <v>153752000</v>
      </c>
    </row>
    <row r="110" spans="1:9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153752000</v>
      </c>
      <c r="G110" s="1" t="str">
        <f t="shared" si="4"/>
        <v>April</v>
      </c>
      <c r="H110" s="2">
        <f>SUMIFS(Transferan[Transferan],Transferan[BULAN],G110)</f>
        <v>0</v>
      </c>
      <c r="I110" s="2" cm="1">
        <f t="array" ref="I110">_xlfn.XLOOKUP(TRUE,Transferan[BULAN]=G110,Transferan[TOTAL],,,-1)</f>
        <v>153752000</v>
      </c>
    </row>
    <row r="111" spans="1:9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153752000</v>
      </c>
      <c r="G111" s="1" t="str">
        <f t="shared" si="4"/>
        <v>April</v>
      </c>
      <c r="H111" s="2">
        <f>SUMIFS(Transferan[Transferan],Transferan[BULAN],G111)</f>
        <v>0</v>
      </c>
      <c r="I111" s="2" cm="1">
        <f t="array" ref="I111">_xlfn.XLOOKUP(TRUE,Transferan[BULAN]=G111,Transferan[TOTAL],,,-1)</f>
        <v>153752000</v>
      </c>
    </row>
    <row r="112" spans="1:9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153752000</v>
      </c>
      <c r="G112" s="1" t="str">
        <f t="shared" si="4"/>
        <v>April</v>
      </c>
      <c r="H112" s="2">
        <f>SUMIFS(Transferan[Transferan],Transferan[BULAN],G112)</f>
        <v>0</v>
      </c>
      <c r="I112" s="2" cm="1">
        <f t="array" ref="I112">_xlfn.XLOOKUP(TRUE,Transferan[BULAN]=G112,Transferan[TOTAL],,,-1)</f>
        <v>153752000</v>
      </c>
    </row>
    <row r="113" spans="1:9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153752000</v>
      </c>
      <c r="G113" s="1" t="str">
        <f t="shared" si="4"/>
        <v>April</v>
      </c>
      <c r="H113" s="2">
        <f>SUMIFS(Transferan[Transferan],Transferan[BULAN],G113)</f>
        <v>0</v>
      </c>
      <c r="I113" s="2" cm="1">
        <f t="array" ref="I113">_xlfn.XLOOKUP(TRUE,Transferan[BULAN]=G113,Transferan[TOTAL],,,-1)</f>
        <v>153752000</v>
      </c>
    </row>
    <row r="114" spans="1:9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153752000</v>
      </c>
      <c r="G114" s="1" t="str">
        <f t="shared" si="4"/>
        <v>April</v>
      </c>
      <c r="H114" s="2">
        <f>SUMIFS(Transferan[Transferan],Transferan[BULAN],G114)</f>
        <v>0</v>
      </c>
      <c r="I114" s="2" cm="1">
        <f t="array" ref="I114">_xlfn.XLOOKUP(TRUE,Transferan[BULAN]=G114,Transferan[TOTAL],,,-1)</f>
        <v>153752000</v>
      </c>
    </row>
    <row r="115" spans="1:9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153752000</v>
      </c>
      <c r="G115" s="1" t="str">
        <f t="shared" si="4"/>
        <v>April</v>
      </c>
      <c r="H115" s="2">
        <f>SUMIFS(Transferan[Transferan],Transferan[BULAN],G115)</f>
        <v>0</v>
      </c>
      <c r="I115" s="2" cm="1">
        <f t="array" ref="I115">_xlfn.XLOOKUP(TRUE,Transferan[BULAN]=G115,Transferan[TOTAL],,,-1)</f>
        <v>153752000</v>
      </c>
    </row>
    <row r="116" spans="1:9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153752000</v>
      </c>
      <c r="G116" s="1" t="str">
        <f t="shared" si="4"/>
        <v>April</v>
      </c>
      <c r="H116" s="2">
        <f>SUMIFS(Transferan[Transferan],Transferan[BULAN],G116)</f>
        <v>0</v>
      </c>
      <c r="I116" s="2" cm="1">
        <f t="array" ref="I116">_xlfn.XLOOKUP(TRUE,Transferan[BULAN]=G116,Transferan[TOTAL],,,-1)</f>
        <v>153752000</v>
      </c>
    </row>
    <row r="117" spans="1:9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153752000</v>
      </c>
      <c r="G117" s="1" t="str">
        <f t="shared" si="4"/>
        <v>April</v>
      </c>
      <c r="H117" s="2">
        <f>SUMIFS(Transferan[Transferan],Transferan[BULAN],G117)</f>
        <v>0</v>
      </c>
      <c r="I117" s="2" cm="1">
        <f t="array" ref="I117">_xlfn.XLOOKUP(TRUE,Transferan[BULAN]=G117,Transferan[TOTAL],,,-1)</f>
        <v>153752000</v>
      </c>
    </row>
    <row r="118" spans="1:9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153752000</v>
      </c>
      <c r="G118" s="1" t="str">
        <f t="shared" si="4"/>
        <v>April</v>
      </c>
      <c r="H118" s="2">
        <f>SUMIFS(Transferan[Transferan],Transferan[BULAN],G118)</f>
        <v>0</v>
      </c>
      <c r="I118" s="2" cm="1">
        <f t="array" ref="I118">_xlfn.XLOOKUP(TRUE,Transferan[BULAN]=G118,Transferan[TOTAL],,,-1)</f>
        <v>153752000</v>
      </c>
    </row>
    <row r="119" spans="1:9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153752000</v>
      </c>
      <c r="G119" s="1" t="str">
        <f t="shared" si="4"/>
        <v>April</v>
      </c>
      <c r="H119" s="2">
        <f>SUMIFS(Transferan[Transferan],Transferan[BULAN],G119)</f>
        <v>0</v>
      </c>
      <c r="I119" s="2" cm="1">
        <f t="array" ref="I119">_xlfn.XLOOKUP(TRUE,Transferan[BULAN]=G119,Transferan[TOTAL],,,-1)</f>
        <v>153752000</v>
      </c>
    </row>
    <row r="120" spans="1:9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153752000</v>
      </c>
      <c r="G120" s="1" t="str">
        <f t="shared" si="4"/>
        <v>April</v>
      </c>
      <c r="H120" s="2">
        <f>SUMIFS(Transferan[Transferan],Transferan[BULAN],G120)</f>
        <v>0</v>
      </c>
      <c r="I120" s="2" cm="1">
        <f t="array" ref="I120">_xlfn.XLOOKUP(TRUE,Transferan[BULAN]=G120,Transferan[TOTAL],,,-1)</f>
        <v>153752000</v>
      </c>
    </row>
    <row r="121" spans="1:9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153752000</v>
      </c>
      <c r="G121" s="1" t="str">
        <f t="shared" si="4"/>
        <v>April</v>
      </c>
      <c r="H121" s="2">
        <f>SUMIFS(Transferan[Transferan],Transferan[BULAN],G121)</f>
        <v>0</v>
      </c>
      <c r="I121" s="2" cm="1">
        <f t="array" ref="I121">_xlfn.XLOOKUP(TRUE,Transferan[BULAN]=G121,Transferan[TOTAL],,,-1)</f>
        <v>153752000</v>
      </c>
    </row>
    <row r="122" spans="1:9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153752000</v>
      </c>
      <c r="G122" s="1" t="str">
        <f t="shared" si="4"/>
        <v>April</v>
      </c>
      <c r="H122" s="2">
        <f>SUMIFS(Transferan[Transferan],Transferan[BULAN],G122)</f>
        <v>0</v>
      </c>
      <c r="I122" s="2" cm="1">
        <f t="array" ref="I122">_xlfn.XLOOKUP(TRUE,Transferan[BULAN]=G122,Transferan[TOTAL],,,-1)</f>
        <v>153752000</v>
      </c>
    </row>
    <row r="123" spans="1:9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153752000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153752000</v>
      </c>
    </row>
    <row r="124" spans="1:9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153752000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153752000</v>
      </c>
    </row>
    <row r="125" spans="1:9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153752000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153752000</v>
      </c>
    </row>
    <row r="126" spans="1:9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153752000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153752000</v>
      </c>
    </row>
    <row r="127" spans="1:9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153752000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153752000</v>
      </c>
    </row>
    <row r="128" spans="1:9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153752000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153752000</v>
      </c>
    </row>
    <row r="129" spans="1:9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153752000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153752000</v>
      </c>
    </row>
    <row r="130" spans="1:9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153752000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153752000</v>
      </c>
    </row>
    <row r="131" spans="1:9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153752000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153752000</v>
      </c>
    </row>
    <row r="132" spans="1:9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153752000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153752000</v>
      </c>
    </row>
    <row r="133" spans="1:9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153752000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153752000</v>
      </c>
    </row>
    <row r="134" spans="1:9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153752000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153752000</v>
      </c>
    </row>
    <row r="135" spans="1:9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153752000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153752000</v>
      </c>
    </row>
    <row r="136" spans="1:9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153752000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153752000</v>
      </c>
    </row>
    <row r="137" spans="1:9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153752000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153752000</v>
      </c>
    </row>
    <row r="138" spans="1:9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153752000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153752000</v>
      </c>
    </row>
    <row r="139" spans="1:9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153752000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153752000</v>
      </c>
    </row>
    <row r="140" spans="1:9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153752000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153752000</v>
      </c>
    </row>
    <row r="141" spans="1:9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153752000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153752000</v>
      </c>
    </row>
    <row r="142" spans="1:9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153752000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153752000</v>
      </c>
    </row>
    <row r="143" spans="1:9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153752000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153752000</v>
      </c>
    </row>
    <row r="144" spans="1:9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153752000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153752000</v>
      </c>
    </row>
    <row r="145" spans="1:9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153752000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153752000</v>
      </c>
    </row>
    <row r="146" spans="1:9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153752000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153752000</v>
      </c>
    </row>
    <row r="147" spans="1:9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153752000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153752000</v>
      </c>
    </row>
    <row r="148" spans="1:9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153752000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153752000</v>
      </c>
    </row>
    <row r="149" spans="1:9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153752000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153752000</v>
      </c>
    </row>
    <row r="150" spans="1:9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153752000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153752000</v>
      </c>
    </row>
    <row r="151" spans="1:9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153752000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153752000</v>
      </c>
    </row>
    <row r="152" spans="1:9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153752000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153752000</v>
      </c>
    </row>
    <row r="153" spans="1:9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153752000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153752000</v>
      </c>
    </row>
    <row r="154" spans="1:9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153752000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153752000</v>
      </c>
    </row>
    <row r="155" spans="1:9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153752000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153752000</v>
      </c>
    </row>
    <row r="156" spans="1:9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153752000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153752000</v>
      </c>
    </row>
    <row r="157" spans="1:9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153752000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153752000</v>
      </c>
    </row>
    <row r="158" spans="1:9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153752000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153752000</v>
      </c>
    </row>
    <row r="159" spans="1:9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153752000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153752000</v>
      </c>
    </row>
    <row r="160" spans="1:9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153752000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153752000</v>
      </c>
    </row>
    <row r="161" spans="1:9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153752000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153752000</v>
      </c>
    </row>
    <row r="162" spans="1:9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153752000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153752000</v>
      </c>
    </row>
    <row r="163" spans="1:9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153752000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153752000</v>
      </c>
    </row>
    <row r="164" spans="1:9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153752000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153752000</v>
      </c>
    </row>
    <row r="165" spans="1:9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153752000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153752000</v>
      </c>
    </row>
    <row r="166" spans="1:9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153752000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153752000</v>
      </c>
    </row>
    <row r="167" spans="1:9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153752000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153752000</v>
      </c>
    </row>
    <row r="168" spans="1:9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153752000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153752000</v>
      </c>
    </row>
    <row r="169" spans="1:9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153752000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153752000</v>
      </c>
    </row>
    <row r="170" spans="1:9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153752000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153752000</v>
      </c>
    </row>
    <row r="171" spans="1:9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153752000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153752000</v>
      </c>
    </row>
    <row r="172" spans="1:9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153752000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153752000</v>
      </c>
    </row>
    <row r="173" spans="1:9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153752000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153752000</v>
      </c>
    </row>
    <row r="174" spans="1:9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153752000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153752000</v>
      </c>
    </row>
    <row r="175" spans="1:9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153752000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153752000</v>
      </c>
    </row>
    <row r="176" spans="1:9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153752000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153752000</v>
      </c>
    </row>
    <row r="177" spans="1:9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153752000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153752000</v>
      </c>
    </row>
    <row r="178" spans="1:9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153752000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153752000</v>
      </c>
    </row>
    <row r="179" spans="1:9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153752000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153752000</v>
      </c>
    </row>
    <row r="180" spans="1:9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153752000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153752000</v>
      </c>
    </row>
    <row r="181" spans="1:9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153752000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153752000</v>
      </c>
    </row>
    <row r="182" spans="1:9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153752000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153752000</v>
      </c>
    </row>
    <row r="183" spans="1:9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153752000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153752000</v>
      </c>
    </row>
    <row r="184" spans="1:9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153752000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153752000</v>
      </c>
    </row>
    <row r="185" spans="1:9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153752000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153752000</v>
      </c>
    </row>
    <row r="186" spans="1:9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153752000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153752000</v>
      </c>
    </row>
    <row r="187" spans="1:9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153752000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153752000</v>
      </c>
    </row>
    <row r="188" spans="1:9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153752000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153752000</v>
      </c>
    </row>
    <row r="189" spans="1:9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153752000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153752000</v>
      </c>
    </row>
    <row r="190" spans="1:9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153752000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153752000</v>
      </c>
    </row>
    <row r="191" spans="1:9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153752000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153752000</v>
      </c>
    </row>
    <row r="192" spans="1:9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153752000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153752000</v>
      </c>
    </row>
    <row r="193" spans="1:9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153752000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153752000</v>
      </c>
    </row>
    <row r="194" spans="1:9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153752000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153752000</v>
      </c>
    </row>
    <row r="195" spans="1:9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153752000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153752000</v>
      </c>
    </row>
    <row r="196" spans="1:9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153752000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153752000</v>
      </c>
    </row>
    <row r="197" spans="1:9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153752000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153752000</v>
      </c>
    </row>
    <row r="198" spans="1:9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153752000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153752000</v>
      </c>
    </row>
    <row r="199" spans="1:9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153752000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153752000</v>
      </c>
    </row>
    <row r="200" spans="1:9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153752000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153752000</v>
      </c>
    </row>
    <row r="201" spans="1:9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153752000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153752000</v>
      </c>
    </row>
    <row r="202" spans="1:9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153752000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153752000</v>
      </c>
    </row>
    <row r="203" spans="1:9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153752000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153752000</v>
      </c>
    </row>
    <row r="204" spans="1:9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153752000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153752000</v>
      </c>
    </row>
    <row r="205" spans="1:9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153752000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153752000</v>
      </c>
    </row>
    <row r="206" spans="1:9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153752000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153752000</v>
      </c>
    </row>
    <row r="207" spans="1:9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153752000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153752000</v>
      </c>
    </row>
    <row r="208" spans="1:9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153752000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153752000</v>
      </c>
    </row>
    <row r="209" spans="1:9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153752000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153752000</v>
      </c>
    </row>
    <row r="210" spans="1:9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153752000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153752000</v>
      </c>
    </row>
    <row r="211" spans="1:9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153752000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153752000</v>
      </c>
    </row>
    <row r="212" spans="1:9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153752000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153752000</v>
      </c>
    </row>
    <row r="213" spans="1:9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153752000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153752000</v>
      </c>
    </row>
    <row r="214" spans="1:9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153752000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153752000</v>
      </c>
    </row>
    <row r="215" spans="1:9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153752000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153752000</v>
      </c>
    </row>
    <row r="216" spans="1:9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153752000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153752000</v>
      </c>
    </row>
    <row r="217" spans="1:9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153752000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153752000</v>
      </c>
    </row>
    <row r="218" spans="1:9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153752000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153752000</v>
      </c>
    </row>
    <row r="219" spans="1:9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153752000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153752000</v>
      </c>
    </row>
    <row r="220" spans="1:9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153752000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153752000</v>
      </c>
    </row>
    <row r="221" spans="1:9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153752000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153752000</v>
      </c>
    </row>
    <row r="222" spans="1:9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153752000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153752000</v>
      </c>
    </row>
    <row r="223" spans="1:9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153752000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153752000</v>
      </c>
    </row>
    <row r="224" spans="1:9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153752000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153752000</v>
      </c>
    </row>
    <row r="225" spans="1:9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153752000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153752000</v>
      </c>
    </row>
    <row r="226" spans="1:9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153752000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153752000</v>
      </c>
    </row>
    <row r="227" spans="1:9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153752000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153752000</v>
      </c>
    </row>
    <row r="228" spans="1:9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153752000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153752000</v>
      </c>
    </row>
    <row r="229" spans="1:9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153752000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153752000</v>
      </c>
    </row>
    <row r="230" spans="1:9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153752000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153752000</v>
      </c>
    </row>
    <row r="231" spans="1:9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153752000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153752000</v>
      </c>
    </row>
    <row r="232" spans="1:9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153752000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153752000</v>
      </c>
    </row>
    <row r="233" spans="1:9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153752000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153752000</v>
      </c>
    </row>
    <row r="234" spans="1:9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153752000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153752000</v>
      </c>
    </row>
    <row r="235" spans="1:9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153752000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153752000</v>
      </c>
    </row>
    <row r="236" spans="1:9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153752000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153752000</v>
      </c>
    </row>
    <row r="237" spans="1:9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153752000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153752000</v>
      </c>
    </row>
    <row r="238" spans="1:9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153752000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153752000</v>
      </c>
    </row>
    <row r="239" spans="1:9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153752000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153752000</v>
      </c>
    </row>
    <row r="240" spans="1:9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153752000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153752000</v>
      </c>
    </row>
    <row r="241" spans="1:9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153752000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153752000</v>
      </c>
    </row>
    <row r="242" spans="1:9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153752000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153752000</v>
      </c>
    </row>
    <row r="243" spans="1:9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153752000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153752000</v>
      </c>
    </row>
    <row r="244" spans="1:9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153752000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153752000</v>
      </c>
    </row>
    <row r="245" spans="1:9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153752000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153752000</v>
      </c>
    </row>
    <row r="246" spans="1:9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153752000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153752000</v>
      </c>
    </row>
    <row r="247" spans="1:9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153752000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153752000</v>
      </c>
    </row>
    <row r="248" spans="1:9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153752000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153752000</v>
      </c>
    </row>
    <row r="249" spans="1:9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153752000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153752000</v>
      </c>
    </row>
    <row r="250" spans="1:9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153752000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153752000</v>
      </c>
    </row>
    <row r="251" spans="1:9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153752000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153752000</v>
      </c>
    </row>
    <row r="252" spans="1:9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153752000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153752000</v>
      </c>
    </row>
    <row r="253" spans="1:9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153752000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153752000</v>
      </c>
    </row>
    <row r="254" spans="1:9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153752000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153752000</v>
      </c>
    </row>
    <row r="255" spans="1:9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153752000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153752000</v>
      </c>
    </row>
    <row r="256" spans="1:9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153752000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153752000</v>
      </c>
    </row>
    <row r="257" spans="1:9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153752000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153752000</v>
      </c>
    </row>
    <row r="258" spans="1:9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153752000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153752000</v>
      </c>
    </row>
    <row r="259" spans="1:9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153752000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153752000</v>
      </c>
    </row>
    <row r="260" spans="1:9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153752000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153752000</v>
      </c>
    </row>
    <row r="261" spans="1:9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153752000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153752000</v>
      </c>
    </row>
    <row r="262" spans="1:9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153752000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153752000</v>
      </c>
    </row>
    <row r="263" spans="1:9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153752000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153752000</v>
      </c>
    </row>
    <row r="264" spans="1:9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153752000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153752000</v>
      </c>
    </row>
    <row r="265" spans="1:9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153752000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153752000</v>
      </c>
    </row>
    <row r="266" spans="1:9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153752000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153752000</v>
      </c>
    </row>
    <row r="267" spans="1:9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153752000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153752000</v>
      </c>
    </row>
    <row r="268" spans="1:9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153752000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153752000</v>
      </c>
    </row>
    <row r="269" spans="1:9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153752000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153752000</v>
      </c>
    </row>
    <row r="270" spans="1:9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153752000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153752000</v>
      </c>
    </row>
    <row r="271" spans="1:9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153752000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153752000</v>
      </c>
    </row>
    <row r="272" spans="1:9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153752000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153752000</v>
      </c>
    </row>
    <row r="273" spans="1:9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153752000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153752000</v>
      </c>
    </row>
    <row r="274" spans="1:9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153752000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153752000</v>
      </c>
    </row>
    <row r="275" spans="1:9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153752000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153752000</v>
      </c>
    </row>
    <row r="276" spans="1:9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153752000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153752000</v>
      </c>
    </row>
    <row r="277" spans="1:9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153752000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153752000</v>
      </c>
    </row>
    <row r="278" spans="1:9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153752000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153752000</v>
      </c>
    </row>
    <row r="279" spans="1:9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153752000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153752000</v>
      </c>
    </row>
    <row r="280" spans="1:9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153752000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153752000</v>
      </c>
    </row>
    <row r="281" spans="1:9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153752000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153752000</v>
      </c>
    </row>
    <row r="282" spans="1:9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153752000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153752000</v>
      </c>
    </row>
    <row r="283" spans="1:9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153752000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153752000</v>
      </c>
    </row>
    <row r="284" spans="1:9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153752000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153752000</v>
      </c>
    </row>
    <row r="285" spans="1:9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153752000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153752000</v>
      </c>
    </row>
    <row r="286" spans="1:9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153752000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153752000</v>
      </c>
    </row>
    <row r="287" spans="1:9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153752000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153752000</v>
      </c>
    </row>
    <row r="288" spans="1:9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153752000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153752000</v>
      </c>
    </row>
    <row r="289" spans="1:9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153752000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153752000</v>
      </c>
    </row>
    <row r="290" spans="1:9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153752000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153752000</v>
      </c>
    </row>
    <row r="291" spans="1:9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153752000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153752000</v>
      </c>
    </row>
    <row r="292" spans="1:9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153752000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153752000</v>
      </c>
    </row>
    <row r="293" spans="1:9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153752000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153752000</v>
      </c>
    </row>
    <row r="294" spans="1:9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153752000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153752000</v>
      </c>
    </row>
    <row r="295" spans="1:9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153752000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153752000</v>
      </c>
    </row>
    <row r="296" spans="1:9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153752000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153752000</v>
      </c>
    </row>
    <row r="297" spans="1:9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153752000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153752000</v>
      </c>
    </row>
    <row r="298" spans="1:9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153752000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153752000</v>
      </c>
    </row>
    <row r="299" spans="1:9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153752000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153752000</v>
      </c>
    </row>
    <row r="300" spans="1:9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153752000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153752000</v>
      </c>
    </row>
    <row r="301" spans="1:9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153752000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153752000</v>
      </c>
    </row>
    <row r="302" spans="1:9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153752000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153752000</v>
      </c>
    </row>
    <row r="303" spans="1:9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153752000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153752000</v>
      </c>
    </row>
    <row r="304" spans="1:9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153752000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153752000</v>
      </c>
    </row>
    <row r="305" spans="1:9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153752000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153752000</v>
      </c>
    </row>
    <row r="306" spans="1:9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153752000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153752000</v>
      </c>
    </row>
    <row r="307" spans="1:9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153752000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153752000</v>
      </c>
    </row>
    <row r="308" spans="1:9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153752000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153752000</v>
      </c>
    </row>
    <row r="309" spans="1:9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153752000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153752000</v>
      </c>
    </row>
    <row r="310" spans="1:9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153752000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153752000</v>
      </c>
    </row>
    <row r="311" spans="1:9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153752000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153752000</v>
      </c>
    </row>
    <row r="312" spans="1:9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153752000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153752000</v>
      </c>
    </row>
    <row r="313" spans="1:9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153752000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153752000</v>
      </c>
    </row>
    <row r="314" spans="1:9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153752000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153752000</v>
      </c>
    </row>
    <row r="315" spans="1:9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153752000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153752000</v>
      </c>
    </row>
    <row r="316" spans="1:9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153752000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153752000</v>
      </c>
    </row>
    <row r="317" spans="1:9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153752000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153752000</v>
      </c>
    </row>
    <row r="318" spans="1:9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153752000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153752000</v>
      </c>
    </row>
    <row r="319" spans="1:9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153752000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153752000</v>
      </c>
    </row>
    <row r="320" spans="1:9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153752000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153752000</v>
      </c>
    </row>
    <row r="321" spans="1:9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153752000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153752000</v>
      </c>
    </row>
    <row r="322" spans="1:9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153752000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153752000</v>
      </c>
    </row>
    <row r="323" spans="1:9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153752000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153752000</v>
      </c>
    </row>
    <row r="324" spans="1:9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153752000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153752000</v>
      </c>
    </row>
    <row r="325" spans="1:9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153752000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153752000</v>
      </c>
    </row>
    <row r="326" spans="1:9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153752000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153752000</v>
      </c>
    </row>
    <row r="327" spans="1:9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153752000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153752000</v>
      </c>
    </row>
    <row r="328" spans="1:9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153752000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153752000</v>
      </c>
    </row>
    <row r="329" spans="1:9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153752000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153752000</v>
      </c>
    </row>
    <row r="330" spans="1:9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153752000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153752000</v>
      </c>
    </row>
    <row r="331" spans="1:9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153752000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153752000</v>
      </c>
    </row>
    <row r="332" spans="1:9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153752000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153752000</v>
      </c>
    </row>
    <row r="333" spans="1:9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153752000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153752000</v>
      </c>
    </row>
    <row r="334" spans="1:9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153752000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153752000</v>
      </c>
    </row>
    <row r="335" spans="1:9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153752000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153752000</v>
      </c>
    </row>
    <row r="336" spans="1:9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153752000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153752000</v>
      </c>
    </row>
    <row r="337" spans="1:9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153752000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153752000</v>
      </c>
    </row>
    <row r="338" spans="1:9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153752000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153752000</v>
      </c>
    </row>
    <row r="339" spans="1:9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153752000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153752000</v>
      </c>
    </row>
    <row r="340" spans="1:9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153752000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153752000</v>
      </c>
    </row>
    <row r="341" spans="1:9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153752000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153752000</v>
      </c>
    </row>
    <row r="342" spans="1:9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153752000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153752000</v>
      </c>
    </row>
    <row r="343" spans="1:9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153752000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153752000</v>
      </c>
    </row>
    <row r="344" spans="1:9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153752000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153752000</v>
      </c>
    </row>
    <row r="345" spans="1:9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153752000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153752000</v>
      </c>
    </row>
    <row r="346" spans="1:9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153752000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153752000</v>
      </c>
    </row>
    <row r="347" spans="1:9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153752000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153752000</v>
      </c>
    </row>
    <row r="348" spans="1:9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153752000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153752000</v>
      </c>
    </row>
    <row r="349" spans="1:9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153752000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153752000</v>
      </c>
    </row>
    <row r="350" spans="1:9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153752000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153752000</v>
      </c>
    </row>
    <row r="351" spans="1:9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153752000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153752000</v>
      </c>
    </row>
    <row r="352" spans="1:9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153752000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153752000</v>
      </c>
    </row>
    <row r="353" spans="1:9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153752000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153752000</v>
      </c>
    </row>
    <row r="354" spans="1:9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153752000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153752000</v>
      </c>
    </row>
    <row r="355" spans="1:9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153752000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153752000</v>
      </c>
    </row>
    <row r="356" spans="1:9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153752000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153752000</v>
      </c>
    </row>
    <row r="357" spans="1:9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153752000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153752000</v>
      </c>
    </row>
    <row r="358" spans="1:9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153752000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153752000</v>
      </c>
    </row>
    <row r="359" spans="1:9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153752000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153752000</v>
      </c>
    </row>
    <row r="360" spans="1:9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153752000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153752000</v>
      </c>
    </row>
    <row r="361" spans="1:9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153752000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153752000</v>
      </c>
    </row>
    <row r="362" spans="1:9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153752000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153752000</v>
      </c>
    </row>
    <row r="363" spans="1:9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153752000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153752000</v>
      </c>
    </row>
    <row r="364" spans="1:9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153752000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153752000</v>
      </c>
    </row>
    <row r="365" spans="1:9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153752000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153752000</v>
      </c>
    </row>
    <row r="366" spans="1:9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153752000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153752000</v>
      </c>
    </row>
    <row r="367" spans="1:9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153752000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153752000</v>
      </c>
    </row>
  </sheetData>
  <conditionalFormatting sqref="A367:C367 E367">
    <cfRule type="cellIs" dxfId="16" priority="5" operator="equal">
      <formula>""""""</formula>
    </cfRule>
  </conditionalFormatting>
  <conditionalFormatting sqref="A367:C367 E367">
    <cfRule type="expression" dxfId="15" priority="4">
      <formula>$A$367=""</formula>
    </cfRule>
  </conditionalFormatting>
  <conditionalFormatting sqref="G367:I367">
    <cfRule type="expression" dxfId="14" priority="3">
      <formula>$G$367=""</formula>
    </cfRule>
  </conditionalFormatting>
  <conditionalFormatting sqref="D367">
    <cfRule type="cellIs" dxfId="13" priority="2" operator="equal">
      <formula>""""""</formula>
    </cfRule>
  </conditionalFormatting>
  <conditionalFormatting sqref="D367">
    <cfRule type="expression" dxfId="12" priority="1">
      <formula>$A$367=""</formula>
    </cfRule>
  </conditionalFormatting>
  <dataValidations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Bimo Prasetyo</cp:lastModifiedBy>
  <cp:revision/>
  <dcterms:created xsi:type="dcterms:W3CDTF">2024-01-22T15:48:51Z</dcterms:created>
  <dcterms:modified xsi:type="dcterms:W3CDTF">2024-03-29T09:08:43Z</dcterms:modified>
  <cp:category/>
  <cp:contentStatus/>
</cp:coreProperties>
</file>