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39" documentId="13_ncr:1_{9A698A35-11EF-477C-882B-3C655332DD57}" xr6:coauthVersionLast="47" xr6:coauthVersionMax="47" xr10:uidLastSave="{800D8A7E-8618-45D9-AB47-E396564A0198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<sst xmlns="http://schemas.openxmlformats.org/spreadsheetml/2006/main" count="29" uniqueCount="11">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</sst>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221" activePane="bottomRight" state="frozen"/>
      <selection pane="topRight"/>
      <selection pane="bottomLeft"/>
      <selection pane="bottomRight" activeCell="D235" sqref="D235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6399000</v>
      </c>
      <c r="I215" s="2" cm="1">
        <f t="array" ref="I215">_xlfn.XLOOKUP(TRUE,Tunai[BULAN]=G215,Tunai[TOTAL],,,-1)</f>
        <v>75027000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6399000</v>
      </c>
      <c r="I216" s="2" cm="1">
        <f t="array" ref="I216">_xlfn.XLOOKUP(TRUE,Tunai[BULAN]=G216,Tunai[TOTAL],,,-1)</f>
        <v>75027000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6399000</v>
      </c>
      <c r="I217" s="2" cm="1">
        <f t="array" ref="I217">_xlfn.XLOOKUP(TRUE,Tunai[BULAN]=G217,Tunai[TOTAL],,,-1)</f>
        <v>75027000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6399000</v>
      </c>
      <c r="I218" s="2" cm="1">
        <f t="array" ref="I218">_xlfn.XLOOKUP(TRUE,Tunai[BULAN]=G218,Tunai[TOTAL],,,-1)</f>
        <v>75027000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6399000</v>
      </c>
      <c r="I219" s="2" cm="1">
        <f t="array" ref="I219">_xlfn.XLOOKUP(TRUE,Tunai[BULAN]=G219,Tunai[TOTAL],,,-1)</f>
        <v>75027000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6399000</v>
      </c>
      <c r="I220" s="2" cm="1">
        <f t="array" ref="I220">_xlfn.XLOOKUP(TRUE,Tunai[BULAN]=G220,Tunai[TOTAL],,,-1)</f>
        <v>75027000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6399000</v>
      </c>
      <c r="I221" s="2" cm="1">
        <f t="array" ref="I221">_xlfn.XLOOKUP(TRUE,Tunai[BULAN]=G221,Tunai[TOTAL],,,-1)</f>
        <v>75027000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6399000</v>
      </c>
      <c r="I222" s="2" cm="1">
        <f t="array" ref="I222">_xlfn.XLOOKUP(TRUE,Tunai[BULAN]=G222,Tunai[TOTAL],,,-1)</f>
        <v>75027000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6399000</v>
      </c>
      <c r="I223" s="2" cm="1">
        <f t="array" ref="I223">_xlfn.XLOOKUP(TRUE,Tunai[BULAN]=G223,Tunai[TOTAL],,,-1)</f>
        <v>75027000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6399000</v>
      </c>
      <c r="I224" s="2" cm="1">
        <f t="array" ref="I224">_xlfn.XLOOKUP(TRUE,Tunai[BULAN]=G224,Tunai[TOTAL],,,-1)</f>
        <v>75027000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6399000</v>
      </c>
      <c r="I225" s="2" cm="1">
        <f t="array" ref="I225">_xlfn.XLOOKUP(TRUE,Tunai[BULAN]=G225,Tunai[TOTAL],,,-1)</f>
        <v>75027000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6399000</v>
      </c>
      <c r="I226" s="2" cm="1">
        <f t="array" ref="I226">_xlfn.XLOOKUP(TRUE,Tunai[BULAN]=G226,Tunai[TOTAL],,,-1)</f>
        <v>75027000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6399000</v>
      </c>
      <c r="I227" s="2" cm="1">
        <f t="array" ref="I227">_xlfn.XLOOKUP(TRUE,Tunai[BULAN]=G227,Tunai[TOTAL],,,-1)</f>
        <v>75027000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6399000</v>
      </c>
      <c r="I228" s="2" cm="1">
        <f t="array" ref="I228">_xlfn.XLOOKUP(TRUE,Tunai[BULAN]=G228,Tunai[TOTAL],,,-1)</f>
        <v>75027000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6399000</v>
      </c>
      <c r="I229" s="2" cm="1">
        <f t="array" ref="I229">_xlfn.XLOOKUP(TRUE,Tunai[BULAN]=G229,Tunai[TOTAL],,,-1)</f>
        <v>75027000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6399000</v>
      </c>
      <c r="I230" s="2" cm="1">
        <f t="array" ref="I230">_xlfn.XLOOKUP(TRUE,Tunai[BULAN]=G230,Tunai[TOTAL],,,-1)</f>
        <v>75027000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6399000</v>
      </c>
      <c r="I231" s="2" cm="1">
        <f t="array" ref="I231">_xlfn.XLOOKUP(TRUE,Tunai[BULAN]=G231,Tunai[TOTAL],,,-1)</f>
        <v>75027000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6399000</v>
      </c>
      <c r="I232" s="2" cm="1">
        <f t="array" ref="I232">_xlfn.XLOOKUP(TRUE,Tunai[BULAN]=G232,Tunai[TOTAL],,,-1)</f>
        <v>75027000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6399000</v>
      </c>
      <c r="I233" s="2" cm="1">
        <f t="array" ref="I233">_xlfn.XLOOKUP(TRUE,Tunai[BULAN]=G233,Tunai[TOTAL],,,-1)</f>
        <v>75027000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6399000</v>
      </c>
      <c r="I234" s="2" cm="1">
        <f t="array" ref="I234">_xlfn.XLOOKUP(TRUE,Tunai[BULAN]=G234,Tunai[TOTAL],,,-1)</f>
        <v>75027000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75027000</v>
      </c>
      <c r="G235" s="1" t="str">
        <f t="shared" si="11"/>
        <v>Agustus</v>
      </c>
      <c r="H235" s="2">
        <f>SUMIFS(Tunai[TUNAI],Tunai[BULAN],G235)</f>
        <v>6399000</v>
      </c>
      <c r="I235" s="2" cm="1">
        <f t="array" ref="I235">_xlfn.XLOOKUP(TRUE,Tunai[BULAN]=G235,Tunai[TOTAL],,,-1)</f>
        <v>75027000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75027000</v>
      </c>
      <c r="G236" s="1" t="str">
        <f t="shared" si="11"/>
        <v>Agustus</v>
      </c>
      <c r="H236" s="2">
        <f>SUMIFS(Tunai[TUNAI],Tunai[BULAN],G236)</f>
        <v>6399000</v>
      </c>
      <c r="I236" s="2" cm="1">
        <f t="array" ref="I236">_xlfn.XLOOKUP(TRUE,Tunai[BULAN]=G236,Tunai[TOTAL],,,-1)</f>
        <v>75027000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75027000</v>
      </c>
      <c r="G237" s="1" t="str">
        <f t="shared" si="11"/>
        <v>Agustus</v>
      </c>
      <c r="H237" s="2">
        <f>SUMIFS(Tunai[TUNAI],Tunai[BULAN],G237)</f>
        <v>6399000</v>
      </c>
      <c r="I237" s="2" cm="1">
        <f t="array" ref="I237">_xlfn.XLOOKUP(TRUE,Tunai[BULAN]=G237,Tunai[TOTAL],,,-1)</f>
        <v>75027000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75027000</v>
      </c>
      <c r="G238" s="1" t="str">
        <f t="shared" si="11"/>
        <v>Agustus</v>
      </c>
      <c r="H238" s="2">
        <f>SUMIFS(Tunai[TUNAI],Tunai[BULAN],G238)</f>
        <v>6399000</v>
      </c>
      <c r="I238" s="2" cm="1">
        <f t="array" ref="I238">_xlfn.XLOOKUP(TRUE,Tunai[BULAN]=G238,Tunai[TOTAL],,,-1)</f>
        <v>75027000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75027000</v>
      </c>
      <c r="G239" s="1" t="str">
        <f t="shared" si="11"/>
        <v>Agustus</v>
      </c>
      <c r="H239" s="2">
        <f>SUMIFS(Tunai[TUNAI],Tunai[BULAN],G239)</f>
        <v>6399000</v>
      </c>
      <c r="I239" s="2" cm="1">
        <f t="array" ref="I239">_xlfn.XLOOKUP(TRUE,Tunai[BULAN]=G239,Tunai[TOTAL],,,-1)</f>
        <v>75027000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75027000</v>
      </c>
      <c r="G240" s="1" t="str">
        <f t="shared" si="11"/>
        <v>Agustus</v>
      </c>
      <c r="H240" s="2">
        <f>SUMIFS(Tunai[TUNAI],Tunai[BULAN],G240)</f>
        <v>6399000</v>
      </c>
      <c r="I240" s="2" cm="1">
        <f t="array" ref="I240">_xlfn.XLOOKUP(TRUE,Tunai[BULAN]=G240,Tunai[TOTAL],,,-1)</f>
        <v>75027000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75027000</v>
      </c>
      <c r="G241" s="1" t="str">
        <f t="shared" si="11"/>
        <v>Agustus</v>
      </c>
      <c r="H241" s="2">
        <f>SUMIFS(Tunai[TUNAI],Tunai[BULAN],G241)</f>
        <v>6399000</v>
      </c>
      <c r="I241" s="2" cm="1">
        <f t="array" ref="I241">_xlfn.XLOOKUP(TRUE,Tunai[BULAN]=G241,Tunai[TOTAL],,,-1)</f>
        <v>75027000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75027000</v>
      </c>
      <c r="G242" s="1" t="str">
        <f t="shared" si="11"/>
        <v>Agustus</v>
      </c>
      <c r="H242" s="2">
        <f>SUMIFS(Tunai[TUNAI],Tunai[BULAN],G242)</f>
        <v>6399000</v>
      </c>
      <c r="I242" s="2" cm="1">
        <f t="array" ref="I242">_xlfn.XLOOKUP(TRUE,Tunai[BULAN]=G242,Tunai[TOTAL],,,-1)</f>
        <v>75027000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75027000</v>
      </c>
      <c r="G243" s="1" t="str">
        <f t="shared" si="11"/>
        <v>Agustus</v>
      </c>
      <c r="H243" s="2">
        <f>SUMIFS(Tunai[TUNAI],Tunai[BULAN],G243)</f>
        <v>6399000</v>
      </c>
      <c r="I243" s="2" cm="1">
        <f t="array" ref="I243">_xlfn.XLOOKUP(TRUE,Tunai[BULAN]=G243,Tunai[TOTAL],,,-1)</f>
        <v>75027000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75027000</v>
      </c>
      <c r="G244" s="1" t="str">
        <f t="shared" si="11"/>
        <v>Agustus</v>
      </c>
      <c r="H244" s="2">
        <f>SUMIFS(Tunai[TUNAI],Tunai[BULAN],G244)</f>
        <v>6399000</v>
      </c>
      <c r="I244" s="2" cm="1">
        <f t="array" ref="I244">_xlfn.XLOOKUP(TRUE,Tunai[BULAN]=G244,Tunai[TOTAL],,,-1)</f>
        <v>75027000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75027000</v>
      </c>
      <c r="G245" s="1" t="str">
        <f t="shared" si="11"/>
        <v>Agustus</v>
      </c>
      <c r="H245" s="2">
        <f>SUMIFS(Tunai[TUNAI],Tunai[BULAN],G245)</f>
        <v>6399000</v>
      </c>
      <c r="I245" s="2" cm="1">
        <f t="array" ref="I245">_xlfn.XLOOKUP(TRUE,Tunai[BULAN]=G245,Tunai[TOTAL],,,-1)</f>
        <v>75027000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75027000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75027000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75027000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75027000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75027000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75027000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75027000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75027000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75027000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75027000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75027000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75027000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75027000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75027000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75027000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75027000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75027000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75027000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75027000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75027000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75027000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75027000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75027000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75027000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75027000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75027000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75027000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75027000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75027000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75027000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75027000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75027000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75027000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75027000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75027000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75027000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75027000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75027000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75027000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75027000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75027000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75027000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75027000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75027000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75027000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75027000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75027000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75027000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75027000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75027000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75027000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75027000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75027000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75027000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75027000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75027000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75027000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75027000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75027000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75027000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75027000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75027000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75027000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75027000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75027000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75027000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75027000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75027000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75027000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75027000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75027000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75027000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75027000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75027000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75027000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75027000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75027000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75027000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75027000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75027000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75027000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75027000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75027000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75027000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75027000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75027000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75027000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75027000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75027000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75027000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75027000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75027000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75027000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75027000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75027000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75027000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75027000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75027000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75027000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75027000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75027000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75027000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75027000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75027000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75027000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75027000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75027000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75027000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75027000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75027000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75027000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75027000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75027000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75027000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75027000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75027000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75027000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75027000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75027000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75027000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75027000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75027000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75027000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75027000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75027000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75027000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75027000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75027000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75027000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75027000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75027000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75027000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75027000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75027000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75027000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75027000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75027000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75027000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75027000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75027000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75027000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75027000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75027000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75027000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75027000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75027000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75027000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75027000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75027000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75027000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75027000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75027000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75027000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75027000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75027000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75027000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75027000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75027000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75027000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75027000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75027000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75027000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75027000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75027000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75027000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75027000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75027000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75027000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75027000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75027000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75027000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75027000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75027000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75027000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75027000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75027000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75027000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75027000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75027000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75027000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75027000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75027000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75027000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75027000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75027000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75027000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75027000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75027000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75027000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75027000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75027000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75027000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75027000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75027000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75027000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75027000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75027000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75027000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75027000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75027000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75027000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75027000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75027000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75027000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75027000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75027000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75027000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75027000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75027000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75027000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75027000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75027000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75027000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75027000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75027000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75027000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75027000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75027000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75027000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75027000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75027000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75027000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75027000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75027000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75027000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75027000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75027000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75027000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75027000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75027000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75027000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75027000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75027000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75027000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75027000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75027000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75027000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75027000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75027000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75027000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75027000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75027000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75027000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75027000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218" activePane="bottomRight" state="frozen"/>
      <selection pane="topRight"/>
      <selection pane="bottomLeft"/>
      <selection pane="bottomRight" activeCell="E235" sqref="E235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40839000</v>
      </c>
      <c r="J215" s="2" cm="1">
        <f t="array" ref="J215">_xlfn.XLOOKUP(TRUE,Belanja[BULAN]=H215,Belanja[TOTAL],,,-1)</f>
        <v>536020000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40839000</v>
      </c>
      <c r="J216" s="2" cm="1">
        <f t="array" ref="J216">_xlfn.XLOOKUP(TRUE,Belanja[BULAN]=H216,Belanja[TOTAL],,,-1)</f>
        <v>536020000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40839000</v>
      </c>
      <c r="J217" s="2" cm="1">
        <f t="array" ref="J217">_xlfn.XLOOKUP(TRUE,Belanja[BULAN]=H217,Belanja[TOTAL],,,-1)</f>
        <v>536020000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40839000</v>
      </c>
      <c r="J218" s="2" cm="1">
        <f t="array" ref="J218">_xlfn.XLOOKUP(TRUE,Belanja[BULAN]=H218,Belanja[TOTAL],,,-1)</f>
        <v>536020000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40839000</v>
      </c>
      <c r="J219" s="2" cm="1">
        <f t="array" ref="J219">_xlfn.XLOOKUP(TRUE,Belanja[BULAN]=H219,Belanja[TOTAL],,,-1)</f>
        <v>536020000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40839000</v>
      </c>
      <c r="J220" s="2" cm="1">
        <f t="array" ref="J220">_xlfn.XLOOKUP(TRUE,Belanja[BULAN]=H220,Belanja[TOTAL],,,-1)</f>
        <v>536020000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40839000</v>
      </c>
      <c r="J221" s="2" cm="1">
        <f t="array" ref="J221">_xlfn.XLOOKUP(TRUE,Belanja[BULAN]=H221,Belanja[TOTAL],,,-1)</f>
        <v>536020000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40839000</v>
      </c>
      <c r="J222" s="2" cm="1">
        <f t="array" ref="J222">_xlfn.XLOOKUP(TRUE,Belanja[BULAN]=H222,Belanja[TOTAL],,,-1)</f>
        <v>536020000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40839000</v>
      </c>
      <c r="J223" s="2" cm="1">
        <f t="array" ref="J223">_xlfn.XLOOKUP(TRUE,Belanja[BULAN]=H223,Belanja[TOTAL],,,-1)</f>
        <v>536020000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40839000</v>
      </c>
      <c r="J224" s="2" cm="1">
        <f t="array" ref="J224">_xlfn.XLOOKUP(TRUE,Belanja[BULAN]=H224,Belanja[TOTAL],,,-1)</f>
        <v>536020000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40839000</v>
      </c>
      <c r="J225" s="2" cm="1">
        <f t="array" ref="J225">_xlfn.XLOOKUP(TRUE,Belanja[BULAN]=H225,Belanja[TOTAL],,,-1)</f>
        <v>536020000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40839000</v>
      </c>
      <c r="J226" s="2" cm="1">
        <f t="array" ref="J226">_xlfn.XLOOKUP(TRUE,Belanja[BULAN]=H226,Belanja[TOTAL],,,-1)</f>
        <v>536020000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40839000</v>
      </c>
      <c r="J227" s="2" cm="1">
        <f t="array" ref="J227">_xlfn.XLOOKUP(TRUE,Belanja[BULAN]=H227,Belanja[TOTAL],,,-1)</f>
        <v>536020000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40839000</v>
      </c>
      <c r="J228" s="2" cm="1">
        <f t="array" ref="J228">_xlfn.XLOOKUP(TRUE,Belanja[BULAN]=H228,Belanja[TOTAL],,,-1)</f>
        <v>536020000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40839000</v>
      </c>
      <c r="J229" s="2" cm="1">
        <f t="array" ref="J229">_xlfn.XLOOKUP(TRUE,Belanja[BULAN]=H229,Belanja[TOTAL],,,-1)</f>
        <v>536020000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40839000</v>
      </c>
      <c r="J230" s="2" cm="1">
        <f t="array" ref="J230">_xlfn.XLOOKUP(TRUE,Belanja[BULAN]=H230,Belanja[TOTAL],,,-1)</f>
        <v>536020000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40839000</v>
      </c>
      <c r="J231" s="2" cm="1">
        <f t="array" ref="J231">_xlfn.XLOOKUP(TRUE,Belanja[BULAN]=H231,Belanja[TOTAL],,,-1)</f>
        <v>536020000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40839000</v>
      </c>
      <c r="J232" s="2" cm="1">
        <f t="array" ref="J232">_xlfn.XLOOKUP(TRUE,Belanja[BULAN]=H232,Belanja[TOTAL],,,-1)</f>
        <v>536020000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40839000</v>
      </c>
      <c r="J233" s="2" cm="1">
        <f t="array" ref="J233">_xlfn.XLOOKUP(TRUE,Belanja[BULAN]=H233,Belanja[TOTAL],,,-1)</f>
        <v>536020000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0"/>
        <v>Agustus</v>
      </c>
      <c r="I234" s="2">
        <f>SUMIFS(Belanja[Pasar],Belanja[BULAN],H234)</f>
        <v>40839000</v>
      </c>
      <c r="J234" s="2" cm="1">
        <f t="array" ref="J234">_xlfn.XLOOKUP(TRUE,Belanja[BULAN]=H234,Belanja[TOTAL],,,-1)</f>
        <v>536020000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536020000</v>
      </c>
      <c r="H235" s="1" t="str">
        <f t="shared" si="10"/>
        <v>Agustus</v>
      </c>
      <c r="I235" s="2">
        <f>SUMIFS(Belanja[Pasar],Belanja[BULAN],H235)</f>
        <v>40839000</v>
      </c>
      <c r="J235" s="2" cm="1">
        <f t="array" ref="J235">_xlfn.XLOOKUP(TRUE,Belanja[BULAN]=H235,Belanja[TOTAL],,,-1)</f>
        <v>536020000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536020000</v>
      </c>
      <c r="H236" s="1" t="str">
        <f t="shared" si="10"/>
        <v>Agustus</v>
      </c>
      <c r="I236" s="2">
        <f>SUMIFS(Belanja[Pasar],Belanja[BULAN],H236)</f>
        <v>40839000</v>
      </c>
      <c r="J236" s="2" cm="1">
        <f t="array" ref="J236">_xlfn.XLOOKUP(TRUE,Belanja[BULAN]=H236,Belanja[TOTAL],,,-1)</f>
        <v>536020000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536020000</v>
      </c>
      <c r="H237" s="1" t="str">
        <f t="shared" si="10"/>
        <v>Agustus</v>
      </c>
      <c r="I237" s="2">
        <f>SUMIFS(Belanja[Pasar],Belanja[BULAN],H237)</f>
        <v>40839000</v>
      </c>
      <c r="J237" s="2" cm="1">
        <f t="array" ref="J237">_xlfn.XLOOKUP(TRUE,Belanja[BULAN]=H237,Belanja[TOTAL],,,-1)</f>
        <v>536020000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536020000</v>
      </c>
      <c r="H238" s="1" t="str">
        <f t="shared" si="10"/>
        <v>Agustus</v>
      </c>
      <c r="I238" s="2">
        <f>SUMIFS(Belanja[Pasar],Belanja[BULAN],H238)</f>
        <v>40839000</v>
      </c>
      <c r="J238" s="2" cm="1">
        <f t="array" ref="J238">_xlfn.XLOOKUP(TRUE,Belanja[BULAN]=H238,Belanja[TOTAL],,,-1)</f>
        <v>536020000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536020000</v>
      </c>
      <c r="H239" s="1" t="str">
        <f t="shared" si="10"/>
        <v>Agustus</v>
      </c>
      <c r="I239" s="2">
        <f>SUMIFS(Belanja[Pasar],Belanja[BULAN],H239)</f>
        <v>40839000</v>
      </c>
      <c r="J239" s="2" cm="1">
        <f t="array" ref="J239">_xlfn.XLOOKUP(TRUE,Belanja[BULAN]=H239,Belanja[TOTAL],,,-1)</f>
        <v>536020000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536020000</v>
      </c>
      <c r="H240" s="1" t="str">
        <f t="shared" si="10"/>
        <v>Agustus</v>
      </c>
      <c r="I240" s="2">
        <f>SUMIFS(Belanja[Pasar],Belanja[BULAN],H240)</f>
        <v>40839000</v>
      </c>
      <c r="J240" s="2" cm="1">
        <f t="array" ref="J240">_xlfn.XLOOKUP(TRUE,Belanja[BULAN]=H240,Belanja[TOTAL],,,-1)</f>
        <v>536020000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536020000</v>
      </c>
      <c r="H241" s="1" t="str">
        <f t="shared" si="10"/>
        <v>Agustus</v>
      </c>
      <c r="I241" s="2">
        <f>SUMIFS(Belanja[Pasar],Belanja[BULAN],H241)</f>
        <v>40839000</v>
      </c>
      <c r="J241" s="2" cm="1">
        <f t="array" ref="J241">_xlfn.XLOOKUP(TRUE,Belanja[BULAN]=H241,Belanja[TOTAL],,,-1)</f>
        <v>536020000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536020000</v>
      </c>
      <c r="H242" s="1" t="str">
        <f t="shared" si="10"/>
        <v>Agustus</v>
      </c>
      <c r="I242" s="2">
        <f>SUMIFS(Belanja[Pasar],Belanja[BULAN],H242)</f>
        <v>40839000</v>
      </c>
      <c r="J242" s="2" cm="1">
        <f t="array" ref="J242">_xlfn.XLOOKUP(TRUE,Belanja[BULAN]=H242,Belanja[TOTAL],,,-1)</f>
        <v>536020000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536020000</v>
      </c>
      <c r="H243" s="1" t="str">
        <f t="shared" si="10"/>
        <v>Agustus</v>
      </c>
      <c r="I243" s="2">
        <f>SUMIFS(Belanja[Pasar],Belanja[BULAN],H243)</f>
        <v>40839000</v>
      </c>
      <c r="J243" s="2" cm="1">
        <f t="array" ref="J243">_xlfn.XLOOKUP(TRUE,Belanja[BULAN]=H243,Belanja[TOTAL],,,-1)</f>
        <v>536020000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536020000</v>
      </c>
      <c r="H244" s="1" t="str">
        <f t="shared" si="10"/>
        <v>Agustus</v>
      </c>
      <c r="I244" s="2">
        <f>SUMIFS(Belanja[Pasar],Belanja[BULAN],H244)</f>
        <v>40839000</v>
      </c>
      <c r="J244" s="2" cm="1">
        <f t="array" ref="J244">_xlfn.XLOOKUP(TRUE,Belanja[BULAN]=H244,Belanja[TOTAL],,,-1)</f>
        <v>536020000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536020000</v>
      </c>
      <c r="H245" s="1" t="str">
        <f t="shared" si="10"/>
        <v>Agustus</v>
      </c>
      <c r="I245" s="2">
        <f>SUMIFS(Belanja[Pasar],Belanja[BULAN],H245)</f>
        <v>40839000</v>
      </c>
      <c r="J245" s="2" cm="1">
        <f t="array" ref="J245">_xlfn.XLOOKUP(TRUE,Belanja[BULAN]=H245,Belanja[TOTAL],,,-1)</f>
        <v>536020000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536020000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536020000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536020000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536020000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536020000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536020000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536020000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536020000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536020000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536020000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536020000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536020000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536020000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536020000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536020000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536020000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536020000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536020000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536020000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536020000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536020000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536020000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536020000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536020000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536020000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536020000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536020000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536020000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536020000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536020000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536020000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536020000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536020000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536020000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536020000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536020000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536020000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536020000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536020000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536020000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536020000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536020000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536020000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536020000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536020000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536020000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536020000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536020000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536020000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536020000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536020000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536020000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536020000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536020000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536020000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536020000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536020000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536020000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536020000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536020000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536020000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536020000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536020000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536020000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536020000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536020000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536020000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536020000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536020000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536020000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536020000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536020000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536020000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536020000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536020000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536020000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536020000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536020000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536020000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536020000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536020000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536020000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536020000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536020000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536020000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536020000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536020000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536020000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536020000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536020000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536020000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536020000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536020000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536020000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536020000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536020000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536020000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536020000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536020000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536020000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536020000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536020000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536020000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536020000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536020000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536020000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536020000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536020000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536020000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536020000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536020000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536020000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536020000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536020000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536020000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536020000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536020000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536020000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536020000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536020000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536020000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536020000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536020000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536020000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536020000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536020000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536020000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536020000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536020000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536020000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536020000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536020000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536020000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536020000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536020000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536020000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536020000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536020000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536020000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536020000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536020000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536020000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536020000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536020000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536020000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536020000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536020000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536020000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536020000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536020000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536020000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536020000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536020000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536020000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536020000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536020000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536020000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536020000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536020000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536020000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536020000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536020000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536020000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536020000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536020000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536020000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536020000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536020000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536020000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536020000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536020000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536020000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536020000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536020000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536020000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536020000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536020000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536020000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536020000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536020000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536020000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536020000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536020000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536020000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536020000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536020000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536020000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536020000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536020000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536020000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536020000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536020000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536020000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536020000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536020000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536020000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536020000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536020000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536020000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536020000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536020000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536020000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536020000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536020000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536020000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536020000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536020000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536020000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536020000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536020000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536020000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536020000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536020000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536020000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536020000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536020000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536020000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536020000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536020000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536020000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536020000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536020000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536020000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536020000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536020000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536020000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536020000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536020000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536020000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536020000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536020000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536020000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536020000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536020000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536020000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536020000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536020000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536020000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536020000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536020000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536020000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536020000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536020000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536020000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22" activePane="bottomRight" state="frozen"/>
      <selection pane="topRight"/>
      <selection pane="bottomLeft"/>
      <selection pane="bottomRight" activeCell="D235" sqref="D235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40841000</v>
      </c>
      <c r="I215" s="2" cm="1">
        <f t="array" ref="I215">_xlfn.XLOOKUP(TRUE,Transferan[BULAN]=G215,Transferan[TOTAL],,,-1)</f>
        <v>406912000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40841000</v>
      </c>
      <c r="I216" s="2" cm="1">
        <f t="array" ref="I216">_xlfn.XLOOKUP(TRUE,Transferan[BULAN]=G216,Transferan[TOTAL],,,-1)</f>
        <v>406912000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40841000</v>
      </c>
      <c r="I217" s="2" cm="1">
        <f t="array" ref="I217">_xlfn.XLOOKUP(TRUE,Transferan[BULAN]=G217,Transferan[TOTAL],,,-1)</f>
        <v>406912000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40841000</v>
      </c>
      <c r="I218" s="2" cm="1">
        <f t="array" ref="I218">_xlfn.XLOOKUP(TRUE,Transferan[BULAN]=G218,Transferan[TOTAL],,,-1)</f>
        <v>406912000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40841000</v>
      </c>
      <c r="I219" s="2" cm="1">
        <f t="array" ref="I219">_xlfn.XLOOKUP(TRUE,Transferan[BULAN]=G219,Transferan[TOTAL],,,-1)</f>
        <v>406912000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40841000</v>
      </c>
      <c r="I220" s="2" cm="1">
        <f t="array" ref="I220">_xlfn.XLOOKUP(TRUE,Transferan[BULAN]=G220,Transferan[TOTAL],,,-1)</f>
        <v>406912000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40841000</v>
      </c>
      <c r="I221" s="2" cm="1">
        <f t="array" ref="I221">_xlfn.XLOOKUP(TRUE,Transferan[BULAN]=G221,Transferan[TOTAL],,,-1)</f>
        <v>406912000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40841000</v>
      </c>
      <c r="I222" s="2" cm="1">
        <f t="array" ref="I222">_xlfn.XLOOKUP(TRUE,Transferan[BULAN]=G222,Transferan[TOTAL],,,-1)</f>
        <v>406912000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40841000</v>
      </c>
      <c r="I223" s="2" cm="1">
        <f t="array" ref="I223">_xlfn.XLOOKUP(TRUE,Transferan[BULAN]=G223,Transferan[TOTAL],,,-1)</f>
        <v>406912000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40841000</v>
      </c>
      <c r="I224" s="2" cm="1">
        <f t="array" ref="I224">_xlfn.XLOOKUP(TRUE,Transferan[BULAN]=G224,Transferan[TOTAL],,,-1)</f>
        <v>406912000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40841000</v>
      </c>
      <c r="I225" s="2" cm="1">
        <f t="array" ref="I225">_xlfn.XLOOKUP(TRUE,Transferan[BULAN]=G225,Transferan[TOTAL],,,-1)</f>
        <v>406912000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40841000</v>
      </c>
      <c r="I226" s="2" cm="1">
        <f t="array" ref="I226">_xlfn.XLOOKUP(TRUE,Transferan[BULAN]=G226,Transferan[TOTAL],,,-1)</f>
        <v>406912000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40841000</v>
      </c>
      <c r="I227" s="2" cm="1">
        <f t="array" ref="I227">_xlfn.XLOOKUP(TRUE,Transferan[BULAN]=G227,Transferan[TOTAL],,,-1)</f>
        <v>406912000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40841000</v>
      </c>
      <c r="I228" s="2" cm="1">
        <f t="array" ref="I228">_xlfn.XLOOKUP(TRUE,Transferan[BULAN]=G228,Transferan[TOTAL],,,-1)</f>
        <v>406912000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40841000</v>
      </c>
      <c r="I229" s="2" cm="1">
        <f t="array" ref="I229">_xlfn.XLOOKUP(TRUE,Transferan[BULAN]=G229,Transferan[TOTAL],,,-1)</f>
        <v>406912000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40841000</v>
      </c>
      <c r="I230" s="2" cm="1">
        <f t="array" ref="I230">_xlfn.XLOOKUP(TRUE,Transferan[BULAN]=G230,Transferan[TOTAL],,,-1)</f>
        <v>406912000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40841000</v>
      </c>
      <c r="I231" s="2" cm="1">
        <f t="array" ref="I231">_xlfn.XLOOKUP(TRUE,Transferan[BULAN]=G231,Transferan[TOTAL],,,-1)</f>
        <v>406912000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40841000</v>
      </c>
      <c r="I232" s="2" cm="1">
        <f t="array" ref="I232">_xlfn.XLOOKUP(TRUE,Transferan[BULAN]=G232,Transferan[TOTAL],,,-1)</f>
        <v>406912000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40841000</v>
      </c>
      <c r="I233" s="2" cm="1">
        <f t="array" ref="I233">_xlfn.XLOOKUP(TRUE,Transferan[BULAN]=G233,Transferan[TOTAL],,,-1)</f>
        <v>406912000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40841000</v>
      </c>
      <c r="I234" s="2" cm="1">
        <f t="array" ref="I234">_xlfn.XLOOKUP(TRUE,Transferan[BULAN]=G234,Transferan[TOTAL],,,-1)</f>
        <v>406912000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406912000</v>
      </c>
      <c r="G235" s="1" t="str">
        <f t="shared" si="10"/>
        <v>Agustus</v>
      </c>
      <c r="H235" s="2">
        <f>SUMIFS(Transferan[Transferan],Transferan[BULAN],G235)</f>
        <v>40841000</v>
      </c>
      <c r="I235" s="2" cm="1">
        <f t="array" ref="I235">_xlfn.XLOOKUP(TRUE,Transferan[BULAN]=G235,Transferan[TOTAL],,,-1)</f>
        <v>406912000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406912000</v>
      </c>
      <c r="G236" s="1" t="str">
        <f t="shared" si="10"/>
        <v>Agustus</v>
      </c>
      <c r="H236" s="2">
        <f>SUMIFS(Transferan[Transferan],Transferan[BULAN],G236)</f>
        <v>40841000</v>
      </c>
      <c r="I236" s="2" cm="1">
        <f t="array" ref="I236">_xlfn.XLOOKUP(TRUE,Transferan[BULAN]=G236,Transferan[TOTAL],,,-1)</f>
        <v>406912000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406912000</v>
      </c>
      <c r="G237" s="1" t="str">
        <f t="shared" si="10"/>
        <v>Agustus</v>
      </c>
      <c r="H237" s="2">
        <f>SUMIFS(Transferan[Transferan],Transferan[BULAN],G237)</f>
        <v>40841000</v>
      </c>
      <c r="I237" s="2" cm="1">
        <f t="array" ref="I237">_xlfn.XLOOKUP(TRUE,Transferan[BULAN]=G237,Transferan[TOTAL],,,-1)</f>
        <v>406912000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406912000</v>
      </c>
      <c r="G238" s="1" t="str">
        <f t="shared" si="10"/>
        <v>Agustus</v>
      </c>
      <c r="H238" s="2">
        <f>SUMIFS(Transferan[Transferan],Transferan[BULAN],G238)</f>
        <v>40841000</v>
      </c>
      <c r="I238" s="2" cm="1">
        <f t="array" ref="I238">_xlfn.XLOOKUP(TRUE,Transferan[BULAN]=G238,Transferan[TOTAL],,,-1)</f>
        <v>406912000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406912000</v>
      </c>
      <c r="G239" s="1" t="str">
        <f t="shared" si="10"/>
        <v>Agustus</v>
      </c>
      <c r="H239" s="2">
        <f>SUMIFS(Transferan[Transferan],Transferan[BULAN],G239)</f>
        <v>40841000</v>
      </c>
      <c r="I239" s="2" cm="1">
        <f t="array" ref="I239">_xlfn.XLOOKUP(TRUE,Transferan[BULAN]=G239,Transferan[TOTAL],,,-1)</f>
        <v>406912000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406912000</v>
      </c>
      <c r="G240" s="1" t="str">
        <f t="shared" si="10"/>
        <v>Agustus</v>
      </c>
      <c r="H240" s="2">
        <f>SUMIFS(Transferan[Transferan],Transferan[BULAN],G240)</f>
        <v>40841000</v>
      </c>
      <c r="I240" s="2" cm="1">
        <f t="array" ref="I240">_xlfn.XLOOKUP(TRUE,Transferan[BULAN]=G240,Transferan[TOTAL],,,-1)</f>
        <v>406912000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406912000</v>
      </c>
      <c r="G241" s="1" t="str">
        <f t="shared" si="10"/>
        <v>Agustus</v>
      </c>
      <c r="H241" s="2">
        <f>SUMIFS(Transferan[Transferan],Transferan[BULAN],G241)</f>
        <v>40841000</v>
      </c>
      <c r="I241" s="2" cm="1">
        <f t="array" ref="I241">_xlfn.XLOOKUP(TRUE,Transferan[BULAN]=G241,Transferan[TOTAL],,,-1)</f>
        <v>406912000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406912000</v>
      </c>
      <c r="G242" s="1" t="str">
        <f t="shared" si="10"/>
        <v>Agustus</v>
      </c>
      <c r="H242" s="2">
        <f>SUMIFS(Transferan[Transferan],Transferan[BULAN],G242)</f>
        <v>40841000</v>
      </c>
      <c r="I242" s="2" cm="1">
        <f t="array" ref="I242">_xlfn.XLOOKUP(TRUE,Transferan[BULAN]=G242,Transferan[TOTAL],,,-1)</f>
        <v>406912000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406912000</v>
      </c>
      <c r="G243" s="1" t="str">
        <f t="shared" si="10"/>
        <v>Agustus</v>
      </c>
      <c r="H243" s="2">
        <f>SUMIFS(Transferan[Transferan],Transferan[BULAN],G243)</f>
        <v>40841000</v>
      </c>
      <c r="I243" s="2" cm="1">
        <f t="array" ref="I243">_xlfn.XLOOKUP(TRUE,Transferan[BULAN]=G243,Transferan[TOTAL],,,-1)</f>
        <v>406912000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406912000</v>
      </c>
      <c r="G244" s="1" t="str">
        <f t="shared" si="10"/>
        <v>Agustus</v>
      </c>
      <c r="H244" s="2">
        <f>SUMIFS(Transferan[Transferan],Transferan[BULAN],G244)</f>
        <v>40841000</v>
      </c>
      <c r="I244" s="2" cm="1">
        <f t="array" ref="I244">_xlfn.XLOOKUP(TRUE,Transferan[BULAN]=G244,Transferan[TOTAL],,,-1)</f>
        <v>406912000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406912000</v>
      </c>
      <c r="G245" s="1" t="str">
        <f t="shared" si="10"/>
        <v>Agustus</v>
      </c>
      <c r="H245" s="2">
        <f>SUMIFS(Transferan[Transferan],Transferan[BULAN],G245)</f>
        <v>40841000</v>
      </c>
      <c r="I245" s="2" cm="1">
        <f t="array" ref="I245">_xlfn.XLOOKUP(TRUE,Transferan[BULAN]=G245,Transferan[TOTAL],,,-1)</f>
        <v>406912000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406912000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406912000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406912000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406912000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406912000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406912000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406912000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406912000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406912000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406912000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406912000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406912000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406912000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406912000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406912000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406912000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406912000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406912000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406912000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406912000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406912000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406912000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406912000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406912000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406912000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406912000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406912000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406912000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406912000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406912000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406912000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406912000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406912000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406912000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406912000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406912000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406912000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406912000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406912000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406912000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406912000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406912000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406912000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406912000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406912000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406912000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406912000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406912000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406912000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406912000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406912000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406912000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406912000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406912000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406912000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406912000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406912000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406912000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406912000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406912000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406912000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406912000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406912000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406912000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406912000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406912000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406912000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406912000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406912000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406912000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406912000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406912000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406912000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406912000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406912000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406912000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406912000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406912000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406912000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406912000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406912000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406912000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406912000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406912000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406912000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406912000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406912000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406912000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406912000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406912000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406912000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406912000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406912000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406912000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406912000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406912000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406912000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406912000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406912000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406912000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406912000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406912000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406912000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406912000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406912000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406912000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406912000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406912000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406912000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406912000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406912000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406912000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406912000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406912000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406912000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406912000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406912000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406912000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406912000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406912000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406912000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406912000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406912000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406912000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406912000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406912000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406912000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406912000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406912000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406912000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406912000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406912000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406912000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406912000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406912000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406912000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406912000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406912000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406912000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406912000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406912000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406912000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406912000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406912000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406912000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406912000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406912000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406912000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406912000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406912000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406912000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406912000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406912000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406912000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406912000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406912000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406912000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406912000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406912000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406912000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406912000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406912000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406912000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406912000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406912000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406912000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406912000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406912000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406912000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406912000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406912000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406912000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406912000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406912000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406912000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406912000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406912000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406912000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406912000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406912000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406912000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406912000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406912000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406912000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406912000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406912000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406912000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406912000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406912000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406912000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406912000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406912000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406912000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406912000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406912000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406912000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406912000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406912000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406912000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406912000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406912000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406912000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406912000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406912000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406912000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406912000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406912000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406912000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406912000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406912000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406912000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406912000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406912000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406912000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406912000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406912000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406912000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406912000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406912000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406912000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406912000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406912000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406912000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406912000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406912000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406912000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406912000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406912000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406912000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406912000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406912000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406912000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406912000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406912000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406912000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406912000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406912000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406912000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406912000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406912000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406912000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406912000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406912000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406912000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2024-08-21T07:48:29Z</dcterms:modified>
  <cp:category/>
  <cp:contentStatus/>
</cp:coreProperties>
</file>