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3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codeName="ThisWorkbook"/>
  <xr:revisionPtr revIDLastSave="0" documentId="13_ncr:1_{5935E566-2641-4232-94F7-E3FB2401EB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rcodes" sheetId="2" r:id="rId1"/>
    <sheet name="Raw" sheetId="4" r:id="rId2"/>
    <sheet name="All_cells" sheetId="5" r:id="rId3"/>
    <sheet name="Analysis" sheetId="6" r:id="rId4"/>
    <sheet name="Figures" sheetId="12" r:id="rId5"/>
  </sheets>
  <definedNames>
    <definedName name="_xlnm._FilterDatabase" localSheetId="2" hidden="1">All_cells!$A$1:$W$738</definedName>
    <definedName name="_xlnm._FilterDatabase" localSheetId="0" hidden="1">Barcodes!$A$1:$E$1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3" i="6"/>
  <c r="AM510" i="5" l="1"/>
  <c r="AK539" i="5"/>
  <c r="AO553" i="5"/>
  <c r="AI568" i="5"/>
  <c r="AM582" i="5"/>
  <c r="AK611" i="5"/>
  <c r="AQ614" i="5"/>
  <c r="AK617" i="5"/>
  <c r="AN619" i="5"/>
  <c r="AM621" i="5"/>
  <c r="AJ623" i="5"/>
  <c r="AR624" i="5"/>
  <c r="AN626" i="5"/>
  <c r="AR627" i="5"/>
  <c r="AJ629" i="5"/>
  <c r="AL630" i="5"/>
  <c r="AN631" i="5"/>
  <c r="AR633" i="5"/>
  <c r="AJ635" i="5"/>
  <c r="AL636" i="5"/>
  <c r="AN637" i="5"/>
  <c r="AP638" i="5"/>
  <c r="AR639" i="5"/>
  <c r="AJ641" i="5"/>
  <c r="AL642" i="5"/>
  <c r="AN643" i="5"/>
  <c r="AR645" i="5"/>
  <c r="AJ647" i="5"/>
  <c r="AL648" i="5"/>
  <c r="AN649" i="5"/>
  <c r="AP650" i="5"/>
  <c r="AR651" i="5"/>
  <c r="AJ653" i="5"/>
  <c r="AL654" i="5"/>
  <c r="AN655" i="5"/>
  <c r="AR657" i="5"/>
  <c r="AJ659" i="5"/>
  <c r="AL660" i="5"/>
  <c r="AN661" i="5"/>
  <c r="AP662" i="5"/>
  <c r="AR663" i="5"/>
  <c r="AJ665" i="5"/>
  <c r="AL666" i="5"/>
  <c r="AN667" i="5"/>
  <c r="AR669" i="5"/>
  <c r="AJ671" i="5"/>
  <c r="AL672" i="5"/>
  <c r="AN673" i="5"/>
  <c r="AP674" i="5"/>
  <c r="AR675" i="5"/>
  <c r="AJ677" i="5"/>
  <c r="AL678" i="5"/>
  <c r="AN679" i="5"/>
  <c r="AR681" i="5"/>
  <c r="AJ683" i="5"/>
  <c r="AL684" i="5"/>
  <c r="AN685" i="5"/>
  <c r="AP686" i="5"/>
  <c r="AR687" i="5"/>
  <c r="AJ689" i="5"/>
  <c r="AL690" i="5"/>
  <c r="AN691" i="5"/>
  <c r="AR693" i="5"/>
  <c r="AJ695" i="5"/>
  <c r="AL696" i="5"/>
  <c r="AN697" i="5"/>
  <c r="AP698" i="5"/>
  <c r="AR699" i="5"/>
  <c r="AJ70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AI502" i="5" s="1"/>
  <c r="C503" i="5"/>
  <c r="AK503" i="5" s="1"/>
  <c r="C504" i="5"/>
  <c r="AM504" i="5" s="1"/>
  <c r="C505" i="5"/>
  <c r="AO505" i="5" s="1"/>
  <c r="C506" i="5"/>
  <c r="AQ506" i="5" s="1"/>
  <c r="C507" i="5"/>
  <c r="C508" i="5"/>
  <c r="AI508" i="5" s="1"/>
  <c r="C509" i="5"/>
  <c r="AK509" i="5" s="1"/>
  <c r="C510" i="5"/>
  <c r="C511" i="5"/>
  <c r="C512" i="5"/>
  <c r="C513" i="5"/>
  <c r="C514" i="5"/>
  <c r="AI514" i="5" s="1"/>
  <c r="C515" i="5"/>
  <c r="AK515" i="5" s="1"/>
  <c r="C516" i="5"/>
  <c r="AM516" i="5" s="1"/>
  <c r="C517" i="5"/>
  <c r="AO517" i="5" s="1"/>
  <c r="C518" i="5"/>
  <c r="AQ518" i="5" s="1"/>
  <c r="C519" i="5"/>
  <c r="C520" i="5"/>
  <c r="C521" i="5"/>
  <c r="C522" i="5"/>
  <c r="C523" i="5"/>
  <c r="C524" i="5"/>
  <c r="AQ524" i="5" s="1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AI538" i="5" s="1"/>
  <c r="C539" i="5"/>
  <c r="C540" i="5"/>
  <c r="C541" i="5"/>
  <c r="C542" i="5"/>
  <c r="C543" i="5"/>
  <c r="C544" i="5"/>
  <c r="C545" i="5"/>
  <c r="C546" i="5"/>
  <c r="C547" i="5"/>
  <c r="C548" i="5"/>
  <c r="C549" i="5"/>
  <c r="C550" i="5"/>
  <c r="AI550" i="5" s="1"/>
  <c r="C551" i="5"/>
  <c r="AK551" i="5" s="1"/>
  <c r="C552" i="5"/>
  <c r="AM552" i="5" s="1"/>
  <c r="C553" i="5"/>
  <c r="C554" i="5"/>
  <c r="C555" i="5"/>
  <c r="C556" i="5"/>
  <c r="C557" i="5"/>
  <c r="C558" i="5"/>
  <c r="C559" i="5"/>
  <c r="C560" i="5"/>
  <c r="C561" i="5"/>
  <c r="C562" i="5"/>
  <c r="AI562" i="5" s="1"/>
  <c r="C563" i="5"/>
  <c r="AK563" i="5" s="1"/>
  <c r="C564" i="5"/>
  <c r="AM564" i="5" s="1"/>
  <c r="C565" i="5"/>
  <c r="AO565" i="5" s="1"/>
  <c r="C566" i="5"/>
  <c r="AQ566" i="5" s="1"/>
  <c r="C567" i="5"/>
  <c r="C568" i="5"/>
  <c r="C569" i="5"/>
  <c r="C570" i="5"/>
  <c r="C571" i="5"/>
  <c r="C572" i="5"/>
  <c r="AQ572" i="5" s="1"/>
  <c r="C573" i="5"/>
  <c r="C574" i="5"/>
  <c r="AI574" i="5" s="1"/>
  <c r="C575" i="5"/>
  <c r="AK575" i="5" s="1"/>
  <c r="C576" i="5"/>
  <c r="AM576" i="5" s="1"/>
  <c r="C577" i="5"/>
  <c r="AO577" i="5" s="1"/>
  <c r="C578" i="5"/>
  <c r="AQ578" i="5" s="1"/>
  <c r="C579" i="5"/>
  <c r="C580" i="5"/>
  <c r="AI580" i="5" s="1"/>
  <c r="C581" i="5"/>
  <c r="AK581" i="5" s="1"/>
  <c r="C582" i="5"/>
  <c r="C583" i="5"/>
  <c r="C584" i="5"/>
  <c r="C585" i="5"/>
  <c r="C586" i="5"/>
  <c r="AI586" i="5" s="1"/>
  <c r="C587" i="5"/>
  <c r="AK587" i="5" s="1"/>
  <c r="C588" i="5"/>
  <c r="AM588" i="5" s="1"/>
  <c r="C589" i="5"/>
  <c r="AO589" i="5" s="1"/>
  <c r="C590" i="5"/>
  <c r="AQ590" i="5" s="1"/>
  <c r="C591" i="5"/>
  <c r="C592" i="5"/>
  <c r="C593" i="5"/>
  <c r="C594" i="5"/>
  <c r="C595" i="5"/>
  <c r="C596" i="5"/>
  <c r="C597" i="5"/>
  <c r="C598" i="5"/>
  <c r="C599" i="5"/>
  <c r="AK599" i="5" s="1"/>
  <c r="C600" i="5"/>
  <c r="C601" i="5"/>
  <c r="C602" i="5"/>
  <c r="C603" i="5"/>
  <c r="C604" i="5"/>
  <c r="C605" i="5"/>
  <c r="C606" i="5"/>
  <c r="C607" i="5"/>
  <c r="C608" i="5"/>
  <c r="AQ608" i="5" s="1"/>
  <c r="C609" i="5"/>
  <c r="C610" i="5"/>
  <c r="AI610" i="5" s="1"/>
  <c r="C611" i="5"/>
  <c r="C612" i="5"/>
  <c r="C613" i="5"/>
  <c r="AN613" i="5" s="1"/>
  <c r="C614" i="5"/>
  <c r="AK614" i="5" s="1"/>
  <c r="C615" i="5"/>
  <c r="C616" i="5"/>
  <c r="AO616" i="5" s="1"/>
  <c r="C617" i="5"/>
  <c r="AI617" i="5" s="1"/>
  <c r="C618" i="5"/>
  <c r="C619" i="5"/>
  <c r="C620" i="5"/>
  <c r="AK620" i="5" s="1"/>
  <c r="C621" i="5"/>
  <c r="AP621" i="5" s="1"/>
  <c r="C622" i="5"/>
  <c r="AI622" i="5" s="1"/>
  <c r="C623" i="5"/>
  <c r="AP623" i="5" s="1"/>
  <c r="C624" i="5"/>
  <c r="AI624" i="5" s="1"/>
  <c r="C625" i="5"/>
  <c r="AO625" i="5" s="1"/>
  <c r="C626" i="5"/>
  <c r="AI626" i="5" s="1"/>
  <c r="C627" i="5"/>
  <c r="AI627" i="5" s="1"/>
  <c r="C628" i="5"/>
  <c r="AI628" i="5" s="1"/>
  <c r="C629" i="5"/>
  <c r="AK629" i="5" s="1"/>
  <c r="C630" i="5"/>
  <c r="AM630" i="5" s="1"/>
  <c r="C631" i="5"/>
  <c r="AO631" i="5" s="1"/>
  <c r="C632" i="5"/>
  <c r="AQ632" i="5" s="1"/>
  <c r="C633" i="5"/>
  <c r="AI633" i="5" s="1"/>
  <c r="C634" i="5"/>
  <c r="AI634" i="5" s="1"/>
  <c r="C635" i="5"/>
  <c r="AK635" i="5" s="1"/>
  <c r="C636" i="5"/>
  <c r="AM636" i="5" s="1"/>
  <c r="C637" i="5"/>
  <c r="AO637" i="5" s="1"/>
  <c r="C638" i="5"/>
  <c r="AQ638" i="5" s="1"/>
  <c r="C639" i="5"/>
  <c r="AI639" i="5" s="1"/>
  <c r="C640" i="5"/>
  <c r="AI640" i="5" s="1"/>
  <c r="C641" i="5"/>
  <c r="AK641" i="5" s="1"/>
  <c r="C642" i="5"/>
  <c r="AM642" i="5" s="1"/>
  <c r="C643" i="5"/>
  <c r="AO643" i="5" s="1"/>
  <c r="C644" i="5"/>
  <c r="AQ644" i="5" s="1"/>
  <c r="C645" i="5"/>
  <c r="AI645" i="5" s="1"/>
  <c r="C646" i="5"/>
  <c r="AI646" i="5" s="1"/>
  <c r="C647" i="5"/>
  <c r="AK647" i="5" s="1"/>
  <c r="C648" i="5"/>
  <c r="AM648" i="5" s="1"/>
  <c r="C649" i="5"/>
  <c r="AO649" i="5" s="1"/>
  <c r="C650" i="5"/>
  <c r="AQ650" i="5" s="1"/>
  <c r="C651" i="5"/>
  <c r="AI651" i="5" s="1"/>
  <c r="C652" i="5"/>
  <c r="AI652" i="5" s="1"/>
  <c r="C653" i="5"/>
  <c r="AK653" i="5" s="1"/>
  <c r="C654" i="5"/>
  <c r="AM654" i="5" s="1"/>
  <c r="C655" i="5"/>
  <c r="AO655" i="5" s="1"/>
  <c r="C656" i="5"/>
  <c r="AQ656" i="5" s="1"/>
  <c r="C657" i="5"/>
  <c r="AI657" i="5" s="1"/>
  <c r="C658" i="5"/>
  <c r="AI658" i="5" s="1"/>
  <c r="C659" i="5"/>
  <c r="AK659" i="5" s="1"/>
  <c r="C660" i="5"/>
  <c r="AM660" i="5" s="1"/>
  <c r="C661" i="5"/>
  <c r="AO661" i="5" s="1"/>
  <c r="C662" i="5"/>
  <c r="AQ662" i="5" s="1"/>
  <c r="C663" i="5"/>
  <c r="AI663" i="5" s="1"/>
  <c r="C664" i="5"/>
  <c r="AI664" i="5" s="1"/>
  <c r="C665" i="5"/>
  <c r="AK665" i="5" s="1"/>
  <c r="C666" i="5"/>
  <c r="AM666" i="5" s="1"/>
  <c r="C667" i="5"/>
  <c r="AO667" i="5" s="1"/>
  <c r="C668" i="5"/>
  <c r="AQ668" i="5" s="1"/>
  <c r="C669" i="5"/>
  <c r="AI669" i="5" s="1"/>
  <c r="C670" i="5"/>
  <c r="AI670" i="5" s="1"/>
  <c r="C671" i="5"/>
  <c r="AK671" i="5" s="1"/>
  <c r="C672" i="5"/>
  <c r="AM672" i="5" s="1"/>
  <c r="C673" i="5"/>
  <c r="AO673" i="5" s="1"/>
  <c r="C674" i="5"/>
  <c r="AQ674" i="5" s="1"/>
  <c r="C675" i="5"/>
  <c r="AI675" i="5" s="1"/>
  <c r="C676" i="5"/>
  <c r="AI676" i="5" s="1"/>
  <c r="C677" i="5"/>
  <c r="AK677" i="5" s="1"/>
  <c r="C678" i="5"/>
  <c r="AM678" i="5" s="1"/>
  <c r="C679" i="5"/>
  <c r="AO679" i="5" s="1"/>
  <c r="C680" i="5"/>
  <c r="AQ680" i="5" s="1"/>
  <c r="C681" i="5"/>
  <c r="AI681" i="5" s="1"/>
  <c r="C682" i="5"/>
  <c r="AI682" i="5" s="1"/>
  <c r="C683" i="5"/>
  <c r="AK683" i="5" s="1"/>
  <c r="C684" i="5"/>
  <c r="AM684" i="5" s="1"/>
  <c r="C685" i="5"/>
  <c r="AO685" i="5" s="1"/>
  <c r="C686" i="5"/>
  <c r="AQ686" i="5" s="1"/>
  <c r="C687" i="5"/>
  <c r="AI687" i="5" s="1"/>
  <c r="C688" i="5"/>
  <c r="AI688" i="5" s="1"/>
  <c r="C689" i="5"/>
  <c r="AK689" i="5" s="1"/>
  <c r="C690" i="5"/>
  <c r="AM690" i="5" s="1"/>
  <c r="C691" i="5"/>
  <c r="AO691" i="5" s="1"/>
  <c r="C692" i="5"/>
  <c r="AQ692" i="5" s="1"/>
  <c r="C693" i="5"/>
  <c r="AI693" i="5" s="1"/>
  <c r="C694" i="5"/>
  <c r="AI694" i="5" s="1"/>
  <c r="C695" i="5"/>
  <c r="AK695" i="5" s="1"/>
  <c r="C696" i="5"/>
  <c r="AM696" i="5" s="1"/>
  <c r="C697" i="5"/>
  <c r="AO697" i="5" s="1"/>
  <c r="C698" i="5"/>
  <c r="AQ698" i="5" s="1"/>
  <c r="C699" i="5"/>
  <c r="AI699" i="5" s="1"/>
  <c r="C700" i="5"/>
  <c r="AI700" i="5" s="1"/>
  <c r="C701" i="5"/>
  <c r="AK701" i="5" s="1"/>
  <c r="C2" i="5"/>
  <c r="AK479" i="5" l="1"/>
  <c r="AR536" i="5"/>
  <c r="AI536" i="5"/>
  <c r="AJ536" i="5"/>
  <c r="AK536" i="5"/>
  <c r="AL536" i="5"/>
  <c r="AM536" i="5"/>
  <c r="AN536" i="5"/>
  <c r="AO536" i="5"/>
  <c r="AP536" i="5"/>
  <c r="Z356" i="5"/>
  <c r="AK356" i="5" s="1"/>
  <c r="AA356" i="5"/>
  <c r="AL356" i="5" s="1"/>
  <c r="AB356" i="5"/>
  <c r="AD356" i="5"/>
  <c r="AF356" i="5"/>
  <c r="AG356" i="5"/>
  <c r="X356" i="5"/>
  <c r="Y356" i="5"/>
  <c r="AC356" i="5"/>
  <c r="AE356" i="5"/>
  <c r="AN356" i="5"/>
  <c r="AO356" i="5"/>
  <c r="AP356" i="5"/>
  <c r="AQ356" i="5"/>
  <c r="AR356" i="5"/>
  <c r="AI356" i="5"/>
  <c r="AJ356" i="5"/>
  <c r="AM356" i="5"/>
  <c r="AG140" i="5"/>
  <c r="X140" i="5"/>
  <c r="Y140" i="5"/>
  <c r="Z140" i="5"/>
  <c r="AK140" i="5" s="1"/>
  <c r="AA140" i="5"/>
  <c r="AL140" i="5" s="1"/>
  <c r="AB140" i="5"/>
  <c r="AM140" i="5" s="1"/>
  <c r="AC140" i="5"/>
  <c r="AD140" i="5"/>
  <c r="AE140" i="5"/>
  <c r="AF140" i="5"/>
  <c r="AI140" i="5"/>
  <c r="AJ140" i="5"/>
  <c r="AN140" i="5"/>
  <c r="AO140" i="5"/>
  <c r="AP140" i="5"/>
  <c r="AQ140" i="5"/>
  <c r="AR140" i="5"/>
  <c r="X32" i="5"/>
  <c r="Y32" i="5"/>
  <c r="Z32" i="5"/>
  <c r="AA32" i="5"/>
  <c r="AL32" i="5" s="1"/>
  <c r="AB32" i="5"/>
  <c r="AC32" i="5"/>
  <c r="AD32" i="5"/>
  <c r="AO32" i="5" s="1"/>
  <c r="AE32" i="5"/>
  <c r="AP32" i="5" s="1"/>
  <c r="AF32" i="5"/>
  <c r="AG32" i="5"/>
  <c r="AR32" i="5" s="1"/>
  <c r="AM32" i="5"/>
  <c r="AN32" i="5"/>
  <c r="AI32" i="5"/>
  <c r="AJ32" i="5"/>
  <c r="AK32" i="5"/>
  <c r="AQ32" i="5"/>
  <c r="AP619" i="5"/>
  <c r="AQ619" i="5"/>
  <c r="AJ619" i="5"/>
  <c r="AK619" i="5"/>
  <c r="AP607" i="5"/>
  <c r="AQ607" i="5"/>
  <c r="AR607" i="5"/>
  <c r="AI607" i="5"/>
  <c r="AJ607" i="5"/>
  <c r="AK607" i="5"/>
  <c r="AL607" i="5"/>
  <c r="AM607" i="5"/>
  <c r="AN607" i="5"/>
  <c r="AP595" i="5"/>
  <c r="AQ595" i="5"/>
  <c r="AR595" i="5"/>
  <c r="AI595" i="5"/>
  <c r="AJ595" i="5"/>
  <c r="AK595" i="5"/>
  <c r="AL595" i="5"/>
  <c r="AM595" i="5"/>
  <c r="AN595" i="5"/>
  <c r="AP583" i="5"/>
  <c r="AQ583" i="5"/>
  <c r="AR583" i="5"/>
  <c r="AI583" i="5"/>
  <c r="AJ583" i="5"/>
  <c r="AK583" i="5"/>
  <c r="AL583" i="5"/>
  <c r="AM583" i="5"/>
  <c r="AN583" i="5"/>
  <c r="AP571" i="5"/>
  <c r="AQ571" i="5"/>
  <c r="AR571" i="5"/>
  <c r="AI571" i="5"/>
  <c r="AJ571" i="5"/>
  <c r="AK571" i="5"/>
  <c r="AL571" i="5"/>
  <c r="AM571" i="5"/>
  <c r="AN571" i="5"/>
  <c r="AP559" i="5"/>
  <c r="AQ559" i="5"/>
  <c r="AR559" i="5"/>
  <c r="AI559" i="5"/>
  <c r="AJ559" i="5"/>
  <c r="AK559" i="5"/>
  <c r="AL559" i="5"/>
  <c r="AM559" i="5"/>
  <c r="AN559" i="5"/>
  <c r="AP547" i="5"/>
  <c r="AQ547" i="5"/>
  <c r="AR547" i="5"/>
  <c r="AI547" i="5"/>
  <c r="AJ547" i="5"/>
  <c r="AK547" i="5"/>
  <c r="AL547" i="5"/>
  <c r="AM547" i="5"/>
  <c r="AN547" i="5"/>
  <c r="AP535" i="5"/>
  <c r="AQ535" i="5"/>
  <c r="AR535" i="5"/>
  <c r="AI535" i="5"/>
  <c r="AJ535" i="5"/>
  <c r="AK535" i="5"/>
  <c r="AL535" i="5"/>
  <c r="AM535" i="5"/>
  <c r="AN535" i="5"/>
  <c r="AP523" i="5"/>
  <c r="AQ523" i="5"/>
  <c r="AR523" i="5"/>
  <c r="AI523" i="5"/>
  <c r="AJ523" i="5"/>
  <c r="AK523" i="5"/>
  <c r="AL523" i="5"/>
  <c r="AM523" i="5"/>
  <c r="AN523" i="5"/>
  <c r="AP511" i="5"/>
  <c r="AQ511" i="5"/>
  <c r="AR511" i="5"/>
  <c r="AI511" i="5"/>
  <c r="AJ511" i="5"/>
  <c r="AK511" i="5"/>
  <c r="AL511" i="5"/>
  <c r="AM511" i="5"/>
  <c r="AN511" i="5"/>
  <c r="AG499" i="5"/>
  <c r="X499" i="5"/>
  <c r="Y499" i="5"/>
  <c r="Z499" i="5"/>
  <c r="AA499" i="5"/>
  <c r="AB499" i="5"/>
  <c r="AC499" i="5"/>
  <c r="AD499" i="5"/>
  <c r="AE499" i="5"/>
  <c r="AF499" i="5"/>
  <c r="AP499" i="5"/>
  <c r="AQ499" i="5"/>
  <c r="AR499" i="5"/>
  <c r="AI499" i="5"/>
  <c r="AJ499" i="5"/>
  <c r="AK499" i="5"/>
  <c r="AL499" i="5"/>
  <c r="AM499" i="5"/>
  <c r="AN499" i="5"/>
  <c r="AG487" i="5"/>
  <c r="X487" i="5"/>
  <c r="Y487" i="5"/>
  <c r="Z487" i="5"/>
  <c r="AA487" i="5"/>
  <c r="AB487" i="5"/>
  <c r="AM487" i="5" s="1"/>
  <c r="AC487" i="5"/>
  <c r="AD487" i="5"/>
  <c r="AE487" i="5"/>
  <c r="AP487" i="5" s="1"/>
  <c r="AF487" i="5"/>
  <c r="AQ487" i="5"/>
  <c r="AR487" i="5"/>
  <c r="AI487" i="5"/>
  <c r="AJ487" i="5"/>
  <c r="AK487" i="5"/>
  <c r="AL487" i="5"/>
  <c r="AN487" i="5"/>
  <c r="AG475" i="5"/>
  <c r="X475" i="5"/>
  <c r="Y475" i="5"/>
  <c r="Z475" i="5"/>
  <c r="AA475" i="5"/>
  <c r="AB475" i="5"/>
  <c r="AC475" i="5"/>
  <c r="AD475" i="5"/>
  <c r="AE475" i="5"/>
  <c r="AF475" i="5"/>
  <c r="AQ475" i="5" s="1"/>
  <c r="AP475" i="5"/>
  <c r="AR475" i="5"/>
  <c r="AI475" i="5"/>
  <c r="AJ475" i="5"/>
  <c r="AK475" i="5"/>
  <c r="AL475" i="5"/>
  <c r="AM475" i="5"/>
  <c r="AN475" i="5"/>
  <c r="AG463" i="5"/>
  <c r="X463" i="5"/>
  <c r="Y463" i="5"/>
  <c r="Z463" i="5"/>
  <c r="AA463" i="5"/>
  <c r="AB463" i="5"/>
  <c r="AC463" i="5"/>
  <c r="AD463" i="5"/>
  <c r="AE463" i="5"/>
  <c r="AF463" i="5"/>
  <c r="AQ463" i="5" s="1"/>
  <c r="AP463" i="5"/>
  <c r="AR463" i="5"/>
  <c r="AI463" i="5"/>
  <c r="AJ463" i="5"/>
  <c r="AK463" i="5"/>
  <c r="AL463" i="5"/>
  <c r="AM463" i="5"/>
  <c r="AN463" i="5"/>
  <c r="AG451" i="5"/>
  <c r="X451" i="5"/>
  <c r="Y451" i="5"/>
  <c r="Z451" i="5"/>
  <c r="AA451" i="5"/>
  <c r="AB451" i="5"/>
  <c r="AC451" i="5"/>
  <c r="AD451" i="5"/>
  <c r="AE451" i="5"/>
  <c r="AP451" i="5" s="1"/>
  <c r="AF451" i="5"/>
  <c r="AQ451" i="5" s="1"/>
  <c r="AR451" i="5"/>
  <c r="AI451" i="5"/>
  <c r="AJ451" i="5"/>
  <c r="AK451" i="5"/>
  <c r="AL451" i="5"/>
  <c r="AM451" i="5"/>
  <c r="AN451" i="5"/>
  <c r="AA439" i="5"/>
  <c r="AB439" i="5"/>
  <c r="AM439" i="5" s="1"/>
  <c r="AC439" i="5"/>
  <c r="AD439" i="5"/>
  <c r="AE439" i="5"/>
  <c r="AG439" i="5"/>
  <c r="X439" i="5"/>
  <c r="Y439" i="5"/>
  <c r="Z439" i="5"/>
  <c r="AF439" i="5"/>
  <c r="AQ439" i="5" s="1"/>
  <c r="AL439" i="5"/>
  <c r="AN439" i="5"/>
  <c r="AP439" i="5"/>
  <c r="AJ439" i="5"/>
  <c r="AK439" i="5"/>
  <c r="AO439" i="5"/>
  <c r="AR439" i="5"/>
  <c r="AA427" i="5"/>
  <c r="AL427" i="5" s="1"/>
  <c r="AB427" i="5"/>
  <c r="AM427" i="5" s="1"/>
  <c r="AC427" i="5"/>
  <c r="AD427" i="5"/>
  <c r="AE427" i="5"/>
  <c r="AF427" i="5"/>
  <c r="AG427" i="5"/>
  <c r="AR427" i="5" s="1"/>
  <c r="X427" i="5"/>
  <c r="Y427" i="5"/>
  <c r="Z427" i="5"/>
  <c r="AN427" i="5"/>
  <c r="AO427" i="5"/>
  <c r="AP427" i="5"/>
  <c r="AQ427" i="5"/>
  <c r="AI427" i="5"/>
  <c r="AJ427" i="5"/>
  <c r="AK427" i="5"/>
  <c r="AA415" i="5"/>
  <c r="AB415" i="5"/>
  <c r="AC415" i="5"/>
  <c r="AD415" i="5"/>
  <c r="AE415" i="5"/>
  <c r="AP415" i="5" s="1"/>
  <c r="AF415" i="5"/>
  <c r="AQ415" i="5" s="1"/>
  <c r="AG415" i="5"/>
  <c r="X415" i="5"/>
  <c r="Y415" i="5"/>
  <c r="Z415" i="5"/>
  <c r="AL415" i="5"/>
  <c r="AM415" i="5"/>
  <c r="AN415" i="5"/>
  <c r="AO415" i="5"/>
  <c r="AR415" i="5"/>
  <c r="AI415" i="5"/>
  <c r="AJ415" i="5"/>
  <c r="AK415" i="5"/>
  <c r="AA403" i="5"/>
  <c r="AB403" i="5"/>
  <c r="AC403" i="5"/>
  <c r="AN403" i="5" s="1"/>
  <c r="AD403" i="5"/>
  <c r="AE403" i="5"/>
  <c r="AF403" i="5"/>
  <c r="AG403" i="5"/>
  <c r="X403" i="5"/>
  <c r="Y403" i="5"/>
  <c r="AJ403" i="5" s="1"/>
  <c r="Z403" i="5"/>
  <c r="AK403" i="5" s="1"/>
  <c r="AL403" i="5"/>
  <c r="AM403" i="5"/>
  <c r="AO403" i="5"/>
  <c r="AP403" i="5"/>
  <c r="AQ403" i="5"/>
  <c r="AR403" i="5"/>
  <c r="AI403" i="5"/>
  <c r="AA391" i="5"/>
  <c r="AL391" i="5" s="1"/>
  <c r="AB391" i="5"/>
  <c r="AM391" i="5" s="1"/>
  <c r="AC391" i="5"/>
  <c r="AD391" i="5"/>
  <c r="AE391" i="5"/>
  <c r="AF391" i="5"/>
  <c r="AG391" i="5"/>
  <c r="AR391" i="5" s="1"/>
  <c r="X391" i="5"/>
  <c r="Y391" i="5"/>
  <c r="Z391" i="5"/>
  <c r="AN391" i="5"/>
  <c r="AO391" i="5"/>
  <c r="AP391" i="5"/>
  <c r="AQ391" i="5"/>
  <c r="AI391" i="5"/>
  <c r="AJ391" i="5"/>
  <c r="AK391" i="5"/>
  <c r="AA379" i="5"/>
  <c r="AB379" i="5"/>
  <c r="AC379" i="5"/>
  <c r="AD379" i="5"/>
  <c r="AE379" i="5"/>
  <c r="AP379" i="5" s="1"/>
  <c r="AF379" i="5"/>
  <c r="AG379" i="5"/>
  <c r="X379" i="5"/>
  <c r="Y379" i="5"/>
  <c r="Z379" i="5"/>
  <c r="AL379" i="5"/>
  <c r="AM379" i="5"/>
  <c r="AN379" i="5"/>
  <c r="AO379" i="5"/>
  <c r="AQ379" i="5"/>
  <c r="AR379" i="5"/>
  <c r="AI379" i="5"/>
  <c r="AJ379" i="5"/>
  <c r="AA367" i="5"/>
  <c r="AB367" i="5"/>
  <c r="AC367" i="5"/>
  <c r="AD367" i="5"/>
  <c r="AO367" i="5" s="1"/>
  <c r="AE367" i="5"/>
  <c r="AF367" i="5"/>
  <c r="AG367" i="5"/>
  <c r="X367" i="5"/>
  <c r="Y367" i="5"/>
  <c r="Z367" i="5"/>
  <c r="AK367" i="5" s="1"/>
  <c r="AL367" i="5"/>
  <c r="AM367" i="5"/>
  <c r="AN367" i="5"/>
  <c r="AP367" i="5"/>
  <c r="AQ367" i="5"/>
  <c r="AR367" i="5"/>
  <c r="AI367" i="5"/>
  <c r="AJ367" i="5"/>
  <c r="X355" i="5"/>
  <c r="Y355" i="5"/>
  <c r="AJ355" i="5" s="1"/>
  <c r="Z355" i="5"/>
  <c r="AB355" i="5"/>
  <c r="AD355" i="5"/>
  <c r="AE355" i="5"/>
  <c r="AA355" i="5"/>
  <c r="AC355" i="5"/>
  <c r="AN355" i="5" s="1"/>
  <c r="AF355" i="5"/>
  <c r="AG355" i="5"/>
  <c r="AR355" i="5" s="1"/>
  <c r="AL355" i="5"/>
  <c r="AM355" i="5"/>
  <c r="AO355" i="5"/>
  <c r="AP355" i="5"/>
  <c r="AQ355" i="5"/>
  <c r="AI355" i="5"/>
  <c r="AK355" i="5"/>
  <c r="X343" i="5"/>
  <c r="Y343" i="5"/>
  <c r="Z343" i="5"/>
  <c r="AB343" i="5"/>
  <c r="AM343" i="5" s="1"/>
  <c r="AC343" i="5"/>
  <c r="AD343" i="5"/>
  <c r="AO343" i="5" s="1"/>
  <c r="AE343" i="5"/>
  <c r="AP343" i="5" s="1"/>
  <c r="AF343" i="5"/>
  <c r="AG343" i="5"/>
  <c r="AA343" i="5"/>
  <c r="AJ343" i="5"/>
  <c r="AK343" i="5"/>
  <c r="AL343" i="5"/>
  <c r="AN343" i="5"/>
  <c r="AQ343" i="5"/>
  <c r="AR343" i="5"/>
  <c r="AI343" i="5"/>
  <c r="X331" i="5"/>
  <c r="Y331" i="5"/>
  <c r="Z331" i="5"/>
  <c r="AB331" i="5"/>
  <c r="AM331" i="5" s="1"/>
  <c r="AC331" i="5"/>
  <c r="AD331" i="5"/>
  <c r="AE331" i="5"/>
  <c r="AF331" i="5"/>
  <c r="AG331" i="5"/>
  <c r="AA331" i="5"/>
  <c r="AL331" i="5" s="1"/>
  <c r="AN331" i="5"/>
  <c r="AO331" i="5"/>
  <c r="AP331" i="5"/>
  <c r="AQ331" i="5"/>
  <c r="AI331" i="5"/>
  <c r="AJ331" i="5"/>
  <c r="AK331" i="5"/>
  <c r="AR331" i="5"/>
  <c r="X319" i="5"/>
  <c r="Y319" i="5"/>
  <c r="AJ319" i="5" s="1"/>
  <c r="Z319" i="5"/>
  <c r="AB319" i="5"/>
  <c r="AC319" i="5"/>
  <c r="AD319" i="5"/>
  <c r="AO319" i="5" s="1"/>
  <c r="AE319" i="5"/>
  <c r="AF319" i="5"/>
  <c r="AQ319" i="5" s="1"/>
  <c r="AG319" i="5"/>
  <c r="AA319" i="5"/>
  <c r="AM319" i="5"/>
  <c r="AN319" i="5"/>
  <c r="AP319" i="5"/>
  <c r="AR319" i="5"/>
  <c r="AI319" i="5"/>
  <c r="AK319" i="5"/>
  <c r="AL319" i="5"/>
  <c r="X307" i="5"/>
  <c r="Y307" i="5"/>
  <c r="Z307" i="5"/>
  <c r="AB307" i="5"/>
  <c r="AM307" i="5" s="1"/>
  <c r="AC307" i="5"/>
  <c r="AD307" i="5"/>
  <c r="AO307" i="5" s="1"/>
  <c r="AE307" i="5"/>
  <c r="AF307" i="5"/>
  <c r="AG307" i="5"/>
  <c r="AA307" i="5"/>
  <c r="AN307" i="5"/>
  <c r="AP307" i="5"/>
  <c r="AQ307" i="5"/>
  <c r="AR307" i="5"/>
  <c r="AI307" i="5"/>
  <c r="AJ307" i="5"/>
  <c r="AK307" i="5"/>
  <c r="AL307" i="5"/>
  <c r="X295" i="5"/>
  <c r="Y295" i="5"/>
  <c r="Z295" i="5"/>
  <c r="AB295" i="5"/>
  <c r="AM295" i="5" s="1"/>
  <c r="AC295" i="5"/>
  <c r="AD295" i="5"/>
  <c r="AO295" i="5" s="1"/>
  <c r="AE295" i="5"/>
  <c r="AP295" i="5" s="1"/>
  <c r="AF295" i="5"/>
  <c r="AQ295" i="5" s="1"/>
  <c r="AG295" i="5"/>
  <c r="AA295" i="5"/>
  <c r="AL295" i="5" s="1"/>
  <c r="AN295" i="5"/>
  <c r="AR295" i="5"/>
  <c r="AI295" i="5"/>
  <c r="AJ295" i="5"/>
  <c r="AK295" i="5"/>
  <c r="X283" i="5"/>
  <c r="Y283" i="5"/>
  <c r="AJ283" i="5" s="1"/>
  <c r="Z283" i="5"/>
  <c r="AB283" i="5"/>
  <c r="AC283" i="5"/>
  <c r="AD283" i="5"/>
  <c r="AO283" i="5" s="1"/>
  <c r="AE283" i="5"/>
  <c r="AF283" i="5"/>
  <c r="AQ283" i="5" s="1"/>
  <c r="AG283" i="5"/>
  <c r="AA283" i="5"/>
  <c r="AM283" i="5"/>
  <c r="AN283" i="5"/>
  <c r="AP283" i="5"/>
  <c r="AR283" i="5"/>
  <c r="AI283" i="5"/>
  <c r="AK283" i="5"/>
  <c r="AL283" i="5"/>
  <c r="AA271" i="5"/>
  <c r="X271" i="5"/>
  <c r="AI271" i="5" s="1"/>
  <c r="Y271" i="5"/>
  <c r="AB271" i="5"/>
  <c r="AM271" i="5" s="1"/>
  <c r="AC271" i="5"/>
  <c r="AD271" i="5"/>
  <c r="AO271" i="5" s="1"/>
  <c r="AE271" i="5"/>
  <c r="AF271" i="5"/>
  <c r="AG271" i="5"/>
  <c r="Z271" i="5"/>
  <c r="AN271" i="5"/>
  <c r="AP271" i="5"/>
  <c r="AQ271" i="5"/>
  <c r="AR271" i="5"/>
  <c r="AJ271" i="5"/>
  <c r="AK271" i="5"/>
  <c r="AL271" i="5"/>
  <c r="X259" i="5"/>
  <c r="Y259" i="5"/>
  <c r="Z259" i="5"/>
  <c r="AA259" i="5"/>
  <c r="AL259" i="5" s="1"/>
  <c r="AB259" i="5"/>
  <c r="AC259" i="5"/>
  <c r="AD259" i="5"/>
  <c r="AE259" i="5"/>
  <c r="AF259" i="5"/>
  <c r="AG259" i="5"/>
  <c r="AM259" i="5"/>
  <c r="AN259" i="5"/>
  <c r="AO259" i="5"/>
  <c r="AP259" i="5"/>
  <c r="AQ259" i="5"/>
  <c r="AR259" i="5"/>
  <c r="AI259" i="5"/>
  <c r="AJ259" i="5"/>
  <c r="AK259" i="5"/>
  <c r="X247" i="5"/>
  <c r="Y247" i="5"/>
  <c r="AJ247" i="5" s="1"/>
  <c r="Z247" i="5"/>
  <c r="AA247" i="5"/>
  <c r="AB247" i="5"/>
  <c r="AC247" i="5"/>
  <c r="AD247" i="5"/>
  <c r="AE247" i="5"/>
  <c r="AP247" i="5" s="1"/>
  <c r="AF247" i="5"/>
  <c r="AG247" i="5"/>
  <c r="AM247" i="5"/>
  <c r="AN247" i="5"/>
  <c r="AO247" i="5"/>
  <c r="AQ247" i="5"/>
  <c r="AR247" i="5"/>
  <c r="AI247" i="5"/>
  <c r="AK247" i="5"/>
  <c r="AL247" i="5"/>
  <c r="X235" i="5"/>
  <c r="Y235" i="5"/>
  <c r="Z235" i="5"/>
  <c r="AA235" i="5"/>
  <c r="AB235" i="5"/>
  <c r="AC235" i="5"/>
  <c r="AD235" i="5"/>
  <c r="AE235" i="5"/>
  <c r="AF235" i="5"/>
  <c r="AG235" i="5"/>
  <c r="AM235" i="5"/>
  <c r="AN235" i="5"/>
  <c r="AO235" i="5"/>
  <c r="AP235" i="5"/>
  <c r="AQ235" i="5"/>
  <c r="AR235" i="5"/>
  <c r="AI235" i="5"/>
  <c r="AJ235" i="5"/>
  <c r="AK235" i="5"/>
  <c r="AL235" i="5"/>
  <c r="X223" i="5"/>
  <c r="Y223" i="5"/>
  <c r="Z223" i="5"/>
  <c r="AA223" i="5"/>
  <c r="AL223" i="5" s="1"/>
  <c r="AB223" i="5"/>
  <c r="AC223" i="5"/>
  <c r="AD223" i="5"/>
  <c r="AE223" i="5"/>
  <c r="AF223" i="5"/>
  <c r="AG223" i="5"/>
  <c r="AR223" i="5" s="1"/>
  <c r="AI223" i="5"/>
  <c r="AJ223" i="5"/>
  <c r="AK223" i="5"/>
  <c r="AM223" i="5"/>
  <c r="AN223" i="5"/>
  <c r="AO223" i="5"/>
  <c r="AP223" i="5"/>
  <c r="AQ223" i="5"/>
  <c r="X211" i="5"/>
  <c r="Y211" i="5"/>
  <c r="AJ211" i="5" s="1"/>
  <c r="Z211" i="5"/>
  <c r="AA211" i="5"/>
  <c r="AB211" i="5"/>
  <c r="AC211" i="5"/>
  <c r="AD211" i="5"/>
  <c r="AE211" i="5"/>
  <c r="AP211" i="5" s="1"/>
  <c r="AF211" i="5"/>
  <c r="AG211" i="5"/>
  <c r="AR211" i="5"/>
  <c r="AI211" i="5"/>
  <c r="AK211" i="5"/>
  <c r="AL211" i="5"/>
  <c r="AM211" i="5"/>
  <c r="AN211" i="5"/>
  <c r="AO211" i="5"/>
  <c r="AQ211" i="5"/>
  <c r="X199" i="5"/>
  <c r="Y199" i="5"/>
  <c r="Z199" i="5"/>
  <c r="AA199" i="5"/>
  <c r="AB199" i="5"/>
  <c r="AC199" i="5"/>
  <c r="AN199" i="5" s="1"/>
  <c r="AD199" i="5"/>
  <c r="AE199" i="5"/>
  <c r="AF199" i="5"/>
  <c r="AG199" i="5"/>
  <c r="AR199" i="5"/>
  <c r="AI199" i="5"/>
  <c r="AJ199" i="5"/>
  <c r="AK199" i="5"/>
  <c r="AL199" i="5"/>
  <c r="AM199" i="5"/>
  <c r="AO199" i="5"/>
  <c r="AP199" i="5"/>
  <c r="AQ199" i="5"/>
  <c r="X187" i="5"/>
  <c r="Y187" i="5"/>
  <c r="Z187" i="5"/>
  <c r="AA187" i="5"/>
  <c r="AL187" i="5" s="1"/>
  <c r="AB187" i="5"/>
  <c r="AC187" i="5"/>
  <c r="AD187" i="5"/>
  <c r="AO187" i="5" s="1"/>
  <c r="AE187" i="5"/>
  <c r="AF187" i="5"/>
  <c r="AG187" i="5"/>
  <c r="AR187" i="5" s="1"/>
  <c r="AI187" i="5"/>
  <c r="AJ187" i="5"/>
  <c r="AK187" i="5"/>
  <c r="AM187" i="5"/>
  <c r="AN187" i="5"/>
  <c r="AP187" i="5"/>
  <c r="AQ187" i="5"/>
  <c r="AE175" i="5"/>
  <c r="AF175" i="5"/>
  <c r="AG175" i="5"/>
  <c r="Y175" i="5"/>
  <c r="Z175" i="5"/>
  <c r="X175" i="5"/>
  <c r="AA175" i="5"/>
  <c r="AB175" i="5"/>
  <c r="AM175" i="5" s="1"/>
  <c r="AC175" i="5"/>
  <c r="AD175" i="5"/>
  <c r="AR175" i="5"/>
  <c r="AI175" i="5"/>
  <c r="AJ175" i="5"/>
  <c r="AK175" i="5"/>
  <c r="AL175" i="5"/>
  <c r="AN175" i="5"/>
  <c r="AO175" i="5"/>
  <c r="AP175" i="5"/>
  <c r="AQ175" i="5"/>
  <c r="AE163" i="5"/>
  <c r="AF163" i="5"/>
  <c r="AG163" i="5"/>
  <c r="X163" i="5"/>
  <c r="Y163" i="5"/>
  <c r="Z163" i="5"/>
  <c r="AK163" i="5" s="1"/>
  <c r="AA163" i="5"/>
  <c r="AB163" i="5"/>
  <c r="AC163" i="5"/>
  <c r="AD163" i="5"/>
  <c r="AR163" i="5"/>
  <c r="AI163" i="5"/>
  <c r="AJ163" i="5"/>
  <c r="AL163" i="5"/>
  <c r="AM163" i="5"/>
  <c r="AN163" i="5"/>
  <c r="AO163" i="5"/>
  <c r="AP163" i="5"/>
  <c r="AQ163" i="5"/>
  <c r="AE151" i="5"/>
  <c r="AF151" i="5"/>
  <c r="AG151" i="5"/>
  <c r="X151" i="5"/>
  <c r="AI151" i="5" s="1"/>
  <c r="Y151" i="5"/>
  <c r="Z151" i="5"/>
  <c r="AA151" i="5"/>
  <c r="AB151" i="5"/>
  <c r="AC151" i="5"/>
  <c r="AD151" i="5"/>
  <c r="AO151" i="5" s="1"/>
  <c r="AR151" i="5"/>
  <c r="AJ151" i="5"/>
  <c r="AK151" i="5"/>
  <c r="AL151" i="5"/>
  <c r="AM151" i="5"/>
  <c r="AN151" i="5"/>
  <c r="AP151" i="5"/>
  <c r="AQ151" i="5"/>
  <c r="AE139" i="5"/>
  <c r="AF139" i="5"/>
  <c r="AQ139" i="5" s="1"/>
  <c r="AG139" i="5"/>
  <c r="X139" i="5"/>
  <c r="AI139" i="5" s="1"/>
  <c r="Y139" i="5"/>
  <c r="Z139" i="5"/>
  <c r="AA139" i="5"/>
  <c r="AB139" i="5"/>
  <c r="AM139" i="5" s="1"/>
  <c r="AC139" i="5"/>
  <c r="AD139" i="5"/>
  <c r="AR139" i="5"/>
  <c r="AJ139" i="5"/>
  <c r="AK139" i="5"/>
  <c r="AL139" i="5"/>
  <c r="AN139" i="5"/>
  <c r="AO139" i="5"/>
  <c r="AP139" i="5"/>
  <c r="AE127" i="5"/>
  <c r="AF127" i="5"/>
  <c r="AG127" i="5"/>
  <c r="X127" i="5"/>
  <c r="Y127" i="5"/>
  <c r="Z127" i="5"/>
  <c r="AA127" i="5"/>
  <c r="AB127" i="5"/>
  <c r="AC127" i="5"/>
  <c r="AD127" i="5"/>
  <c r="AQ127" i="5"/>
  <c r="AR127" i="5"/>
  <c r="AN127" i="5"/>
  <c r="AO127" i="5"/>
  <c r="AP127" i="5"/>
  <c r="AI127" i="5"/>
  <c r="AJ127" i="5"/>
  <c r="AK127" i="5"/>
  <c r="AL127" i="5"/>
  <c r="AM127" i="5"/>
  <c r="AE115" i="5"/>
  <c r="AF115" i="5"/>
  <c r="AG115" i="5"/>
  <c r="X115" i="5"/>
  <c r="AI115" i="5" s="1"/>
  <c r="Y115" i="5"/>
  <c r="AJ115" i="5" s="1"/>
  <c r="Z115" i="5"/>
  <c r="AA115" i="5"/>
  <c r="AB115" i="5"/>
  <c r="AM115" i="5" s="1"/>
  <c r="AC115" i="5"/>
  <c r="AD115" i="5"/>
  <c r="AO115" i="5" s="1"/>
  <c r="AQ115" i="5"/>
  <c r="AR115" i="5"/>
  <c r="AK115" i="5"/>
  <c r="AL115" i="5"/>
  <c r="AN115" i="5"/>
  <c r="AP115" i="5"/>
  <c r="AF103" i="5"/>
  <c r="X103" i="5"/>
  <c r="AI103" i="5" s="1"/>
  <c r="AA103" i="5"/>
  <c r="AB103" i="5"/>
  <c r="AC103" i="5"/>
  <c r="AD103" i="5"/>
  <c r="AE103" i="5"/>
  <c r="AG103" i="5"/>
  <c r="AR103" i="5" s="1"/>
  <c r="Y103" i="5"/>
  <c r="Z103" i="5"/>
  <c r="AQ103" i="5"/>
  <c r="AJ103" i="5"/>
  <c r="AK103" i="5"/>
  <c r="AL103" i="5"/>
  <c r="AM103" i="5"/>
  <c r="AN103" i="5"/>
  <c r="AO103" i="5"/>
  <c r="AP103" i="5"/>
  <c r="AF91" i="5"/>
  <c r="AG91" i="5"/>
  <c r="X91" i="5"/>
  <c r="Y91" i="5"/>
  <c r="Z91" i="5"/>
  <c r="AA91" i="5"/>
  <c r="AL91" i="5" s="1"/>
  <c r="AB91" i="5"/>
  <c r="AC91" i="5"/>
  <c r="AD91" i="5"/>
  <c r="AE91" i="5"/>
  <c r="AQ91" i="5"/>
  <c r="AR91" i="5"/>
  <c r="AI91" i="5"/>
  <c r="AJ91" i="5"/>
  <c r="AK91" i="5"/>
  <c r="AM91" i="5"/>
  <c r="AN91" i="5"/>
  <c r="AO91" i="5"/>
  <c r="AP91" i="5"/>
  <c r="AF79" i="5"/>
  <c r="AG79" i="5"/>
  <c r="X79" i="5"/>
  <c r="Y79" i="5"/>
  <c r="AJ79" i="5" s="1"/>
  <c r="Z79" i="5"/>
  <c r="AA79" i="5"/>
  <c r="AB79" i="5"/>
  <c r="AC79" i="5"/>
  <c r="AD79" i="5"/>
  <c r="AE79" i="5"/>
  <c r="AP79" i="5" s="1"/>
  <c r="AQ79" i="5"/>
  <c r="AR79" i="5"/>
  <c r="AI79" i="5"/>
  <c r="AK79" i="5"/>
  <c r="AL79" i="5"/>
  <c r="AM79" i="5"/>
  <c r="AN79" i="5"/>
  <c r="AO79" i="5"/>
  <c r="AF67" i="5"/>
  <c r="AG67" i="5"/>
  <c r="AR67" i="5" s="1"/>
  <c r="X67" i="5"/>
  <c r="AI67" i="5" s="1"/>
  <c r="Y67" i="5"/>
  <c r="Z67" i="5"/>
  <c r="AA67" i="5"/>
  <c r="AB67" i="5"/>
  <c r="AC67" i="5"/>
  <c r="AN67" i="5" s="1"/>
  <c r="AD67" i="5"/>
  <c r="AE67" i="5"/>
  <c r="AQ67" i="5"/>
  <c r="AJ67" i="5"/>
  <c r="AK67" i="5"/>
  <c r="AL67" i="5"/>
  <c r="AM67" i="5"/>
  <c r="AO67" i="5"/>
  <c r="AP67" i="5"/>
  <c r="AF55" i="5"/>
  <c r="AG55" i="5"/>
  <c r="X55" i="5"/>
  <c r="AI55" i="5" s="1"/>
  <c r="Y55" i="5"/>
  <c r="AJ55" i="5" s="1"/>
  <c r="Z55" i="5"/>
  <c r="AA55" i="5"/>
  <c r="AL55" i="5" s="1"/>
  <c r="AB55" i="5"/>
  <c r="AM55" i="5" s="1"/>
  <c r="AC55" i="5"/>
  <c r="AD55" i="5"/>
  <c r="AE55" i="5"/>
  <c r="AQ55" i="5"/>
  <c r="AR55" i="5"/>
  <c r="AK55" i="5"/>
  <c r="AN55" i="5"/>
  <c r="AO55" i="5"/>
  <c r="AP55" i="5"/>
  <c r="AF43" i="5"/>
  <c r="AG43" i="5"/>
  <c r="X43" i="5"/>
  <c r="Y43" i="5"/>
  <c r="AJ43" i="5" s="1"/>
  <c r="Z43" i="5"/>
  <c r="AA43" i="5"/>
  <c r="AB43" i="5"/>
  <c r="AC43" i="5"/>
  <c r="AN43" i="5" s="1"/>
  <c r="AD43" i="5"/>
  <c r="AE43" i="5"/>
  <c r="AP43" i="5" s="1"/>
  <c r="AQ43" i="5"/>
  <c r="AR43" i="5"/>
  <c r="AI43" i="5"/>
  <c r="AK43" i="5"/>
  <c r="AL43" i="5"/>
  <c r="AM43" i="5"/>
  <c r="AO43" i="5"/>
  <c r="AF31" i="5"/>
  <c r="AG31" i="5"/>
  <c r="X31" i="5"/>
  <c r="Y31" i="5"/>
  <c r="Z31" i="5"/>
  <c r="AA31" i="5"/>
  <c r="AL31" i="5" s="1"/>
  <c r="AB31" i="5"/>
  <c r="AC31" i="5"/>
  <c r="AN31" i="5" s="1"/>
  <c r="AD31" i="5"/>
  <c r="AE31" i="5"/>
  <c r="AJ31" i="5"/>
  <c r="AK31" i="5"/>
  <c r="AM31" i="5"/>
  <c r="AO31" i="5"/>
  <c r="AP31" i="5"/>
  <c r="AI31" i="5"/>
  <c r="AQ31" i="5"/>
  <c r="AR31" i="5"/>
  <c r="AF19" i="5"/>
  <c r="AG19" i="5"/>
  <c r="X19" i="5"/>
  <c r="Y19" i="5"/>
  <c r="Z19" i="5"/>
  <c r="AA19" i="5"/>
  <c r="AL19" i="5" s="1"/>
  <c r="AB19" i="5"/>
  <c r="AM19" i="5" s="1"/>
  <c r="AC19" i="5"/>
  <c r="AD19" i="5"/>
  <c r="AE19" i="5"/>
  <c r="AP19" i="5" s="1"/>
  <c r="AJ19" i="5"/>
  <c r="AK19" i="5"/>
  <c r="AN19" i="5"/>
  <c r="AO19" i="5"/>
  <c r="AQ19" i="5"/>
  <c r="AR19" i="5"/>
  <c r="AI19" i="5"/>
  <c r="AF7" i="5"/>
  <c r="AG7" i="5"/>
  <c r="X7" i="5"/>
  <c r="Y7" i="5"/>
  <c r="AJ7" i="5" s="1"/>
  <c r="Z7" i="5"/>
  <c r="AA7" i="5"/>
  <c r="AB7" i="5"/>
  <c r="AC7" i="5"/>
  <c r="AD7" i="5"/>
  <c r="AE7" i="5"/>
  <c r="AP7" i="5" s="1"/>
  <c r="AK7" i="5"/>
  <c r="AL7" i="5"/>
  <c r="AM7" i="5"/>
  <c r="AN7" i="5"/>
  <c r="AO7" i="5"/>
  <c r="AQ7" i="5"/>
  <c r="AR7" i="5"/>
  <c r="AI7" i="5"/>
  <c r="AI701" i="5"/>
  <c r="AQ699" i="5"/>
  <c r="AO698" i="5"/>
  <c r="AM697" i="5"/>
  <c r="AK696" i="5"/>
  <c r="AI695" i="5"/>
  <c r="AQ693" i="5"/>
  <c r="AO692" i="5"/>
  <c r="AM691" i="5"/>
  <c r="AK690" i="5"/>
  <c r="AI689" i="5"/>
  <c r="AQ687" i="5"/>
  <c r="AO686" i="5"/>
  <c r="AM685" i="5"/>
  <c r="AK684" i="5"/>
  <c r="AI683" i="5"/>
  <c r="AQ681" i="5"/>
  <c r="AO680" i="5"/>
  <c r="AM679" i="5"/>
  <c r="AK678" i="5"/>
  <c r="AI677" i="5"/>
  <c r="AQ675" i="5"/>
  <c r="AO674" i="5"/>
  <c r="AM673" i="5"/>
  <c r="AK672" i="5"/>
  <c r="AI671" i="5"/>
  <c r="AQ669" i="5"/>
  <c r="AO668" i="5"/>
  <c r="AM667" i="5"/>
  <c r="AK666" i="5"/>
  <c r="AI665" i="5"/>
  <c r="AQ663" i="5"/>
  <c r="AO662" i="5"/>
  <c r="AM661" i="5"/>
  <c r="AK660" i="5"/>
  <c r="AI659" i="5"/>
  <c r="AQ657" i="5"/>
  <c r="AO656" i="5"/>
  <c r="AM655" i="5"/>
  <c r="AK654" i="5"/>
  <c r="AI653" i="5"/>
  <c r="AQ651" i="5"/>
  <c r="AO650" i="5"/>
  <c r="AM649" i="5"/>
  <c r="AK648" i="5"/>
  <c r="AI647" i="5"/>
  <c r="AQ645" i="5"/>
  <c r="AO644" i="5"/>
  <c r="AM643" i="5"/>
  <c r="AK642" i="5"/>
  <c r="AI641" i="5"/>
  <c r="AQ639" i="5"/>
  <c r="AO638" i="5"/>
  <c r="AM637" i="5"/>
  <c r="AK636" i="5"/>
  <c r="AI635" i="5"/>
  <c r="AQ633" i="5"/>
  <c r="AO632" i="5"/>
  <c r="AM631" i="5"/>
  <c r="AK630" i="5"/>
  <c r="AI629" i="5"/>
  <c r="AQ627" i="5"/>
  <c r="AM626" i="5"/>
  <c r="AQ624" i="5"/>
  <c r="AI623" i="5"/>
  <c r="AL621" i="5"/>
  <c r="AM619" i="5"/>
  <c r="AJ617" i="5"/>
  <c r="AP614" i="5"/>
  <c r="AO595" i="5"/>
  <c r="AO523" i="5"/>
  <c r="AO451" i="5"/>
  <c r="AC416" i="5"/>
  <c r="AD416" i="5"/>
  <c r="AO416" i="5" s="1"/>
  <c r="AE416" i="5"/>
  <c r="AP416" i="5" s="1"/>
  <c r="AF416" i="5"/>
  <c r="AG416" i="5"/>
  <c r="X416" i="5"/>
  <c r="Y416" i="5"/>
  <c r="Z416" i="5"/>
  <c r="AK416" i="5" s="1"/>
  <c r="AA416" i="5"/>
  <c r="AB416" i="5"/>
  <c r="AN416" i="5"/>
  <c r="AQ416" i="5"/>
  <c r="AR416" i="5"/>
  <c r="AI416" i="5"/>
  <c r="AJ416" i="5"/>
  <c r="AL416" i="5"/>
  <c r="AM416" i="5"/>
  <c r="Y212" i="5"/>
  <c r="Z212" i="5"/>
  <c r="AA212" i="5"/>
  <c r="AB212" i="5"/>
  <c r="AC212" i="5"/>
  <c r="AD212" i="5"/>
  <c r="AO212" i="5" s="1"/>
  <c r="AE212" i="5"/>
  <c r="AF212" i="5"/>
  <c r="AG212" i="5"/>
  <c r="X212" i="5"/>
  <c r="AI212" i="5"/>
  <c r="AJ212" i="5"/>
  <c r="AK212" i="5"/>
  <c r="AL212" i="5"/>
  <c r="AM212" i="5"/>
  <c r="AN212" i="5"/>
  <c r="AP212" i="5"/>
  <c r="AQ212" i="5"/>
  <c r="AR212" i="5"/>
  <c r="X68" i="5"/>
  <c r="Y68" i="5"/>
  <c r="Z68" i="5"/>
  <c r="AA68" i="5"/>
  <c r="AL68" i="5" s="1"/>
  <c r="AB68" i="5"/>
  <c r="AC68" i="5"/>
  <c r="AD68" i="5"/>
  <c r="AE68" i="5"/>
  <c r="AP68" i="5" s="1"/>
  <c r="AF68" i="5"/>
  <c r="AG68" i="5"/>
  <c r="AR68" i="5" s="1"/>
  <c r="AI68" i="5"/>
  <c r="AJ68" i="5"/>
  <c r="AK68" i="5"/>
  <c r="AM68" i="5"/>
  <c r="AN68" i="5"/>
  <c r="AO68" i="5"/>
  <c r="AQ68" i="5"/>
  <c r="AP656" i="5"/>
  <c r="AP644" i="5"/>
  <c r="AB2" i="5"/>
  <c r="AM2" i="5" s="1"/>
  <c r="AC2" i="5"/>
  <c r="AD2" i="5"/>
  <c r="AE2" i="5"/>
  <c r="AF2" i="5"/>
  <c r="AG2" i="5"/>
  <c r="AR2" i="5" s="1"/>
  <c r="X2" i="5"/>
  <c r="Y2" i="5"/>
  <c r="Z2" i="5"/>
  <c r="AA2" i="5"/>
  <c r="AL2" i="5" s="1"/>
  <c r="AN618" i="5"/>
  <c r="AO618" i="5"/>
  <c r="AQ618" i="5"/>
  <c r="AI618" i="5"/>
  <c r="AJ618" i="5"/>
  <c r="AN606" i="5"/>
  <c r="AO606" i="5"/>
  <c r="AP606" i="5"/>
  <c r="AQ606" i="5"/>
  <c r="AR606" i="5"/>
  <c r="AI606" i="5"/>
  <c r="AJ606" i="5"/>
  <c r="AK606" i="5"/>
  <c r="AL606" i="5"/>
  <c r="AN594" i="5"/>
  <c r="AO594" i="5"/>
  <c r="AP594" i="5"/>
  <c r="AQ594" i="5"/>
  <c r="AR594" i="5"/>
  <c r="AI594" i="5"/>
  <c r="AJ594" i="5"/>
  <c r="AK594" i="5"/>
  <c r="AL594" i="5"/>
  <c r="AN582" i="5"/>
  <c r="AO582" i="5"/>
  <c r="AP582" i="5"/>
  <c r="AQ582" i="5"/>
  <c r="AR582" i="5"/>
  <c r="AI582" i="5"/>
  <c r="AJ582" i="5"/>
  <c r="AK582" i="5"/>
  <c r="AL582" i="5"/>
  <c r="AN570" i="5"/>
  <c r="AO570" i="5"/>
  <c r="AP570" i="5"/>
  <c r="AQ570" i="5"/>
  <c r="AR570" i="5"/>
  <c r="AI570" i="5"/>
  <c r="AJ570" i="5"/>
  <c r="AK570" i="5"/>
  <c r="AL570" i="5"/>
  <c r="AN558" i="5"/>
  <c r="AO558" i="5"/>
  <c r="AP558" i="5"/>
  <c r="AQ558" i="5"/>
  <c r="AR558" i="5"/>
  <c r="AI558" i="5"/>
  <c r="AJ558" i="5"/>
  <c r="AK558" i="5"/>
  <c r="AL558" i="5"/>
  <c r="AN546" i="5"/>
  <c r="AO546" i="5"/>
  <c r="AP546" i="5"/>
  <c r="AQ546" i="5"/>
  <c r="AR546" i="5"/>
  <c r="AI546" i="5"/>
  <c r="AJ546" i="5"/>
  <c r="AK546" i="5"/>
  <c r="AL546" i="5"/>
  <c r="AN534" i="5"/>
  <c r="AO534" i="5"/>
  <c r="AP534" i="5"/>
  <c r="AQ534" i="5"/>
  <c r="AR534" i="5"/>
  <c r="AI534" i="5"/>
  <c r="AJ534" i="5"/>
  <c r="AK534" i="5"/>
  <c r="AL534" i="5"/>
  <c r="AN522" i="5"/>
  <c r="AO522" i="5"/>
  <c r="AP522" i="5"/>
  <c r="AQ522" i="5"/>
  <c r="AR522" i="5"/>
  <c r="AI522" i="5"/>
  <c r="AJ522" i="5"/>
  <c r="AK522" i="5"/>
  <c r="AL522" i="5"/>
  <c r="AN510" i="5"/>
  <c r="AO510" i="5"/>
  <c r="AP510" i="5"/>
  <c r="AQ510" i="5"/>
  <c r="AR510" i="5"/>
  <c r="AI510" i="5"/>
  <c r="AJ510" i="5"/>
  <c r="AK510" i="5"/>
  <c r="AL510" i="5"/>
  <c r="AE498" i="5"/>
  <c r="AF498" i="5"/>
  <c r="AG498" i="5"/>
  <c r="X498" i="5"/>
  <c r="Y498" i="5"/>
  <c r="Z498" i="5"/>
  <c r="AK498" i="5" s="1"/>
  <c r="AA498" i="5"/>
  <c r="AB498" i="5"/>
  <c r="AC498" i="5"/>
  <c r="AN498" i="5" s="1"/>
  <c r="AD498" i="5"/>
  <c r="AO498" i="5"/>
  <c r="AP498" i="5"/>
  <c r="AQ498" i="5"/>
  <c r="AR498" i="5"/>
  <c r="AI498" i="5"/>
  <c r="AJ498" i="5"/>
  <c r="AL498" i="5"/>
  <c r="AE486" i="5"/>
  <c r="AF486" i="5"/>
  <c r="AG486" i="5"/>
  <c r="X486" i="5"/>
  <c r="Y486" i="5"/>
  <c r="Z486" i="5"/>
  <c r="AA486" i="5"/>
  <c r="AB486" i="5"/>
  <c r="AC486" i="5"/>
  <c r="AD486" i="5"/>
  <c r="AN486" i="5"/>
  <c r="AO486" i="5"/>
  <c r="AP486" i="5"/>
  <c r="AQ486" i="5"/>
  <c r="AR486" i="5"/>
  <c r="AI486" i="5"/>
  <c r="AJ486" i="5"/>
  <c r="AK486" i="5"/>
  <c r="AL486" i="5"/>
  <c r="AE474" i="5"/>
  <c r="AF474" i="5"/>
  <c r="AG474" i="5"/>
  <c r="X474" i="5"/>
  <c r="Y474" i="5"/>
  <c r="Z474" i="5"/>
  <c r="AA474" i="5"/>
  <c r="AB474" i="5"/>
  <c r="AC474" i="5"/>
  <c r="AD474" i="5"/>
  <c r="AO474" i="5" s="1"/>
  <c r="AN474" i="5"/>
  <c r="AP474" i="5"/>
  <c r="AQ474" i="5"/>
  <c r="AR474" i="5"/>
  <c r="AI474" i="5"/>
  <c r="AJ474" i="5"/>
  <c r="AK474" i="5"/>
  <c r="AL474" i="5"/>
  <c r="AE462" i="5"/>
  <c r="AF462" i="5"/>
  <c r="AG462" i="5"/>
  <c r="X462" i="5"/>
  <c r="Y462" i="5"/>
  <c r="Z462" i="5"/>
  <c r="AA462" i="5"/>
  <c r="AB462" i="5"/>
  <c r="AC462" i="5"/>
  <c r="AN462" i="5" s="1"/>
  <c r="AD462" i="5"/>
  <c r="AO462" i="5" s="1"/>
  <c r="AP462" i="5"/>
  <c r="AQ462" i="5"/>
  <c r="AR462" i="5"/>
  <c r="AI462" i="5"/>
  <c r="AJ462" i="5"/>
  <c r="AK462" i="5"/>
  <c r="AL462" i="5"/>
  <c r="AE450" i="5"/>
  <c r="AF450" i="5"/>
  <c r="AQ450" i="5" s="1"/>
  <c r="AG450" i="5"/>
  <c r="X450" i="5"/>
  <c r="Y450" i="5"/>
  <c r="Z450" i="5"/>
  <c r="AA450" i="5"/>
  <c r="AB450" i="5"/>
  <c r="AC450" i="5"/>
  <c r="AD450" i="5"/>
  <c r="AN450" i="5"/>
  <c r="AO450" i="5"/>
  <c r="AP450" i="5"/>
  <c r="AR450" i="5"/>
  <c r="AI450" i="5"/>
  <c r="AJ450" i="5"/>
  <c r="AK450" i="5"/>
  <c r="AL450" i="5"/>
  <c r="Y438" i="5"/>
  <c r="AJ438" i="5" s="1"/>
  <c r="Z438" i="5"/>
  <c r="AK438" i="5" s="1"/>
  <c r="AA438" i="5"/>
  <c r="AB438" i="5"/>
  <c r="AC438" i="5"/>
  <c r="AE438" i="5"/>
  <c r="AF438" i="5"/>
  <c r="AQ438" i="5" s="1"/>
  <c r="AG438" i="5"/>
  <c r="X438" i="5"/>
  <c r="AD438" i="5"/>
  <c r="AL438" i="5"/>
  <c r="AM438" i="5"/>
  <c r="AN438" i="5"/>
  <c r="AI438" i="5"/>
  <c r="AO438" i="5"/>
  <c r="AP438" i="5"/>
  <c r="AR438" i="5"/>
  <c r="Y426" i="5"/>
  <c r="Z426" i="5"/>
  <c r="AA426" i="5"/>
  <c r="AB426" i="5"/>
  <c r="AC426" i="5"/>
  <c r="AN426" i="5" s="1"/>
  <c r="AD426" i="5"/>
  <c r="AO426" i="5" s="1"/>
  <c r="AE426" i="5"/>
  <c r="AF426" i="5"/>
  <c r="AG426" i="5"/>
  <c r="X426" i="5"/>
  <c r="AJ426" i="5"/>
  <c r="AK426" i="5"/>
  <c r="AL426" i="5"/>
  <c r="AM426" i="5"/>
  <c r="AP426" i="5"/>
  <c r="AQ426" i="5"/>
  <c r="AR426" i="5"/>
  <c r="Y414" i="5"/>
  <c r="Z414" i="5"/>
  <c r="AA414" i="5"/>
  <c r="AB414" i="5"/>
  <c r="AM414" i="5" s="1"/>
  <c r="AC414" i="5"/>
  <c r="AD414" i="5"/>
  <c r="AE414" i="5"/>
  <c r="AF414" i="5"/>
  <c r="AQ414" i="5" s="1"/>
  <c r="AG414" i="5"/>
  <c r="X414" i="5"/>
  <c r="AI414" i="5" s="1"/>
  <c r="AJ414" i="5"/>
  <c r="AK414" i="5"/>
  <c r="AL414" i="5"/>
  <c r="AN414" i="5"/>
  <c r="AO414" i="5"/>
  <c r="AP414" i="5"/>
  <c r="AR414" i="5"/>
  <c r="Y402" i="5"/>
  <c r="Z402" i="5"/>
  <c r="AK402" i="5" s="1"/>
  <c r="AA402" i="5"/>
  <c r="AL402" i="5" s="1"/>
  <c r="AB402" i="5"/>
  <c r="AC402" i="5"/>
  <c r="AD402" i="5"/>
  <c r="AE402" i="5"/>
  <c r="AF402" i="5"/>
  <c r="AQ402" i="5" s="1"/>
  <c r="AG402" i="5"/>
  <c r="X402" i="5"/>
  <c r="AJ402" i="5"/>
  <c r="AM402" i="5"/>
  <c r="AN402" i="5"/>
  <c r="AO402" i="5"/>
  <c r="AP402" i="5"/>
  <c r="AR402" i="5"/>
  <c r="AI402" i="5"/>
  <c r="Y390" i="5"/>
  <c r="Z390" i="5"/>
  <c r="AA390" i="5"/>
  <c r="AB390" i="5"/>
  <c r="AC390" i="5"/>
  <c r="AD390" i="5"/>
  <c r="AO390" i="5" s="1"/>
  <c r="AE390" i="5"/>
  <c r="AP390" i="5" s="1"/>
  <c r="AF390" i="5"/>
  <c r="AG390" i="5"/>
  <c r="X390" i="5"/>
  <c r="AJ390" i="5"/>
  <c r="AK390" i="5"/>
  <c r="AL390" i="5"/>
  <c r="AM390" i="5"/>
  <c r="AN390" i="5"/>
  <c r="AQ390" i="5"/>
  <c r="AR390" i="5"/>
  <c r="AI390" i="5"/>
  <c r="Y378" i="5"/>
  <c r="Z378" i="5"/>
  <c r="AA378" i="5"/>
  <c r="AB378" i="5"/>
  <c r="AM378" i="5" s="1"/>
  <c r="AC378" i="5"/>
  <c r="AN378" i="5" s="1"/>
  <c r="AD378" i="5"/>
  <c r="AE378" i="5"/>
  <c r="AF378" i="5"/>
  <c r="AG378" i="5"/>
  <c r="X378" i="5"/>
  <c r="AI378" i="5" s="1"/>
  <c r="AJ378" i="5"/>
  <c r="AK378" i="5"/>
  <c r="AL378" i="5"/>
  <c r="AO378" i="5"/>
  <c r="AP378" i="5"/>
  <c r="AQ378" i="5"/>
  <c r="AR378" i="5"/>
  <c r="Y366" i="5"/>
  <c r="Z366" i="5"/>
  <c r="AK366" i="5" s="1"/>
  <c r="AA366" i="5"/>
  <c r="AL366" i="5" s="1"/>
  <c r="AB366" i="5"/>
  <c r="AC366" i="5"/>
  <c r="AD366" i="5"/>
  <c r="AE366" i="5"/>
  <c r="AF366" i="5"/>
  <c r="AQ366" i="5" s="1"/>
  <c r="AG366" i="5"/>
  <c r="X366" i="5"/>
  <c r="AJ366" i="5"/>
  <c r="AM366" i="5"/>
  <c r="AN366" i="5"/>
  <c r="AO366" i="5"/>
  <c r="AP366" i="5"/>
  <c r="AR366" i="5"/>
  <c r="AI366" i="5"/>
  <c r="X354" i="5"/>
  <c r="Z354" i="5"/>
  <c r="AB354" i="5"/>
  <c r="AC354" i="5"/>
  <c r="AF354" i="5"/>
  <c r="AG354" i="5"/>
  <c r="AR354" i="5" s="1"/>
  <c r="Y354" i="5"/>
  <c r="AJ354" i="5" s="1"/>
  <c r="AA354" i="5"/>
  <c r="AL354" i="5" s="1"/>
  <c r="AD354" i="5"/>
  <c r="AE354" i="5"/>
  <c r="AP354" i="5" s="1"/>
  <c r="AK354" i="5"/>
  <c r="AM354" i="5"/>
  <c r="AN354" i="5"/>
  <c r="AO354" i="5"/>
  <c r="AQ354" i="5"/>
  <c r="AI354" i="5"/>
  <c r="X342" i="5"/>
  <c r="Z342" i="5"/>
  <c r="AA342" i="5"/>
  <c r="AB342" i="5"/>
  <c r="AM342" i="5" s="1"/>
  <c r="AC342" i="5"/>
  <c r="AD342" i="5"/>
  <c r="AE342" i="5"/>
  <c r="AF342" i="5"/>
  <c r="Y342" i="5"/>
  <c r="AG342" i="5"/>
  <c r="AR342" i="5" s="1"/>
  <c r="AK342" i="5"/>
  <c r="AI342" i="5"/>
  <c r="AJ342" i="5"/>
  <c r="AL342" i="5"/>
  <c r="AN342" i="5"/>
  <c r="AO342" i="5"/>
  <c r="AP342" i="5"/>
  <c r="AQ342" i="5"/>
  <c r="X330" i="5"/>
  <c r="Z330" i="5"/>
  <c r="AK330" i="5" s="1"/>
  <c r="AA330" i="5"/>
  <c r="AB330" i="5"/>
  <c r="AM330" i="5" s="1"/>
  <c r="AC330" i="5"/>
  <c r="AD330" i="5"/>
  <c r="AE330" i="5"/>
  <c r="AF330" i="5"/>
  <c r="AQ330" i="5" s="1"/>
  <c r="Y330" i="5"/>
  <c r="AG330" i="5"/>
  <c r="AL330" i="5"/>
  <c r="AN330" i="5"/>
  <c r="AO330" i="5"/>
  <c r="AJ330" i="5"/>
  <c r="AP330" i="5"/>
  <c r="AR330" i="5"/>
  <c r="AI330" i="5"/>
  <c r="X318" i="5"/>
  <c r="Z318" i="5"/>
  <c r="AA318" i="5"/>
  <c r="AB318" i="5"/>
  <c r="AC318" i="5"/>
  <c r="AD318" i="5"/>
  <c r="AO318" i="5" s="1"/>
  <c r="AE318" i="5"/>
  <c r="AF318" i="5"/>
  <c r="AQ318" i="5" s="1"/>
  <c r="Y318" i="5"/>
  <c r="AG318" i="5"/>
  <c r="AK318" i="5"/>
  <c r="AL318" i="5"/>
  <c r="AM318" i="5"/>
  <c r="AN318" i="5"/>
  <c r="AP318" i="5"/>
  <c r="AR318" i="5"/>
  <c r="AI318" i="5"/>
  <c r="AJ318" i="5"/>
  <c r="X306" i="5"/>
  <c r="Z306" i="5"/>
  <c r="AA306" i="5"/>
  <c r="AB306" i="5"/>
  <c r="AM306" i="5" s="1"/>
  <c r="AC306" i="5"/>
  <c r="AD306" i="5"/>
  <c r="AE306" i="5"/>
  <c r="AF306" i="5"/>
  <c r="Y306" i="5"/>
  <c r="AG306" i="5"/>
  <c r="AR306" i="5" s="1"/>
  <c r="AK306" i="5"/>
  <c r="AL306" i="5"/>
  <c r="AN306" i="5"/>
  <c r="AO306" i="5"/>
  <c r="AP306" i="5"/>
  <c r="AQ306" i="5"/>
  <c r="AI306" i="5"/>
  <c r="AJ306" i="5"/>
  <c r="X294" i="5"/>
  <c r="Z294" i="5"/>
  <c r="AK294" i="5" s="1"/>
  <c r="AA294" i="5"/>
  <c r="AB294" i="5"/>
  <c r="AM294" i="5" s="1"/>
  <c r="AC294" i="5"/>
  <c r="AD294" i="5"/>
  <c r="AE294" i="5"/>
  <c r="AF294" i="5"/>
  <c r="AQ294" i="5" s="1"/>
  <c r="Y294" i="5"/>
  <c r="AG294" i="5"/>
  <c r="AL294" i="5"/>
  <c r="AN294" i="5"/>
  <c r="AO294" i="5"/>
  <c r="AP294" i="5"/>
  <c r="AR294" i="5"/>
  <c r="AI294" i="5"/>
  <c r="AJ294" i="5"/>
  <c r="X282" i="5"/>
  <c r="Z282" i="5"/>
  <c r="AA282" i="5"/>
  <c r="AB282" i="5"/>
  <c r="AC282" i="5"/>
  <c r="AD282" i="5"/>
  <c r="AO282" i="5" s="1"/>
  <c r="AE282" i="5"/>
  <c r="AF282" i="5"/>
  <c r="AQ282" i="5" s="1"/>
  <c r="Y282" i="5"/>
  <c r="AG282" i="5"/>
  <c r="AK282" i="5"/>
  <c r="AL282" i="5"/>
  <c r="AM282" i="5"/>
  <c r="AN282" i="5"/>
  <c r="AP282" i="5"/>
  <c r="AR282" i="5"/>
  <c r="AI282" i="5"/>
  <c r="AJ282" i="5"/>
  <c r="X270" i="5"/>
  <c r="Y270" i="5"/>
  <c r="AG270" i="5"/>
  <c r="Z270" i="5"/>
  <c r="AK270" i="5" s="1"/>
  <c r="AA270" i="5"/>
  <c r="AB270" i="5"/>
  <c r="AM270" i="5" s="1"/>
  <c r="AC270" i="5"/>
  <c r="AN270" i="5" s="1"/>
  <c r="AD270" i="5"/>
  <c r="AO270" i="5" s="1"/>
  <c r="AE270" i="5"/>
  <c r="AF270" i="5"/>
  <c r="AQ270" i="5" s="1"/>
  <c r="AL270" i="5"/>
  <c r="AP270" i="5"/>
  <c r="AR270" i="5"/>
  <c r="AI270" i="5"/>
  <c r="AJ270" i="5"/>
  <c r="AG258" i="5"/>
  <c r="X258" i="5"/>
  <c r="AI258" i="5" s="1"/>
  <c r="Y258" i="5"/>
  <c r="Z258" i="5"/>
  <c r="AA258" i="5"/>
  <c r="AB258" i="5"/>
  <c r="AM258" i="5" s="1"/>
  <c r="AC258" i="5"/>
  <c r="AD258" i="5"/>
  <c r="AO258" i="5" s="1"/>
  <c r="AF258" i="5"/>
  <c r="AQ258" i="5" s="1"/>
  <c r="AE258" i="5"/>
  <c r="AK258" i="5"/>
  <c r="AL258" i="5"/>
  <c r="AN258" i="5"/>
  <c r="AP258" i="5"/>
  <c r="AR258" i="5"/>
  <c r="AJ258" i="5"/>
  <c r="AG246" i="5"/>
  <c r="X246" i="5"/>
  <c r="Y246" i="5"/>
  <c r="Z246" i="5"/>
  <c r="AA246" i="5"/>
  <c r="AB246" i="5"/>
  <c r="AM246" i="5" s="1"/>
  <c r="AC246" i="5"/>
  <c r="AN246" i="5" s="1"/>
  <c r="AD246" i="5"/>
  <c r="AE246" i="5"/>
  <c r="AF246" i="5"/>
  <c r="AK246" i="5"/>
  <c r="AL246" i="5"/>
  <c r="AO246" i="5"/>
  <c r="AP246" i="5"/>
  <c r="AQ246" i="5"/>
  <c r="AR246" i="5"/>
  <c r="AI246" i="5"/>
  <c r="AJ246" i="5"/>
  <c r="AG234" i="5"/>
  <c r="X234" i="5"/>
  <c r="Y234" i="5"/>
  <c r="Z234" i="5"/>
  <c r="AK234" i="5" s="1"/>
  <c r="AA234" i="5"/>
  <c r="AB234" i="5"/>
  <c r="AC234" i="5"/>
  <c r="AN234" i="5" s="1"/>
  <c r="AD234" i="5"/>
  <c r="AE234" i="5"/>
  <c r="AF234" i="5"/>
  <c r="AQ234" i="5" s="1"/>
  <c r="AL234" i="5"/>
  <c r="AM234" i="5"/>
  <c r="AO234" i="5"/>
  <c r="AP234" i="5"/>
  <c r="AR234" i="5"/>
  <c r="AI234" i="5"/>
  <c r="AJ234" i="5"/>
  <c r="AG222" i="5"/>
  <c r="X222" i="5"/>
  <c r="Y222" i="5"/>
  <c r="Z222" i="5"/>
  <c r="AA222" i="5"/>
  <c r="AB222" i="5"/>
  <c r="AC222" i="5"/>
  <c r="AD222" i="5"/>
  <c r="AE222" i="5"/>
  <c r="AF222" i="5"/>
  <c r="AP222" i="5"/>
  <c r="AQ222" i="5"/>
  <c r="AR222" i="5"/>
  <c r="AI222" i="5"/>
  <c r="AJ222" i="5"/>
  <c r="AK222" i="5"/>
  <c r="AL222" i="5"/>
  <c r="AM222" i="5"/>
  <c r="AN222" i="5"/>
  <c r="AO222" i="5"/>
  <c r="AG210" i="5"/>
  <c r="X210" i="5"/>
  <c r="Y210" i="5"/>
  <c r="Z210" i="5"/>
  <c r="AA210" i="5"/>
  <c r="AB210" i="5"/>
  <c r="AC210" i="5"/>
  <c r="AD210" i="5"/>
  <c r="AE210" i="5"/>
  <c r="AF210" i="5"/>
  <c r="AP210" i="5"/>
  <c r="AQ210" i="5"/>
  <c r="AR210" i="5"/>
  <c r="AI210" i="5"/>
  <c r="AJ210" i="5"/>
  <c r="AK210" i="5"/>
  <c r="AL210" i="5"/>
  <c r="AM210" i="5"/>
  <c r="AN210" i="5"/>
  <c r="AO210" i="5"/>
  <c r="AG198" i="5"/>
  <c r="X198" i="5"/>
  <c r="Y198" i="5"/>
  <c r="Z198" i="5"/>
  <c r="AK198" i="5" s="1"/>
  <c r="AA198" i="5"/>
  <c r="AB198" i="5"/>
  <c r="AC198" i="5"/>
  <c r="AD198" i="5"/>
  <c r="AE198" i="5"/>
  <c r="AF198" i="5"/>
  <c r="AQ198" i="5" s="1"/>
  <c r="AP198" i="5"/>
  <c r="AR198" i="5"/>
  <c r="AI198" i="5"/>
  <c r="AJ198" i="5"/>
  <c r="AL198" i="5"/>
  <c r="AM198" i="5"/>
  <c r="AN198" i="5"/>
  <c r="AO198" i="5"/>
  <c r="AG186" i="5"/>
  <c r="X186" i="5"/>
  <c r="Y186" i="5"/>
  <c r="Z186" i="5"/>
  <c r="AA186" i="5"/>
  <c r="AB186" i="5"/>
  <c r="AC186" i="5"/>
  <c r="AD186" i="5"/>
  <c r="AE186" i="5"/>
  <c r="AF186" i="5"/>
  <c r="AP186" i="5"/>
  <c r="AQ186" i="5"/>
  <c r="AR186" i="5"/>
  <c r="AI186" i="5"/>
  <c r="AJ186" i="5"/>
  <c r="AK186" i="5"/>
  <c r="AL186" i="5"/>
  <c r="AM186" i="5"/>
  <c r="AN186" i="5"/>
  <c r="AO186" i="5"/>
  <c r="AC174" i="5"/>
  <c r="AD174" i="5"/>
  <c r="AE174" i="5"/>
  <c r="AF174" i="5"/>
  <c r="AG174" i="5"/>
  <c r="X174" i="5"/>
  <c r="AI174" i="5" s="1"/>
  <c r="Y174" i="5"/>
  <c r="Z174" i="5"/>
  <c r="AK174" i="5" s="1"/>
  <c r="AA174" i="5"/>
  <c r="AL174" i="5" s="1"/>
  <c r="AB174" i="5"/>
  <c r="AP174" i="5"/>
  <c r="AQ174" i="5"/>
  <c r="AR174" i="5"/>
  <c r="AJ174" i="5"/>
  <c r="AM174" i="5"/>
  <c r="AN174" i="5"/>
  <c r="AO174" i="5"/>
  <c r="AC162" i="5"/>
  <c r="AD162" i="5"/>
  <c r="AE162" i="5"/>
  <c r="AF162" i="5"/>
  <c r="AQ162" i="5" s="1"/>
  <c r="AG162" i="5"/>
  <c r="X162" i="5"/>
  <c r="Y162" i="5"/>
  <c r="Z162" i="5"/>
  <c r="AA162" i="5"/>
  <c r="AB162" i="5"/>
  <c r="AM162" i="5" s="1"/>
  <c r="AP162" i="5"/>
  <c r="AR162" i="5"/>
  <c r="AI162" i="5"/>
  <c r="AJ162" i="5"/>
  <c r="AK162" i="5"/>
  <c r="AL162" i="5"/>
  <c r="AN162" i="5"/>
  <c r="AO162" i="5"/>
  <c r="AC150" i="5"/>
  <c r="AD150" i="5"/>
  <c r="AE150" i="5"/>
  <c r="AF150" i="5"/>
  <c r="AG150" i="5"/>
  <c r="AR150" i="5" s="1"/>
  <c r="X150" i="5"/>
  <c r="Y150" i="5"/>
  <c r="Z150" i="5"/>
  <c r="AK150" i="5" s="1"/>
  <c r="AA150" i="5"/>
  <c r="AB150" i="5"/>
  <c r="AP150" i="5"/>
  <c r="AQ150" i="5"/>
  <c r="AI150" i="5"/>
  <c r="AJ150" i="5"/>
  <c r="AL150" i="5"/>
  <c r="AM150" i="5"/>
  <c r="AN150" i="5"/>
  <c r="AO150" i="5"/>
  <c r="AC138" i="5"/>
  <c r="AD138" i="5"/>
  <c r="AE138" i="5"/>
  <c r="AP138" i="5" s="1"/>
  <c r="AF138" i="5"/>
  <c r="AG138" i="5"/>
  <c r="X138" i="5"/>
  <c r="AI138" i="5" s="1"/>
  <c r="Y138" i="5"/>
  <c r="AJ138" i="5" s="1"/>
  <c r="Z138" i="5"/>
  <c r="AA138" i="5"/>
  <c r="AB138" i="5"/>
  <c r="AO138" i="5"/>
  <c r="AN138" i="5"/>
  <c r="AQ138" i="5"/>
  <c r="AR138" i="5"/>
  <c r="AK138" i="5"/>
  <c r="AL138" i="5"/>
  <c r="AM138" i="5"/>
  <c r="AC126" i="5"/>
  <c r="AD126" i="5"/>
  <c r="AE126" i="5"/>
  <c r="AF126" i="5"/>
  <c r="AQ126" i="5" s="1"/>
  <c r="AG126" i="5"/>
  <c r="X126" i="5"/>
  <c r="Y126" i="5"/>
  <c r="Z126" i="5"/>
  <c r="AA126" i="5"/>
  <c r="AB126" i="5"/>
  <c r="AM126" i="5" s="1"/>
  <c r="AO126" i="5"/>
  <c r="AP126" i="5"/>
  <c r="AR126" i="5"/>
  <c r="AI126" i="5"/>
  <c r="AJ126" i="5"/>
  <c r="AK126" i="5"/>
  <c r="AL126" i="5"/>
  <c r="AN126" i="5"/>
  <c r="AC114" i="5"/>
  <c r="AD114" i="5"/>
  <c r="AO114" i="5" s="1"/>
  <c r="AE114" i="5"/>
  <c r="AF114" i="5"/>
  <c r="AQ114" i="5" s="1"/>
  <c r="AG114" i="5"/>
  <c r="X114" i="5"/>
  <c r="Y114" i="5"/>
  <c r="Z114" i="5"/>
  <c r="AK114" i="5" s="1"/>
  <c r="AA114" i="5"/>
  <c r="AB114" i="5"/>
  <c r="AP114" i="5"/>
  <c r="AR114" i="5"/>
  <c r="AI114" i="5"/>
  <c r="AJ114" i="5"/>
  <c r="AL114" i="5"/>
  <c r="AM114" i="5"/>
  <c r="AN114" i="5"/>
  <c r="AD102" i="5"/>
  <c r="AE102" i="5"/>
  <c r="AF102" i="5"/>
  <c r="AQ102" i="5" s="1"/>
  <c r="AG102" i="5"/>
  <c r="AR102" i="5" s="1"/>
  <c r="X102" i="5"/>
  <c r="Y102" i="5"/>
  <c r="AJ102" i="5" s="1"/>
  <c r="Z102" i="5"/>
  <c r="AK102" i="5" s="1"/>
  <c r="AA102" i="5"/>
  <c r="AB102" i="5"/>
  <c r="AC102" i="5"/>
  <c r="AO102" i="5"/>
  <c r="AP102" i="5"/>
  <c r="AI102" i="5"/>
  <c r="AL102" i="5"/>
  <c r="AM102" i="5"/>
  <c r="AN102" i="5"/>
  <c r="AD90" i="5"/>
  <c r="AE90" i="5"/>
  <c r="AF90" i="5"/>
  <c r="AG90" i="5"/>
  <c r="AR90" i="5" s="1"/>
  <c r="AB90" i="5"/>
  <c r="AC90" i="5"/>
  <c r="X90" i="5"/>
  <c r="Y90" i="5"/>
  <c r="Z90" i="5"/>
  <c r="AA90" i="5"/>
  <c r="AL90" i="5" s="1"/>
  <c r="AO90" i="5"/>
  <c r="AP90" i="5"/>
  <c r="AQ90" i="5"/>
  <c r="AI90" i="5"/>
  <c r="AJ90" i="5"/>
  <c r="AK90" i="5"/>
  <c r="AM90" i="5"/>
  <c r="AN90" i="5"/>
  <c r="AD78" i="5"/>
  <c r="AE78" i="5"/>
  <c r="AP78" i="5" s="1"/>
  <c r="AF78" i="5"/>
  <c r="AQ78" i="5" s="1"/>
  <c r="AG78" i="5"/>
  <c r="X78" i="5"/>
  <c r="Y78" i="5"/>
  <c r="Z78" i="5"/>
  <c r="AA78" i="5"/>
  <c r="AL78" i="5" s="1"/>
  <c r="AB78" i="5"/>
  <c r="AC78" i="5"/>
  <c r="AO78" i="5"/>
  <c r="AR78" i="5"/>
  <c r="AI78" i="5"/>
  <c r="AJ78" i="5"/>
  <c r="AK78" i="5"/>
  <c r="AM78" i="5"/>
  <c r="AN78" i="5"/>
  <c r="AD66" i="5"/>
  <c r="AE66" i="5"/>
  <c r="AF66" i="5"/>
  <c r="AQ66" i="5" s="1"/>
  <c r="AG66" i="5"/>
  <c r="X66" i="5"/>
  <c r="Y66" i="5"/>
  <c r="AJ66" i="5" s="1"/>
  <c r="Z66" i="5"/>
  <c r="AK66" i="5" s="1"/>
  <c r="AA66" i="5"/>
  <c r="AC66" i="5"/>
  <c r="AB66" i="5"/>
  <c r="AO66" i="5"/>
  <c r="AP66" i="5"/>
  <c r="AR66" i="5"/>
  <c r="AI66" i="5"/>
  <c r="AL66" i="5"/>
  <c r="AM66" i="5"/>
  <c r="AN66" i="5"/>
  <c r="AD54" i="5"/>
  <c r="AE54" i="5"/>
  <c r="AF54" i="5"/>
  <c r="AG54" i="5"/>
  <c r="AR54" i="5" s="1"/>
  <c r="X54" i="5"/>
  <c r="Y54" i="5"/>
  <c r="Z54" i="5"/>
  <c r="AK54" i="5" s="1"/>
  <c r="AA54" i="5"/>
  <c r="AB54" i="5"/>
  <c r="AC54" i="5"/>
  <c r="AN54" i="5" s="1"/>
  <c r="AO54" i="5"/>
  <c r="AP54" i="5"/>
  <c r="AQ54" i="5"/>
  <c r="AI54" i="5"/>
  <c r="AJ54" i="5"/>
  <c r="AL54" i="5"/>
  <c r="AM54" i="5"/>
  <c r="AD42" i="5"/>
  <c r="AE42" i="5"/>
  <c r="AP42" i="5" s="1"/>
  <c r="AF42" i="5"/>
  <c r="AQ42" i="5" s="1"/>
  <c r="AG42" i="5"/>
  <c r="X42" i="5"/>
  <c r="Y42" i="5"/>
  <c r="Z42" i="5"/>
  <c r="AA42" i="5"/>
  <c r="AL42" i="5" s="1"/>
  <c r="AB42" i="5"/>
  <c r="AC42" i="5"/>
  <c r="AO42" i="5"/>
  <c r="AR42" i="5"/>
  <c r="AI42" i="5"/>
  <c r="AJ42" i="5"/>
  <c r="AK42" i="5"/>
  <c r="AM42" i="5"/>
  <c r="AN42" i="5"/>
  <c r="AD30" i="5"/>
  <c r="AE30" i="5"/>
  <c r="AF30" i="5"/>
  <c r="AG30" i="5"/>
  <c r="X30" i="5"/>
  <c r="Y30" i="5"/>
  <c r="Z30" i="5"/>
  <c r="AK30" i="5" s="1"/>
  <c r="AA30" i="5"/>
  <c r="AL30" i="5" s="1"/>
  <c r="AB30" i="5"/>
  <c r="AM30" i="5" s="1"/>
  <c r="AC30" i="5"/>
  <c r="AN30" i="5" s="1"/>
  <c r="AI30" i="5"/>
  <c r="AJ30" i="5"/>
  <c r="AO30" i="5"/>
  <c r="AP30" i="5"/>
  <c r="AQ30" i="5"/>
  <c r="AR30" i="5"/>
  <c r="AD18" i="5"/>
  <c r="AO18" i="5" s="1"/>
  <c r="AE18" i="5"/>
  <c r="AP18" i="5" s="1"/>
  <c r="AF18" i="5"/>
  <c r="AG18" i="5"/>
  <c r="AR18" i="5" s="1"/>
  <c r="X18" i="5"/>
  <c r="Y18" i="5"/>
  <c r="Z18" i="5"/>
  <c r="AA18" i="5"/>
  <c r="AB18" i="5"/>
  <c r="AC18" i="5"/>
  <c r="AI18" i="5"/>
  <c r="AJ18" i="5"/>
  <c r="AK18" i="5"/>
  <c r="AL18" i="5"/>
  <c r="AM18" i="5"/>
  <c r="AN18" i="5"/>
  <c r="AQ18" i="5"/>
  <c r="AD6" i="5"/>
  <c r="AE6" i="5"/>
  <c r="AP6" i="5" s="1"/>
  <c r="AF6" i="5"/>
  <c r="AG6" i="5"/>
  <c r="X6" i="5"/>
  <c r="AI6" i="5" s="1"/>
  <c r="Y6" i="5"/>
  <c r="AJ6" i="5" s="1"/>
  <c r="Z6" i="5"/>
  <c r="AK6" i="5" s="1"/>
  <c r="AA6" i="5"/>
  <c r="AL6" i="5" s="1"/>
  <c r="AB6" i="5"/>
  <c r="AC6" i="5"/>
  <c r="AM6" i="5"/>
  <c r="AN6" i="5"/>
  <c r="AO6" i="5"/>
  <c r="AQ6" i="5"/>
  <c r="AR6" i="5"/>
  <c r="AK2" i="5"/>
  <c r="AR700" i="5"/>
  <c r="AP699" i="5"/>
  <c r="AN698" i="5"/>
  <c r="AL697" i="5"/>
  <c r="AJ696" i="5"/>
  <c r="AR694" i="5"/>
  <c r="AP693" i="5"/>
  <c r="AN692" i="5"/>
  <c r="AL691" i="5"/>
  <c r="AJ690" i="5"/>
  <c r="AR688" i="5"/>
  <c r="AP687" i="5"/>
  <c r="AN686" i="5"/>
  <c r="AL685" i="5"/>
  <c r="AJ684" i="5"/>
  <c r="AR682" i="5"/>
  <c r="AP681" i="5"/>
  <c r="AN680" i="5"/>
  <c r="AL679" i="5"/>
  <c r="AJ678" i="5"/>
  <c r="AR676" i="5"/>
  <c r="AP675" i="5"/>
  <c r="AN674" i="5"/>
  <c r="AL673" i="5"/>
  <c r="AJ672" i="5"/>
  <c r="AR670" i="5"/>
  <c r="AP669" i="5"/>
  <c r="AN668" i="5"/>
  <c r="AL667" i="5"/>
  <c r="AJ666" i="5"/>
  <c r="AR664" i="5"/>
  <c r="AP663" i="5"/>
  <c r="AN662" i="5"/>
  <c r="AL661" i="5"/>
  <c r="AJ660" i="5"/>
  <c r="AR658" i="5"/>
  <c r="AP657" i="5"/>
  <c r="AN656" i="5"/>
  <c r="AL655" i="5"/>
  <c r="AJ654" i="5"/>
  <c r="AR652" i="5"/>
  <c r="AP651" i="5"/>
  <c r="AN650" i="5"/>
  <c r="AL649" i="5"/>
  <c r="AJ648" i="5"/>
  <c r="AR646" i="5"/>
  <c r="AP645" i="5"/>
  <c r="AN644" i="5"/>
  <c r="AL643" i="5"/>
  <c r="AJ642" i="5"/>
  <c r="AR640" i="5"/>
  <c r="AP639" i="5"/>
  <c r="AN638" i="5"/>
  <c r="AL637" i="5"/>
  <c r="AJ636" i="5"/>
  <c r="AR634" i="5"/>
  <c r="AP633" i="5"/>
  <c r="AN632" i="5"/>
  <c r="AL631" i="5"/>
  <c r="AJ630" i="5"/>
  <c r="AR628" i="5"/>
  <c r="AP627" i="5"/>
  <c r="AK626" i="5"/>
  <c r="AP624" i="5"/>
  <c r="AR622" i="5"/>
  <c r="AJ621" i="5"/>
  <c r="AL619" i="5"/>
  <c r="AO614" i="5"/>
  <c r="AM594" i="5"/>
  <c r="AQ536" i="5"/>
  <c r="AM522" i="5"/>
  <c r="AM450" i="5"/>
  <c r="AR548" i="5"/>
  <c r="AI548" i="5"/>
  <c r="AJ548" i="5"/>
  <c r="AK548" i="5"/>
  <c r="AL548" i="5"/>
  <c r="AM548" i="5"/>
  <c r="AN548" i="5"/>
  <c r="AO548" i="5"/>
  <c r="AP548" i="5"/>
  <c r="Z296" i="5"/>
  <c r="AA296" i="5"/>
  <c r="AL296" i="5" s="1"/>
  <c r="AB296" i="5"/>
  <c r="AD296" i="5"/>
  <c r="AE296" i="5"/>
  <c r="AF296" i="5"/>
  <c r="AG296" i="5"/>
  <c r="X296" i="5"/>
  <c r="AI296" i="5" s="1"/>
  <c r="Y296" i="5"/>
  <c r="AJ296" i="5" s="1"/>
  <c r="AC296" i="5"/>
  <c r="AO296" i="5"/>
  <c r="AP296" i="5"/>
  <c r="AQ296" i="5"/>
  <c r="AR296" i="5"/>
  <c r="AK296" i="5"/>
  <c r="AM296" i="5"/>
  <c r="AN296" i="5"/>
  <c r="AG176" i="5"/>
  <c r="X176" i="5"/>
  <c r="Y176" i="5"/>
  <c r="AA176" i="5"/>
  <c r="AL176" i="5" s="1"/>
  <c r="AB176" i="5"/>
  <c r="AC176" i="5"/>
  <c r="AN176" i="5" s="1"/>
  <c r="AD176" i="5"/>
  <c r="AE176" i="5"/>
  <c r="AF176" i="5"/>
  <c r="Z176" i="5"/>
  <c r="AI176" i="5"/>
  <c r="AJ176" i="5"/>
  <c r="AK176" i="5"/>
  <c r="AM176" i="5"/>
  <c r="AO176" i="5"/>
  <c r="AP176" i="5"/>
  <c r="AQ176" i="5"/>
  <c r="AR176" i="5"/>
  <c r="X56" i="5"/>
  <c r="Y56" i="5"/>
  <c r="Z56" i="5"/>
  <c r="AA56" i="5"/>
  <c r="AL56" i="5" s="1"/>
  <c r="AB56" i="5"/>
  <c r="AC56" i="5"/>
  <c r="AD56" i="5"/>
  <c r="AE56" i="5"/>
  <c r="AF56" i="5"/>
  <c r="AG56" i="5"/>
  <c r="AR56" i="5" s="1"/>
  <c r="AI56" i="5"/>
  <c r="AJ56" i="5"/>
  <c r="AK56" i="5"/>
  <c r="AM56" i="5"/>
  <c r="AN56" i="5"/>
  <c r="AO56" i="5"/>
  <c r="AP56" i="5"/>
  <c r="AQ56" i="5"/>
  <c r="AL617" i="5"/>
  <c r="AM617" i="5"/>
  <c r="AO617" i="5"/>
  <c r="AR617" i="5"/>
  <c r="AL593" i="5"/>
  <c r="AM593" i="5"/>
  <c r="AN593" i="5"/>
  <c r="AO593" i="5"/>
  <c r="AP593" i="5"/>
  <c r="AQ593" i="5"/>
  <c r="AR593" i="5"/>
  <c r="AI593" i="5"/>
  <c r="AJ593" i="5"/>
  <c r="AL581" i="5"/>
  <c r="AM581" i="5"/>
  <c r="AN581" i="5"/>
  <c r="AO581" i="5"/>
  <c r="AP581" i="5"/>
  <c r="AQ581" i="5"/>
  <c r="AR581" i="5"/>
  <c r="AI581" i="5"/>
  <c r="AJ581" i="5"/>
  <c r="AL557" i="5"/>
  <c r="AM557" i="5"/>
  <c r="AN557" i="5"/>
  <c r="AO557" i="5"/>
  <c r="AP557" i="5"/>
  <c r="AQ557" i="5"/>
  <c r="AR557" i="5"/>
  <c r="AI557" i="5"/>
  <c r="AJ557" i="5"/>
  <c r="AL545" i="5"/>
  <c r="AM545" i="5"/>
  <c r="AN545" i="5"/>
  <c r="AO545" i="5"/>
  <c r="AP545" i="5"/>
  <c r="AQ545" i="5"/>
  <c r="AR545" i="5"/>
  <c r="AI545" i="5"/>
  <c r="AJ545" i="5"/>
  <c r="AL533" i="5"/>
  <c r="AM533" i="5"/>
  <c r="AN533" i="5"/>
  <c r="AO533" i="5"/>
  <c r="AP533" i="5"/>
  <c r="AQ533" i="5"/>
  <c r="AR533" i="5"/>
  <c r="AI533" i="5"/>
  <c r="AJ533" i="5"/>
  <c r="AL521" i="5"/>
  <c r="AM521" i="5"/>
  <c r="AN521" i="5"/>
  <c r="AO521" i="5"/>
  <c r="AP521" i="5"/>
  <c r="AQ521" i="5"/>
  <c r="AR521" i="5"/>
  <c r="AI521" i="5"/>
  <c r="AJ521" i="5"/>
  <c r="AL509" i="5"/>
  <c r="AM509" i="5"/>
  <c r="AN509" i="5"/>
  <c r="AO509" i="5"/>
  <c r="AP509" i="5"/>
  <c r="AQ509" i="5"/>
  <c r="AR509" i="5"/>
  <c r="AI509" i="5"/>
  <c r="AJ509" i="5"/>
  <c r="AC497" i="5"/>
  <c r="AD497" i="5"/>
  <c r="AE497" i="5"/>
  <c r="AF497" i="5"/>
  <c r="AG497" i="5"/>
  <c r="X497" i="5"/>
  <c r="Y497" i="5"/>
  <c r="Z497" i="5"/>
  <c r="AA497" i="5"/>
  <c r="AB497" i="5"/>
  <c r="AM497" i="5" s="1"/>
  <c r="AL497" i="5"/>
  <c r="AN497" i="5"/>
  <c r="AO497" i="5"/>
  <c r="AP497" i="5"/>
  <c r="AQ497" i="5"/>
  <c r="AR497" i="5"/>
  <c r="AI497" i="5"/>
  <c r="AJ497" i="5"/>
  <c r="AC485" i="5"/>
  <c r="AD485" i="5"/>
  <c r="AE485" i="5"/>
  <c r="AF485" i="5"/>
  <c r="AG485" i="5"/>
  <c r="X485" i="5"/>
  <c r="Y485" i="5"/>
  <c r="Z485" i="5"/>
  <c r="AA485" i="5"/>
  <c r="AL485" i="5" s="1"/>
  <c r="AB485" i="5"/>
  <c r="AM485" i="5"/>
  <c r="AN485" i="5"/>
  <c r="AO485" i="5"/>
  <c r="AP485" i="5"/>
  <c r="AQ485" i="5"/>
  <c r="AR485" i="5"/>
  <c r="AI485" i="5"/>
  <c r="AJ485" i="5"/>
  <c r="AC473" i="5"/>
  <c r="AD473" i="5"/>
  <c r="AE473" i="5"/>
  <c r="AF473" i="5"/>
  <c r="AG473" i="5"/>
  <c r="X473" i="5"/>
  <c r="Y473" i="5"/>
  <c r="Z473" i="5"/>
  <c r="AA473" i="5"/>
  <c r="AB473" i="5"/>
  <c r="AL473" i="5"/>
  <c r="AM473" i="5"/>
  <c r="AN473" i="5"/>
  <c r="AO473" i="5"/>
  <c r="AP473" i="5"/>
  <c r="AQ473" i="5"/>
  <c r="AR473" i="5"/>
  <c r="AI473" i="5"/>
  <c r="AJ473" i="5"/>
  <c r="AC461" i="5"/>
  <c r="AD461" i="5"/>
  <c r="AE461" i="5"/>
  <c r="AF461" i="5"/>
  <c r="AG461" i="5"/>
  <c r="X461" i="5"/>
  <c r="Y461" i="5"/>
  <c r="Z461" i="5"/>
  <c r="AA461" i="5"/>
  <c r="AL461" i="5" s="1"/>
  <c r="AB461" i="5"/>
  <c r="AM461" i="5" s="1"/>
  <c r="AN461" i="5"/>
  <c r="AO461" i="5"/>
  <c r="AP461" i="5"/>
  <c r="AQ461" i="5"/>
  <c r="AR461" i="5"/>
  <c r="AI461" i="5"/>
  <c r="AJ461" i="5"/>
  <c r="AC449" i="5"/>
  <c r="AD449" i="5"/>
  <c r="AE449" i="5"/>
  <c r="AF449" i="5"/>
  <c r="AG449" i="5"/>
  <c r="X449" i="5"/>
  <c r="Y449" i="5"/>
  <c r="Z449" i="5"/>
  <c r="AA449" i="5"/>
  <c r="AL449" i="5" s="1"/>
  <c r="AB449" i="5"/>
  <c r="AM449" i="5"/>
  <c r="AN449" i="5"/>
  <c r="AO449" i="5"/>
  <c r="AP449" i="5"/>
  <c r="AQ449" i="5"/>
  <c r="AR449" i="5"/>
  <c r="AI449" i="5"/>
  <c r="AJ449" i="5"/>
  <c r="X437" i="5"/>
  <c r="Y437" i="5"/>
  <c r="AJ437" i="5" s="1"/>
  <c r="Z437" i="5"/>
  <c r="AA437" i="5"/>
  <c r="AC437" i="5"/>
  <c r="AD437" i="5"/>
  <c r="AB437" i="5"/>
  <c r="AE437" i="5"/>
  <c r="AP437" i="5" s="1"/>
  <c r="AF437" i="5"/>
  <c r="AG437" i="5"/>
  <c r="AI437" i="5"/>
  <c r="AK437" i="5"/>
  <c r="AL437" i="5"/>
  <c r="AM437" i="5"/>
  <c r="AN437" i="5"/>
  <c r="AO437" i="5"/>
  <c r="AQ437" i="5"/>
  <c r="AR437" i="5"/>
  <c r="X425" i="5"/>
  <c r="Y425" i="5"/>
  <c r="Z425" i="5"/>
  <c r="AK425" i="5" s="1"/>
  <c r="AA425" i="5"/>
  <c r="AB425" i="5"/>
  <c r="AC425" i="5"/>
  <c r="AN425" i="5" s="1"/>
  <c r="AD425" i="5"/>
  <c r="AE425" i="5"/>
  <c r="AF425" i="5"/>
  <c r="AG425" i="5"/>
  <c r="AI425" i="5"/>
  <c r="AJ425" i="5"/>
  <c r="AL425" i="5"/>
  <c r="AM425" i="5"/>
  <c r="AO425" i="5"/>
  <c r="AP425" i="5"/>
  <c r="AQ425" i="5"/>
  <c r="AR425" i="5"/>
  <c r="X413" i="5"/>
  <c r="Y413" i="5"/>
  <c r="Z413" i="5"/>
  <c r="AA413" i="5"/>
  <c r="AL413" i="5" s="1"/>
  <c r="AB413" i="5"/>
  <c r="AC413" i="5"/>
  <c r="AD413" i="5"/>
  <c r="AO413" i="5" s="1"/>
  <c r="AE413" i="5"/>
  <c r="AP413" i="5" s="1"/>
  <c r="AF413" i="5"/>
  <c r="AG413" i="5"/>
  <c r="AR413" i="5" s="1"/>
  <c r="AI413" i="5"/>
  <c r="AJ413" i="5"/>
  <c r="AK413" i="5"/>
  <c r="AM413" i="5"/>
  <c r="AN413" i="5"/>
  <c r="AQ413" i="5"/>
  <c r="X401" i="5"/>
  <c r="Y401" i="5"/>
  <c r="AJ401" i="5" s="1"/>
  <c r="Z401" i="5"/>
  <c r="AK401" i="5" s="1"/>
  <c r="AA401" i="5"/>
  <c r="AB401" i="5"/>
  <c r="AC401" i="5"/>
  <c r="AD401" i="5"/>
  <c r="AE401" i="5"/>
  <c r="AP401" i="5" s="1"/>
  <c r="AF401" i="5"/>
  <c r="AG401" i="5"/>
  <c r="AI401" i="5"/>
  <c r="AL401" i="5"/>
  <c r="AM401" i="5"/>
  <c r="AN401" i="5"/>
  <c r="AO401" i="5"/>
  <c r="AQ401" i="5"/>
  <c r="AR401" i="5"/>
  <c r="X389" i="5"/>
  <c r="Y389" i="5"/>
  <c r="Z389" i="5"/>
  <c r="AK389" i="5" s="1"/>
  <c r="AA389" i="5"/>
  <c r="AL389" i="5" s="1"/>
  <c r="AB389" i="5"/>
  <c r="AC389" i="5"/>
  <c r="AN389" i="5" s="1"/>
  <c r="AD389" i="5"/>
  <c r="AO389" i="5" s="1"/>
  <c r="AE389" i="5"/>
  <c r="AF389" i="5"/>
  <c r="AG389" i="5"/>
  <c r="AI389" i="5"/>
  <c r="AJ389" i="5"/>
  <c r="AM389" i="5"/>
  <c r="AP389" i="5"/>
  <c r="AQ389" i="5"/>
  <c r="AR389" i="5"/>
  <c r="X377" i="5"/>
  <c r="Y377" i="5"/>
  <c r="Z377" i="5"/>
  <c r="AA377" i="5"/>
  <c r="AL377" i="5" s="1"/>
  <c r="AB377" i="5"/>
  <c r="AC377" i="5"/>
  <c r="AD377" i="5"/>
  <c r="AO377" i="5" s="1"/>
  <c r="AE377" i="5"/>
  <c r="AP377" i="5" s="1"/>
  <c r="AF377" i="5"/>
  <c r="AG377" i="5"/>
  <c r="AR377" i="5" s="1"/>
  <c r="AI377" i="5"/>
  <c r="AJ377" i="5"/>
  <c r="AK377" i="5"/>
  <c r="AM377" i="5"/>
  <c r="AN377" i="5"/>
  <c r="AQ377" i="5"/>
  <c r="X365" i="5"/>
  <c r="Y365" i="5"/>
  <c r="AJ365" i="5" s="1"/>
  <c r="Z365" i="5"/>
  <c r="AA365" i="5"/>
  <c r="AB365" i="5"/>
  <c r="AC365" i="5"/>
  <c r="AD365" i="5"/>
  <c r="AE365" i="5"/>
  <c r="AP365" i="5" s="1"/>
  <c r="AF365" i="5"/>
  <c r="AG365" i="5"/>
  <c r="AI365" i="5"/>
  <c r="AK365" i="5"/>
  <c r="AL365" i="5"/>
  <c r="AM365" i="5"/>
  <c r="AN365" i="5"/>
  <c r="AO365" i="5"/>
  <c r="AQ365" i="5"/>
  <c r="AR365" i="5"/>
  <c r="AF353" i="5"/>
  <c r="AG353" i="5"/>
  <c r="X353" i="5"/>
  <c r="AI353" i="5" s="1"/>
  <c r="Z353" i="5"/>
  <c r="AK353" i="5" s="1"/>
  <c r="AA353" i="5"/>
  <c r="AL353" i="5" s="1"/>
  <c r="AB353" i="5"/>
  <c r="AM353" i="5" s="1"/>
  <c r="Y353" i="5"/>
  <c r="AC353" i="5"/>
  <c r="AD353" i="5"/>
  <c r="AO353" i="5" s="1"/>
  <c r="AE353" i="5"/>
  <c r="AJ353" i="5"/>
  <c r="AN353" i="5"/>
  <c r="AP353" i="5"/>
  <c r="AQ353" i="5"/>
  <c r="AR353" i="5"/>
  <c r="AF341" i="5"/>
  <c r="AG341" i="5"/>
  <c r="X341" i="5"/>
  <c r="Y341" i="5"/>
  <c r="AJ341" i="5" s="1"/>
  <c r="Z341" i="5"/>
  <c r="AA341" i="5"/>
  <c r="AB341" i="5"/>
  <c r="AM341" i="5" s="1"/>
  <c r="AC341" i="5"/>
  <c r="AD341" i="5"/>
  <c r="AE341" i="5"/>
  <c r="AP341" i="5" s="1"/>
  <c r="AI341" i="5"/>
  <c r="AK341" i="5"/>
  <c r="AQ341" i="5"/>
  <c r="AR341" i="5"/>
  <c r="AL341" i="5"/>
  <c r="AN341" i="5"/>
  <c r="AO341" i="5"/>
  <c r="AF329" i="5"/>
  <c r="AG329" i="5"/>
  <c r="X329" i="5"/>
  <c r="Y329" i="5"/>
  <c r="AJ329" i="5" s="1"/>
  <c r="Z329" i="5"/>
  <c r="AK329" i="5" s="1"/>
  <c r="AA329" i="5"/>
  <c r="AB329" i="5"/>
  <c r="AC329" i="5"/>
  <c r="AN329" i="5" s="1"/>
  <c r="AD329" i="5"/>
  <c r="AE329" i="5"/>
  <c r="AI329" i="5"/>
  <c r="AL329" i="5"/>
  <c r="AM329" i="5"/>
  <c r="AO329" i="5"/>
  <c r="AP329" i="5"/>
  <c r="AQ329" i="5"/>
  <c r="AR329" i="5"/>
  <c r="AF317" i="5"/>
  <c r="AG317" i="5"/>
  <c r="X317" i="5"/>
  <c r="AI317" i="5" s="1"/>
  <c r="Y317" i="5"/>
  <c r="Z317" i="5"/>
  <c r="AA317" i="5"/>
  <c r="AL317" i="5" s="1"/>
  <c r="AB317" i="5"/>
  <c r="AC317" i="5"/>
  <c r="AD317" i="5"/>
  <c r="AO317" i="5" s="1"/>
  <c r="AE317" i="5"/>
  <c r="AJ317" i="5"/>
  <c r="AK317" i="5"/>
  <c r="AM317" i="5"/>
  <c r="AN317" i="5"/>
  <c r="AP317" i="5"/>
  <c r="AQ317" i="5"/>
  <c r="AR317" i="5"/>
  <c r="AF305" i="5"/>
  <c r="AG305" i="5"/>
  <c r="X305" i="5"/>
  <c r="Y305" i="5"/>
  <c r="AJ305" i="5" s="1"/>
  <c r="Z305" i="5"/>
  <c r="AA305" i="5"/>
  <c r="AB305" i="5"/>
  <c r="AC305" i="5"/>
  <c r="AD305" i="5"/>
  <c r="AE305" i="5"/>
  <c r="AP305" i="5" s="1"/>
  <c r="AI305" i="5"/>
  <c r="AK305" i="5"/>
  <c r="AL305" i="5"/>
  <c r="AM305" i="5"/>
  <c r="AN305" i="5"/>
  <c r="AO305" i="5"/>
  <c r="AQ305" i="5"/>
  <c r="AR305" i="5"/>
  <c r="AF293" i="5"/>
  <c r="AG293" i="5"/>
  <c r="X293" i="5"/>
  <c r="Y293" i="5"/>
  <c r="Z293" i="5"/>
  <c r="AA293" i="5"/>
  <c r="AB293" i="5"/>
  <c r="AC293" i="5"/>
  <c r="AN293" i="5" s="1"/>
  <c r="AD293" i="5"/>
  <c r="AE293" i="5"/>
  <c r="AI293" i="5"/>
  <c r="AJ293" i="5"/>
  <c r="AK293" i="5"/>
  <c r="AL293" i="5"/>
  <c r="AM293" i="5"/>
  <c r="AO293" i="5"/>
  <c r="AP293" i="5"/>
  <c r="AQ293" i="5"/>
  <c r="AR293" i="5"/>
  <c r="AF281" i="5"/>
  <c r="AG281" i="5"/>
  <c r="X281" i="5"/>
  <c r="AI281" i="5" s="1"/>
  <c r="Y281" i="5"/>
  <c r="Z281" i="5"/>
  <c r="AA281" i="5"/>
  <c r="AL281" i="5" s="1"/>
  <c r="AB281" i="5"/>
  <c r="AC281" i="5"/>
  <c r="AD281" i="5"/>
  <c r="AO281" i="5" s="1"/>
  <c r="AE281" i="5"/>
  <c r="AJ281" i="5"/>
  <c r="AK281" i="5"/>
  <c r="AM281" i="5"/>
  <c r="AN281" i="5"/>
  <c r="AP281" i="5"/>
  <c r="AQ281" i="5"/>
  <c r="AR281" i="5"/>
  <c r="AE269" i="5"/>
  <c r="AF269" i="5"/>
  <c r="AA269" i="5"/>
  <c r="AB269" i="5"/>
  <c r="AM269" i="5" s="1"/>
  <c r="AC269" i="5"/>
  <c r="AG269" i="5"/>
  <c r="X269" i="5"/>
  <c r="Y269" i="5"/>
  <c r="Z269" i="5"/>
  <c r="AD269" i="5"/>
  <c r="AO269" i="5" s="1"/>
  <c r="AI269" i="5"/>
  <c r="AJ269" i="5"/>
  <c r="AK269" i="5"/>
  <c r="AL269" i="5"/>
  <c r="AN269" i="5"/>
  <c r="AP269" i="5"/>
  <c r="AQ269" i="5"/>
  <c r="AR269" i="5"/>
  <c r="AE257" i="5"/>
  <c r="AF257" i="5"/>
  <c r="AQ257" i="5" s="1"/>
  <c r="AG257" i="5"/>
  <c r="X257" i="5"/>
  <c r="Y257" i="5"/>
  <c r="Z257" i="5"/>
  <c r="AK257" i="5" s="1"/>
  <c r="AA257" i="5"/>
  <c r="AB257" i="5"/>
  <c r="AM257" i="5" s="1"/>
  <c r="AC257" i="5"/>
  <c r="AD257" i="5"/>
  <c r="AI257" i="5"/>
  <c r="AJ257" i="5"/>
  <c r="AL257" i="5"/>
  <c r="AN257" i="5"/>
  <c r="AO257" i="5"/>
  <c r="AP257" i="5"/>
  <c r="AR257" i="5"/>
  <c r="AE245" i="5"/>
  <c r="AF245" i="5"/>
  <c r="AG245" i="5"/>
  <c r="X245" i="5"/>
  <c r="Y245" i="5"/>
  <c r="Z245" i="5"/>
  <c r="AK245" i="5" s="1"/>
  <c r="AA245" i="5"/>
  <c r="AB245" i="5"/>
  <c r="AC245" i="5"/>
  <c r="AD245" i="5"/>
  <c r="AI245" i="5"/>
  <c r="AJ245" i="5"/>
  <c r="AL245" i="5"/>
  <c r="AM245" i="5"/>
  <c r="AN245" i="5"/>
  <c r="AO245" i="5"/>
  <c r="AP245" i="5"/>
  <c r="AQ245" i="5"/>
  <c r="AR245" i="5"/>
  <c r="AE233" i="5"/>
  <c r="AF233" i="5"/>
  <c r="AG233" i="5"/>
  <c r="X233" i="5"/>
  <c r="AI233" i="5" s="1"/>
  <c r="Y233" i="5"/>
  <c r="Z233" i="5"/>
  <c r="AA233" i="5"/>
  <c r="AL233" i="5" s="1"/>
  <c r="AB233" i="5"/>
  <c r="AC233" i="5"/>
  <c r="AD233" i="5"/>
  <c r="AO233" i="5" s="1"/>
  <c r="AJ233" i="5"/>
  <c r="AK233" i="5"/>
  <c r="AM233" i="5"/>
  <c r="AN233" i="5"/>
  <c r="AP233" i="5"/>
  <c r="AQ233" i="5"/>
  <c r="AR233" i="5"/>
  <c r="AE221" i="5"/>
  <c r="AF221" i="5"/>
  <c r="AG221" i="5"/>
  <c r="X221" i="5"/>
  <c r="Y221" i="5"/>
  <c r="Z221" i="5"/>
  <c r="AA221" i="5"/>
  <c r="AB221" i="5"/>
  <c r="AC221" i="5"/>
  <c r="AD221" i="5"/>
  <c r="AN221" i="5"/>
  <c r="AO221" i="5"/>
  <c r="AP221" i="5"/>
  <c r="AQ221" i="5"/>
  <c r="AR221" i="5"/>
  <c r="AI221" i="5"/>
  <c r="AJ221" i="5"/>
  <c r="AK221" i="5"/>
  <c r="AL221" i="5"/>
  <c r="AM221" i="5"/>
  <c r="AE209" i="5"/>
  <c r="AF209" i="5"/>
  <c r="AG209" i="5"/>
  <c r="X209" i="5"/>
  <c r="Y209" i="5"/>
  <c r="Z209" i="5"/>
  <c r="AA209" i="5"/>
  <c r="AB209" i="5"/>
  <c r="AC209" i="5"/>
  <c r="AD209" i="5"/>
  <c r="AN209" i="5"/>
  <c r="AO209" i="5"/>
  <c r="AP209" i="5"/>
  <c r="AQ209" i="5"/>
  <c r="AR209" i="5"/>
  <c r="AI209" i="5"/>
  <c r="AJ209" i="5"/>
  <c r="AK209" i="5"/>
  <c r="AL209" i="5"/>
  <c r="AM209" i="5"/>
  <c r="AE197" i="5"/>
  <c r="AF197" i="5"/>
  <c r="AG197" i="5"/>
  <c r="X197" i="5"/>
  <c r="AI197" i="5" s="1"/>
  <c r="Y197" i="5"/>
  <c r="Z197" i="5"/>
  <c r="AA197" i="5"/>
  <c r="AB197" i="5"/>
  <c r="AC197" i="5"/>
  <c r="AD197" i="5"/>
  <c r="AO197" i="5" s="1"/>
  <c r="AN197" i="5"/>
  <c r="AP197" i="5"/>
  <c r="AQ197" i="5"/>
  <c r="AR197" i="5"/>
  <c r="AJ197" i="5"/>
  <c r="AK197" i="5"/>
  <c r="AL197" i="5"/>
  <c r="AM197" i="5"/>
  <c r="AE185" i="5"/>
  <c r="AF185" i="5"/>
  <c r="AG185" i="5"/>
  <c r="X185" i="5"/>
  <c r="Y185" i="5"/>
  <c r="Z185" i="5"/>
  <c r="AA185" i="5"/>
  <c r="AB185" i="5"/>
  <c r="AC185" i="5"/>
  <c r="AD185" i="5"/>
  <c r="AN185" i="5"/>
  <c r="AO185" i="5"/>
  <c r="AP185" i="5"/>
  <c r="AQ185" i="5"/>
  <c r="AR185" i="5"/>
  <c r="AI185" i="5"/>
  <c r="AJ185" i="5"/>
  <c r="AK185" i="5"/>
  <c r="AL185" i="5"/>
  <c r="AM185" i="5"/>
  <c r="AA173" i="5"/>
  <c r="AB173" i="5"/>
  <c r="AC173" i="5"/>
  <c r="AD173" i="5"/>
  <c r="AE173" i="5"/>
  <c r="AG173" i="5"/>
  <c r="AR173" i="5" s="1"/>
  <c r="Z173" i="5"/>
  <c r="AF173" i="5"/>
  <c r="X173" i="5"/>
  <c r="Y173" i="5"/>
  <c r="AJ173" i="5" s="1"/>
  <c r="AN173" i="5"/>
  <c r="AO173" i="5"/>
  <c r="AP173" i="5"/>
  <c r="AQ173" i="5"/>
  <c r="AI173" i="5"/>
  <c r="AK173" i="5"/>
  <c r="AL173" i="5"/>
  <c r="AM173" i="5"/>
  <c r="AA161" i="5"/>
  <c r="AL161" i="5" s="1"/>
  <c r="AB161" i="5"/>
  <c r="AC161" i="5"/>
  <c r="AD161" i="5"/>
  <c r="AO161" i="5" s="1"/>
  <c r="AE161" i="5"/>
  <c r="AP161" i="5" s="1"/>
  <c r="AF161" i="5"/>
  <c r="AG161" i="5"/>
  <c r="X161" i="5"/>
  <c r="Y161" i="5"/>
  <c r="Z161" i="5"/>
  <c r="AK161" i="5" s="1"/>
  <c r="AN161" i="5"/>
  <c r="AQ161" i="5"/>
  <c r="AR161" i="5"/>
  <c r="AI161" i="5"/>
  <c r="AJ161" i="5"/>
  <c r="AM161" i="5"/>
  <c r="AA149" i="5"/>
  <c r="AB149" i="5"/>
  <c r="AC149" i="5"/>
  <c r="AD149" i="5"/>
  <c r="AE149" i="5"/>
  <c r="AP149" i="5" s="1"/>
  <c r="AF149" i="5"/>
  <c r="AG149" i="5"/>
  <c r="X149" i="5"/>
  <c r="AI149" i="5" s="1"/>
  <c r="Y149" i="5"/>
  <c r="AJ149" i="5" s="1"/>
  <c r="Z149" i="5"/>
  <c r="AN149" i="5"/>
  <c r="AO149" i="5"/>
  <c r="AQ149" i="5"/>
  <c r="AR149" i="5"/>
  <c r="AK149" i="5"/>
  <c r="AL149" i="5"/>
  <c r="AM149" i="5"/>
  <c r="AA137" i="5"/>
  <c r="AB137" i="5"/>
  <c r="AC137" i="5"/>
  <c r="AD137" i="5"/>
  <c r="AE137" i="5"/>
  <c r="AF137" i="5"/>
  <c r="AQ137" i="5" s="1"/>
  <c r="AG137" i="5"/>
  <c r="X137" i="5"/>
  <c r="AI137" i="5" s="1"/>
  <c r="Y137" i="5"/>
  <c r="AJ137" i="5" s="1"/>
  <c r="Z137" i="5"/>
  <c r="AM137" i="5"/>
  <c r="AK137" i="5"/>
  <c r="AL137" i="5"/>
  <c r="AN137" i="5"/>
  <c r="AO137" i="5"/>
  <c r="AP137" i="5"/>
  <c r="AR137" i="5"/>
  <c r="AA125" i="5"/>
  <c r="AL125" i="5" s="1"/>
  <c r="AB125" i="5"/>
  <c r="AC125" i="5"/>
  <c r="AD125" i="5"/>
  <c r="AO125" i="5" s="1"/>
  <c r="AE125" i="5"/>
  <c r="AP125" i="5" s="1"/>
  <c r="AF125" i="5"/>
  <c r="AG125" i="5"/>
  <c r="X125" i="5"/>
  <c r="Y125" i="5"/>
  <c r="Z125" i="5"/>
  <c r="AK125" i="5" s="1"/>
  <c r="AM125" i="5"/>
  <c r="AN125" i="5"/>
  <c r="AQ125" i="5"/>
  <c r="AR125" i="5"/>
  <c r="AI125" i="5"/>
  <c r="AJ125" i="5"/>
  <c r="AA113" i="5"/>
  <c r="AB113" i="5"/>
  <c r="AM113" i="5" s="1"/>
  <c r="AC113" i="5"/>
  <c r="AD113" i="5"/>
  <c r="AO113" i="5" s="1"/>
  <c r="AE113" i="5"/>
  <c r="AF113" i="5"/>
  <c r="AG113" i="5"/>
  <c r="X113" i="5"/>
  <c r="AI113" i="5" s="1"/>
  <c r="Y113" i="5"/>
  <c r="AJ113" i="5" s="1"/>
  <c r="Z113" i="5"/>
  <c r="AN113" i="5"/>
  <c r="AP113" i="5"/>
  <c r="AQ113" i="5"/>
  <c r="AR113" i="5"/>
  <c r="AK113" i="5"/>
  <c r="AL113" i="5"/>
  <c r="AB101" i="5"/>
  <c r="AM101" i="5" s="1"/>
  <c r="AC101" i="5"/>
  <c r="AD101" i="5"/>
  <c r="AE101" i="5"/>
  <c r="AF101" i="5"/>
  <c r="Y101" i="5"/>
  <c r="Z101" i="5"/>
  <c r="AA101" i="5"/>
  <c r="AG101" i="5"/>
  <c r="AR101" i="5" s="1"/>
  <c r="X101" i="5"/>
  <c r="AI101" i="5" s="1"/>
  <c r="AN101" i="5"/>
  <c r="AO101" i="5"/>
  <c r="AP101" i="5"/>
  <c r="AQ101" i="5"/>
  <c r="AJ101" i="5"/>
  <c r="AK101" i="5"/>
  <c r="AL101" i="5"/>
  <c r="AB89" i="5"/>
  <c r="AM89" i="5" s="1"/>
  <c r="AC89" i="5"/>
  <c r="AD89" i="5"/>
  <c r="AE89" i="5"/>
  <c r="AP89" i="5" s="1"/>
  <c r="AF89" i="5"/>
  <c r="AQ89" i="5" s="1"/>
  <c r="AG89" i="5"/>
  <c r="X89" i="5"/>
  <c r="Y89" i="5"/>
  <c r="Z89" i="5"/>
  <c r="AA89" i="5"/>
  <c r="AL89" i="5" s="1"/>
  <c r="AN89" i="5"/>
  <c r="AO89" i="5"/>
  <c r="AR89" i="5"/>
  <c r="AI89" i="5"/>
  <c r="AJ89" i="5"/>
  <c r="AK89" i="5"/>
  <c r="AB77" i="5"/>
  <c r="AC77" i="5"/>
  <c r="AN77" i="5" s="1"/>
  <c r="AD77" i="5"/>
  <c r="AO77" i="5" s="1"/>
  <c r="AE77" i="5"/>
  <c r="AF77" i="5"/>
  <c r="AQ77" i="5" s="1"/>
  <c r="AG77" i="5"/>
  <c r="X77" i="5"/>
  <c r="Y77" i="5"/>
  <c r="AJ77" i="5" s="1"/>
  <c r="Z77" i="5"/>
  <c r="AK77" i="5" s="1"/>
  <c r="AA77" i="5"/>
  <c r="AM77" i="5"/>
  <c r="AP77" i="5"/>
  <c r="AR77" i="5"/>
  <c r="AI77" i="5"/>
  <c r="AL77" i="5"/>
  <c r="AB65" i="5"/>
  <c r="AM65" i="5" s="1"/>
  <c r="AC65" i="5"/>
  <c r="AD65" i="5"/>
  <c r="AE65" i="5"/>
  <c r="AF65" i="5"/>
  <c r="AG65" i="5"/>
  <c r="AR65" i="5" s="1"/>
  <c r="X65" i="5"/>
  <c r="Y65" i="5"/>
  <c r="Z65" i="5"/>
  <c r="AK65" i="5" s="1"/>
  <c r="AA65" i="5"/>
  <c r="AN65" i="5"/>
  <c r="AO65" i="5"/>
  <c r="AP65" i="5"/>
  <c r="AQ65" i="5"/>
  <c r="AI65" i="5"/>
  <c r="AJ65" i="5"/>
  <c r="AL65" i="5"/>
  <c r="AB53" i="5"/>
  <c r="AM53" i="5" s="1"/>
  <c r="AC53" i="5"/>
  <c r="AD53" i="5"/>
  <c r="AE53" i="5"/>
  <c r="AP53" i="5" s="1"/>
  <c r="AF53" i="5"/>
  <c r="AQ53" i="5" s="1"/>
  <c r="AG53" i="5"/>
  <c r="X53" i="5"/>
  <c r="Y53" i="5"/>
  <c r="AJ53" i="5" s="1"/>
  <c r="Z53" i="5"/>
  <c r="AA53" i="5"/>
  <c r="AL53" i="5" s="1"/>
  <c r="AN53" i="5"/>
  <c r="AO53" i="5"/>
  <c r="AR53" i="5"/>
  <c r="AI53" i="5"/>
  <c r="AK53" i="5"/>
  <c r="AB41" i="5"/>
  <c r="AC41" i="5"/>
  <c r="AN41" i="5" s="1"/>
  <c r="AD41" i="5"/>
  <c r="AO41" i="5" s="1"/>
  <c r="AE41" i="5"/>
  <c r="AF41" i="5"/>
  <c r="AQ41" i="5" s="1"/>
  <c r="AG41" i="5"/>
  <c r="X41" i="5"/>
  <c r="Y41" i="5"/>
  <c r="AJ41" i="5" s="1"/>
  <c r="Z41" i="5"/>
  <c r="AK41" i="5" s="1"/>
  <c r="AA41" i="5"/>
  <c r="AM41" i="5"/>
  <c r="AP41" i="5"/>
  <c r="AR41" i="5"/>
  <c r="AI41" i="5"/>
  <c r="AL41" i="5"/>
  <c r="AB29" i="5"/>
  <c r="AM29" i="5" s="1"/>
  <c r="AC29" i="5"/>
  <c r="AN29" i="5" s="1"/>
  <c r="AD29" i="5"/>
  <c r="AE29" i="5"/>
  <c r="AF29" i="5"/>
  <c r="AG29" i="5"/>
  <c r="AR29" i="5" s="1"/>
  <c r="X29" i="5"/>
  <c r="Y29" i="5"/>
  <c r="Z29" i="5"/>
  <c r="AK29" i="5" s="1"/>
  <c r="AA29" i="5"/>
  <c r="AI29" i="5"/>
  <c r="AJ29" i="5"/>
  <c r="AL29" i="5"/>
  <c r="AO29" i="5"/>
  <c r="AP29" i="5"/>
  <c r="AQ29" i="5"/>
  <c r="AB17" i="5"/>
  <c r="AC17" i="5"/>
  <c r="AD17" i="5"/>
  <c r="AE17" i="5"/>
  <c r="AP17" i="5" s="1"/>
  <c r="AF17" i="5"/>
  <c r="AQ17" i="5" s="1"/>
  <c r="AG17" i="5"/>
  <c r="X17" i="5"/>
  <c r="AI17" i="5" s="1"/>
  <c r="Y17" i="5"/>
  <c r="Z17" i="5"/>
  <c r="AA17" i="5"/>
  <c r="AL17" i="5" s="1"/>
  <c r="AR17" i="5"/>
  <c r="AJ17" i="5"/>
  <c r="AK17" i="5"/>
  <c r="AM17" i="5"/>
  <c r="AN17" i="5"/>
  <c r="AO17" i="5"/>
  <c r="AB5" i="5"/>
  <c r="AC5" i="5"/>
  <c r="AN5" i="5" s="1"/>
  <c r="AD5" i="5"/>
  <c r="AE5" i="5"/>
  <c r="AF5" i="5"/>
  <c r="AG5" i="5"/>
  <c r="X5" i="5"/>
  <c r="Y5" i="5"/>
  <c r="AJ5" i="5" s="1"/>
  <c r="Z5" i="5"/>
  <c r="AA5" i="5"/>
  <c r="AR5" i="5"/>
  <c r="AI5" i="5"/>
  <c r="AK5" i="5"/>
  <c r="AL5" i="5"/>
  <c r="AM5" i="5"/>
  <c r="AO5" i="5"/>
  <c r="AP5" i="5"/>
  <c r="AQ5" i="5"/>
  <c r="AJ2" i="5"/>
  <c r="AQ700" i="5"/>
  <c r="AO699" i="5"/>
  <c r="AM698" i="5"/>
  <c r="AK697" i="5"/>
  <c r="AI696" i="5"/>
  <c r="AQ694" i="5"/>
  <c r="AO693" i="5"/>
  <c r="AM692" i="5"/>
  <c r="AK691" i="5"/>
  <c r="AI690" i="5"/>
  <c r="AQ688" i="5"/>
  <c r="AO687" i="5"/>
  <c r="AM686" i="5"/>
  <c r="AK685" i="5"/>
  <c r="AI684" i="5"/>
  <c r="AQ682" i="5"/>
  <c r="AO681" i="5"/>
  <c r="AM680" i="5"/>
  <c r="AK679" i="5"/>
  <c r="AI678" i="5"/>
  <c r="AQ676" i="5"/>
  <c r="AO675" i="5"/>
  <c r="AM674" i="5"/>
  <c r="AK673" i="5"/>
  <c r="AI672" i="5"/>
  <c r="AQ670" i="5"/>
  <c r="AO669" i="5"/>
  <c r="AM668" i="5"/>
  <c r="AK667" i="5"/>
  <c r="AI666" i="5"/>
  <c r="AQ664" i="5"/>
  <c r="AO663" i="5"/>
  <c r="AM662" i="5"/>
  <c r="AK661" i="5"/>
  <c r="AI660" i="5"/>
  <c r="AQ658" i="5"/>
  <c r="AO657" i="5"/>
  <c r="AM656" i="5"/>
  <c r="AK655" i="5"/>
  <c r="AI654" i="5"/>
  <c r="AQ652" i="5"/>
  <c r="AO651" i="5"/>
  <c r="AM650" i="5"/>
  <c r="AK649" i="5"/>
  <c r="AI648" i="5"/>
  <c r="AQ646" i="5"/>
  <c r="AO645" i="5"/>
  <c r="AM644" i="5"/>
  <c r="AK643" i="5"/>
  <c r="AI642" i="5"/>
  <c r="AQ640" i="5"/>
  <c r="AO639" i="5"/>
  <c r="AM638" i="5"/>
  <c r="AK637" i="5"/>
  <c r="AI636" i="5"/>
  <c r="AQ634" i="5"/>
  <c r="AO633" i="5"/>
  <c r="AM632" i="5"/>
  <c r="AK631" i="5"/>
  <c r="AI630" i="5"/>
  <c r="AQ628" i="5"/>
  <c r="AO627" i="5"/>
  <c r="AJ626" i="5"/>
  <c r="AM624" i="5"/>
  <c r="AQ622" i="5"/>
  <c r="AQ620" i="5"/>
  <c r="AI619" i="5"/>
  <c r="AO607" i="5"/>
  <c r="AK593" i="5"/>
  <c r="AO535" i="5"/>
  <c r="AK521" i="5"/>
  <c r="AO463" i="5"/>
  <c r="AK449" i="5"/>
  <c r="AR608" i="5"/>
  <c r="AI608" i="5"/>
  <c r="AJ608" i="5"/>
  <c r="AK608" i="5"/>
  <c r="AL608" i="5"/>
  <c r="AM608" i="5"/>
  <c r="AN608" i="5"/>
  <c r="AO608" i="5"/>
  <c r="AP608" i="5"/>
  <c r="X500" i="5"/>
  <c r="AI500" i="5" s="1"/>
  <c r="Y500" i="5"/>
  <c r="Z500" i="5"/>
  <c r="AA500" i="5"/>
  <c r="AL500" i="5" s="1"/>
  <c r="AB500" i="5"/>
  <c r="AC500" i="5"/>
  <c r="AD500" i="5"/>
  <c r="AO500" i="5" s="1"/>
  <c r="AE500" i="5"/>
  <c r="AF500" i="5"/>
  <c r="AG500" i="5"/>
  <c r="AR500" i="5" s="1"/>
  <c r="AJ500" i="5"/>
  <c r="AK500" i="5"/>
  <c r="AM500" i="5"/>
  <c r="AN500" i="5"/>
  <c r="AP500" i="5"/>
  <c r="AC428" i="5"/>
  <c r="AN428" i="5" s="1"/>
  <c r="AD428" i="5"/>
  <c r="AE428" i="5"/>
  <c r="AP428" i="5" s="1"/>
  <c r="AF428" i="5"/>
  <c r="AG428" i="5"/>
  <c r="X428" i="5"/>
  <c r="AI428" i="5" s="1"/>
  <c r="Y428" i="5"/>
  <c r="AJ428" i="5" s="1"/>
  <c r="AA428" i="5"/>
  <c r="Z428" i="5"/>
  <c r="AB428" i="5"/>
  <c r="AO428" i="5"/>
  <c r="AQ428" i="5"/>
  <c r="AR428" i="5"/>
  <c r="AK428" i="5"/>
  <c r="AL428" i="5"/>
  <c r="AM428" i="5"/>
  <c r="AC368" i="5"/>
  <c r="AD368" i="5"/>
  <c r="AE368" i="5"/>
  <c r="AF368" i="5"/>
  <c r="AQ368" i="5" s="1"/>
  <c r="AG368" i="5"/>
  <c r="AR368" i="5" s="1"/>
  <c r="X368" i="5"/>
  <c r="Y368" i="5"/>
  <c r="AJ368" i="5" s="1"/>
  <c r="Z368" i="5"/>
  <c r="AA368" i="5"/>
  <c r="AB368" i="5"/>
  <c r="AM368" i="5" s="1"/>
  <c r="AN368" i="5"/>
  <c r="AO368" i="5"/>
  <c r="AP368" i="5"/>
  <c r="AI368" i="5"/>
  <c r="AK368" i="5"/>
  <c r="AL368" i="5"/>
  <c r="Z308" i="5"/>
  <c r="AA308" i="5"/>
  <c r="AL308" i="5" s="1"/>
  <c r="AB308" i="5"/>
  <c r="AM308" i="5" s="1"/>
  <c r="AD308" i="5"/>
  <c r="AE308" i="5"/>
  <c r="AP308" i="5" s="1"/>
  <c r="AF308" i="5"/>
  <c r="AG308" i="5"/>
  <c r="X308" i="5"/>
  <c r="AI308" i="5" s="1"/>
  <c r="Y308" i="5"/>
  <c r="AJ308" i="5" s="1"/>
  <c r="AC308" i="5"/>
  <c r="AO308" i="5"/>
  <c r="AQ308" i="5"/>
  <c r="AR308" i="5"/>
  <c r="AK308" i="5"/>
  <c r="AN308" i="5"/>
  <c r="Y236" i="5"/>
  <c r="AJ236" i="5" s="1"/>
  <c r="Z236" i="5"/>
  <c r="AA236" i="5"/>
  <c r="AB236" i="5"/>
  <c r="AC236" i="5"/>
  <c r="AD236" i="5"/>
  <c r="AO236" i="5" s="1"/>
  <c r="AE236" i="5"/>
  <c r="AF236" i="5"/>
  <c r="AG236" i="5"/>
  <c r="AR236" i="5" s="1"/>
  <c r="X236" i="5"/>
  <c r="AP236" i="5"/>
  <c r="AQ236" i="5"/>
  <c r="AI236" i="5"/>
  <c r="AK236" i="5"/>
  <c r="AL236" i="5"/>
  <c r="AM236" i="5"/>
  <c r="AN236" i="5"/>
  <c r="X92" i="5"/>
  <c r="Y92" i="5"/>
  <c r="Z92" i="5"/>
  <c r="AA92" i="5"/>
  <c r="AL92" i="5" s="1"/>
  <c r="AF92" i="5"/>
  <c r="AG92" i="5"/>
  <c r="AB92" i="5"/>
  <c r="AM92" i="5" s="1"/>
  <c r="AC92" i="5"/>
  <c r="AD92" i="5"/>
  <c r="AE92" i="5"/>
  <c r="AP92" i="5" s="1"/>
  <c r="AI92" i="5"/>
  <c r="AJ92" i="5"/>
  <c r="AK92" i="5"/>
  <c r="AN92" i="5"/>
  <c r="AO92" i="5"/>
  <c r="AQ92" i="5"/>
  <c r="AR92" i="5"/>
  <c r="AP668" i="5"/>
  <c r="AL605" i="5"/>
  <c r="AM605" i="5"/>
  <c r="AN605" i="5"/>
  <c r="AO605" i="5"/>
  <c r="AP605" i="5"/>
  <c r="AQ605" i="5"/>
  <c r="AR605" i="5"/>
  <c r="AI605" i="5"/>
  <c r="AJ605" i="5"/>
  <c r="AL569" i="5"/>
  <c r="AM569" i="5"/>
  <c r="AN569" i="5"/>
  <c r="AO569" i="5"/>
  <c r="AP569" i="5"/>
  <c r="AQ569" i="5"/>
  <c r="AR569" i="5"/>
  <c r="AI569" i="5"/>
  <c r="AJ569" i="5"/>
  <c r="AJ616" i="5"/>
  <c r="AK616" i="5"/>
  <c r="AM616" i="5"/>
  <c r="AP616" i="5"/>
  <c r="AQ616" i="5"/>
  <c r="AR616" i="5"/>
  <c r="AJ604" i="5"/>
  <c r="AK604" i="5"/>
  <c r="AL604" i="5"/>
  <c r="AM604" i="5"/>
  <c r="AN604" i="5"/>
  <c r="AO604" i="5"/>
  <c r="AP604" i="5"/>
  <c r="AQ604" i="5"/>
  <c r="AR604" i="5"/>
  <c r="AJ592" i="5"/>
  <c r="AK592" i="5"/>
  <c r="AL592" i="5"/>
  <c r="AM592" i="5"/>
  <c r="AN592" i="5"/>
  <c r="AO592" i="5"/>
  <c r="AP592" i="5"/>
  <c r="AQ592" i="5"/>
  <c r="AR592" i="5"/>
  <c r="AJ580" i="5"/>
  <c r="AK580" i="5"/>
  <c r="AL580" i="5"/>
  <c r="AM580" i="5"/>
  <c r="AN580" i="5"/>
  <c r="AO580" i="5"/>
  <c r="AP580" i="5"/>
  <c r="AQ580" i="5"/>
  <c r="AR580" i="5"/>
  <c r="AJ568" i="5"/>
  <c r="AK568" i="5"/>
  <c r="AL568" i="5"/>
  <c r="AM568" i="5"/>
  <c r="AN568" i="5"/>
  <c r="AO568" i="5"/>
  <c r="AP568" i="5"/>
  <c r="AQ568" i="5"/>
  <c r="AR568" i="5"/>
  <c r="AJ556" i="5"/>
  <c r="AK556" i="5"/>
  <c r="AL556" i="5"/>
  <c r="AM556" i="5"/>
  <c r="AN556" i="5"/>
  <c r="AO556" i="5"/>
  <c r="AP556" i="5"/>
  <c r="AQ556" i="5"/>
  <c r="AR556" i="5"/>
  <c r="AJ544" i="5"/>
  <c r="AK544" i="5"/>
  <c r="AL544" i="5"/>
  <c r="AM544" i="5"/>
  <c r="AN544" i="5"/>
  <c r="AO544" i="5"/>
  <c r="AP544" i="5"/>
  <c r="AQ544" i="5"/>
  <c r="AR544" i="5"/>
  <c r="AJ532" i="5"/>
  <c r="AK532" i="5"/>
  <c r="AL532" i="5"/>
  <c r="AM532" i="5"/>
  <c r="AN532" i="5"/>
  <c r="AO532" i="5"/>
  <c r="AP532" i="5"/>
  <c r="AQ532" i="5"/>
  <c r="AR532" i="5"/>
  <c r="AJ520" i="5"/>
  <c r="AK520" i="5"/>
  <c r="AL520" i="5"/>
  <c r="AM520" i="5"/>
  <c r="AN520" i="5"/>
  <c r="AO520" i="5"/>
  <c r="AP520" i="5"/>
  <c r="AQ520" i="5"/>
  <c r="AR520" i="5"/>
  <c r="AJ508" i="5"/>
  <c r="AK508" i="5"/>
  <c r="AL508" i="5"/>
  <c r="AM508" i="5"/>
  <c r="AN508" i="5"/>
  <c r="AO508" i="5"/>
  <c r="AP508" i="5"/>
  <c r="AQ508" i="5"/>
  <c r="AR508" i="5"/>
  <c r="AA496" i="5"/>
  <c r="AB496" i="5"/>
  <c r="AC496" i="5"/>
  <c r="AD496" i="5"/>
  <c r="AO496" i="5" s="1"/>
  <c r="AE496" i="5"/>
  <c r="AF496" i="5"/>
  <c r="AG496" i="5"/>
  <c r="X496" i="5"/>
  <c r="AI496" i="5" s="1"/>
  <c r="Y496" i="5"/>
  <c r="Z496" i="5"/>
  <c r="AK496" i="5" s="1"/>
  <c r="AJ496" i="5"/>
  <c r="AL496" i="5"/>
  <c r="AM496" i="5"/>
  <c r="AN496" i="5"/>
  <c r="AP496" i="5"/>
  <c r="AQ496" i="5"/>
  <c r="AR496" i="5"/>
  <c r="AA484" i="5"/>
  <c r="AB484" i="5"/>
  <c r="AC484" i="5"/>
  <c r="AD484" i="5"/>
  <c r="AE484" i="5"/>
  <c r="AF484" i="5"/>
  <c r="AG484" i="5"/>
  <c r="X484" i="5"/>
  <c r="Y484" i="5"/>
  <c r="AJ484" i="5" s="1"/>
  <c r="Z484" i="5"/>
  <c r="AK484" i="5" s="1"/>
  <c r="AL484" i="5"/>
  <c r="AM484" i="5"/>
  <c r="AN484" i="5"/>
  <c r="AO484" i="5"/>
  <c r="AP484" i="5"/>
  <c r="AQ484" i="5"/>
  <c r="AR484" i="5"/>
  <c r="AA472" i="5"/>
  <c r="AB472" i="5"/>
  <c r="AC472" i="5"/>
  <c r="AD472" i="5"/>
  <c r="AE472" i="5"/>
  <c r="AF472" i="5"/>
  <c r="AG472" i="5"/>
  <c r="X472" i="5"/>
  <c r="Y472" i="5"/>
  <c r="Z472" i="5"/>
  <c r="AJ472" i="5"/>
  <c r="AK472" i="5"/>
  <c r="AL472" i="5"/>
  <c r="AM472" i="5"/>
  <c r="AN472" i="5"/>
  <c r="AO472" i="5"/>
  <c r="AP472" i="5"/>
  <c r="AQ472" i="5"/>
  <c r="AR472" i="5"/>
  <c r="AA460" i="5"/>
  <c r="AB460" i="5"/>
  <c r="AC460" i="5"/>
  <c r="AD460" i="5"/>
  <c r="AE460" i="5"/>
  <c r="AF460" i="5"/>
  <c r="AG460" i="5"/>
  <c r="AR460" i="5" s="1"/>
  <c r="X460" i="5"/>
  <c r="Y460" i="5"/>
  <c r="Z460" i="5"/>
  <c r="AK460" i="5" s="1"/>
  <c r="AJ460" i="5"/>
  <c r="AL460" i="5"/>
  <c r="AM460" i="5"/>
  <c r="AN460" i="5"/>
  <c r="AO460" i="5"/>
  <c r="AP460" i="5"/>
  <c r="AQ460" i="5"/>
  <c r="AA448" i="5"/>
  <c r="AB448" i="5"/>
  <c r="AC448" i="5"/>
  <c r="AD448" i="5"/>
  <c r="AE448" i="5"/>
  <c r="AF448" i="5"/>
  <c r="AG448" i="5"/>
  <c r="X448" i="5"/>
  <c r="Y448" i="5"/>
  <c r="AJ448" i="5" s="1"/>
  <c r="Z448" i="5"/>
  <c r="AK448" i="5"/>
  <c r="AL448" i="5"/>
  <c r="AM448" i="5"/>
  <c r="AN448" i="5"/>
  <c r="AO448" i="5"/>
  <c r="AP448" i="5"/>
  <c r="AQ448" i="5"/>
  <c r="AR448" i="5"/>
  <c r="AG436" i="5"/>
  <c r="X436" i="5"/>
  <c r="AI436" i="5" s="1"/>
  <c r="Y436" i="5"/>
  <c r="AA436" i="5"/>
  <c r="AB436" i="5"/>
  <c r="AM436" i="5" s="1"/>
  <c r="Z436" i="5"/>
  <c r="AK436" i="5" s="1"/>
  <c r="AC436" i="5"/>
  <c r="AD436" i="5"/>
  <c r="AE436" i="5"/>
  <c r="AF436" i="5"/>
  <c r="AQ436" i="5" s="1"/>
  <c r="AR436" i="5"/>
  <c r="AJ436" i="5"/>
  <c r="AL436" i="5"/>
  <c r="AN436" i="5"/>
  <c r="AO436" i="5"/>
  <c r="AP436" i="5"/>
  <c r="AG424" i="5"/>
  <c r="X424" i="5"/>
  <c r="AI424" i="5" s="1"/>
  <c r="Y424" i="5"/>
  <c r="Z424" i="5"/>
  <c r="AK424" i="5" s="1"/>
  <c r="AA424" i="5"/>
  <c r="AL424" i="5" s="1"/>
  <c r="AB424" i="5"/>
  <c r="AC424" i="5"/>
  <c r="AN424" i="5" s="1"/>
  <c r="AD424" i="5"/>
  <c r="AE424" i="5"/>
  <c r="AF424" i="5"/>
  <c r="AQ424" i="5" s="1"/>
  <c r="AR424" i="5"/>
  <c r="AJ424" i="5"/>
  <c r="AM424" i="5"/>
  <c r="AO424" i="5"/>
  <c r="AP424" i="5"/>
  <c r="AG412" i="5"/>
  <c r="X412" i="5"/>
  <c r="AI412" i="5" s="1"/>
  <c r="Y412" i="5"/>
  <c r="AJ412" i="5" s="1"/>
  <c r="Z412" i="5"/>
  <c r="AA412" i="5"/>
  <c r="AB412" i="5"/>
  <c r="AM412" i="5" s="1"/>
  <c r="AC412" i="5"/>
  <c r="AD412" i="5"/>
  <c r="AO412" i="5" s="1"/>
  <c r="AE412" i="5"/>
  <c r="AP412" i="5" s="1"/>
  <c r="AF412" i="5"/>
  <c r="AR412" i="5"/>
  <c r="AK412" i="5"/>
  <c r="AL412" i="5"/>
  <c r="AN412" i="5"/>
  <c r="AQ412" i="5"/>
  <c r="AG400" i="5"/>
  <c r="AR400" i="5" s="1"/>
  <c r="X400" i="5"/>
  <c r="Y400" i="5"/>
  <c r="AJ400" i="5" s="1"/>
  <c r="Z400" i="5"/>
  <c r="AA400" i="5"/>
  <c r="AB400" i="5"/>
  <c r="AM400" i="5" s="1"/>
  <c r="AC400" i="5"/>
  <c r="AN400" i="5" s="1"/>
  <c r="AD400" i="5"/>
  <c r="AE400" i="5"/>
  <c r="AF400" i="5"/>
  <c r="AI400" i="5"/>
  <c r="AK400" i="5"/>
  <c r="AL400" i="5"/>
  <c r="AO400" i="5"/>
  <c r="AP400" i="5"/>
  <c r="AQ400" i="5"/>
  <c r="AG388" i="5"/>
  <c r="X388" i="5"/>
  <c r="Y388" i="5"/>
  <c r="Z388" i="5"/>
  <c r="AK388" i="5" s="1"/>
  <c r="AA388" i="5"/>
  <c r="AL388" i="5" s="1"/>
  <c r="AB388" i="5"/>
  <c r="AC388" i="5"/>
  <c r="AN388" i="5" s="1"/>
  <c r="AD388" i="5"/>
  <c r="AE388" i="5"/>
  <c r="AF388" i="5"/>
  <c r="AQ388" i="5" s="1"/>
  <c r="AR388" i="5"/>
  <c r="AI388" i="5"/>
  <c r="AJ388" i="5"/>
  <c r="AM388" i="5"/>
  <c r="AO388" i="5"/>
  <c r="AP388" i="5"/>
  <c r="AG376" i="5"/>
  <c r="X376" i="5"/>
  <c r="AI376" i="5" s="1"/>
  <c r="Y376" i="5"/>
  <c r="AJ376" i="5" s="1"/>
  <c r="Z376" i="5"/>
  <c r="AA376" i="5"/>
  <c r="AB376" i="5"/>
  <c r="AM376" i="5" s="1"/>
  <c r="AC376" i="5"/>
  <c r="AD376" i="5"/>
  <c r="AO376" i="5" s="1"/>
  <c r="AE376" i="5"/>
  <c r="AP376" i="5" s="1"/>
  <c r="AF376" i="5"/>
  <c r="AR376" i="5"/>
  <c r="AK376" i="5"/>
  <c r="AL376" i="5"/>
  <c r="AN376" i="5"/>
  <c r="AQ376" i="5"/>
  <c r="AG364" i="5"/>
  <c r="AR364" i="5" s="1"/>
  <c r="X364" i="5"/>
  <c r="Y364" i="5"/>
  <c r="AJ364" i="5" s="1"/>
  <c r="Z364" i="5"/>
  <c r="AK364" i="5" s="1"/>
  <c r="AA364" i="5"/>
  <c r="AB364" i="5"/>
  <c r="AM364" i="5" s="1"/>
  <c r="AC364" i="5"/>
  <c r="AN364" i="5" s="1"/>
  <c r="AD364" i="5"/>
  <c r="AE364" i="5"/>
  <c r="AF364" i="5"/>
  <c r="AI364" i="5"/>
  <c r="AL364" i="5"/>
  <c r="AO364" i="5"/>
  <c r="AP364" i="5"/>
  <c r="AD352" i="5"/>
  <c r="AE352" i="5"/>
  <c r="AP352" i="5" s="1"/>
  <c r="AF352" i="5"/>
  <c r="X352" i="5"/>
  <c r="Y352" i="5"/>
  <c r="AJ352" i="5" s="1"/>
  <c r="Z352" i="5"/>
  <c r="AA352" i="5"/>
  <c r="AB352" i="5"/>
  <c r="AM352" i="5" s="1"/>
  <c r="AC352" i="5"/>
  <c r="AG352" i="5"/>
  <c r="AR352" i="5"/>
  <c r="AI352" i="5"/>
  <c r="AK352" i="5"/>
  <c r="AL352" i="5"/>
  <c r="AN352" i="5"/>
  <c r="AO352" i="5"/>
  <c r="AQ352" i="5"/>
  <c r="AD340" i="5"/>
  <c r="AE340" i="5"/>
  <c r="AF340" i="5"/>
  <c r="AQ340" i="5" s="1"/>
  <c r="X340" i="5"/>
  <c r="AI340" i="5" s="1"/>
  <c r="Y340" i="5"/>
  <c r="Z340" i="5"/>
  <c r="AA340" i="5"/>
  <c r="AB340" i="5"/>
  <c r="AC340" i="5"/>
  <c r="AG340" i="5"/>
  <c r="AK340" i="5"/>
  <c r="AL340" i="5"/>
  <c r="AM340" i="5"/>
  <c r="AN340" i="5"/>
  <c r="AO340" i="5"/>
  <c r="AP340" i="5"/>
  <c r="AR340" i="5"/>
  <c r="AJ340" i="5"/>
  <c r="AD328" i="5"/>
  <c r="AO328" i="5" s="1"/>
  <c r="AE328" i="5"/>
  <c r="AF328" i="5"/>
  <c r="X328" i="5"/>
  <c r="AI328" i="5" s="1"/>
  <c r="Y328" i="5"/>
  <c r="Z328" i="5"/>
  <c r="AA328" i="5"/>
  <c r="AL328" i="5" s="1"/>
  <c r="AB328" i="5"/>
  <c r="AM328" i="5" s="1"/>
  <c r="AC328" i="5"/>
  <c r="AG328" i="5"/>
  <c r="AJ328" i="5"/>
  <c r="AK328" i="5"/>
  <c r="AN328" i="5"/>
  <c r="AP328" i="5"/>
  <c r="AQ328" i="5"/>
  <c r="AR328" i="5"/>
  <c r="AD316" i="5"/>
  <c r="AE316" i="5"/>
  <c r="AF316" i="5"/>
  <c r="X316" i="5"/>
  <c r="Y316" i="5"/>
  <c r="AJ316" i="5" s="1"/>
  <c r="Z316" i="5"/>
  <c r="AA316" i="5"/>
  <c r="AB316" i="5"/>
  <c r="AM316" i="5" s="1"/>
  <c r="AC316" i="5"/>
  <c r="AG316" i="5"/>
  <c r="AI316" i="5"/>
  <c r="AK316" i="5"/>
  <c r="AL316" i="5"/>
  <c r="AN316" i="5"/>
  <c r="AO316" i="5"/>
  <c r="AP316" i="5"/>
  <c r="AQ316" i="5"/>
  <c r="AR316" i="5"/>
  <c r="AD304" i="5"/>
  <c r="AE304" i="5"/>
  <c r="AF304" i="5"/>
  <c r="AQ304" i="5" s="1"/>
  <c r="X304" i="5"/>
  <c r="AI304" i="5" s="1"/>
  <c r="Y304" i="5"/>
  <c r="Z304" i="5"/>
  <c r="AA304" i="5"/>
  <c r="AL304" i="5" s="1"/>
  <c r="AB304" i="5"/>
  <c r="AC304" i="5"/>
  <c r="AN304" i="5" s="1"/>
  <c r="AG304" i="5"/>
  <c r="AR304" i="5" s="1"/>
  <c r="AJ304" i="5"/>
  <c r="AK304" i="5"/>
  <c r="AM304" i="5"/>
  <c r="AO304" i="5"/>
  <c r="AP304" i="5"/>
  <c r="AD292" i="5"/>
  <c r="AO292" i="5" s="1"/>
  <c r="AE292" i="5"/>
  <c r="AP292" i="5" s="1"/>
  <c r="AF292" i="5"/>
  <c r="X292" i="5"/>
  <c r="AI292" i="5" s="1"/>
  <c r="Y292" i="5"/>
  <c r="Z292" i="5"/>
  <c r="AA292" i="5"/>
  <c r="AL292" i="5" s="1"/>
  <c r="AB292" i="5"/>
  <c r="AM292" i="5" s="1"/>
  <c r="AC292" i="5"/>
  <c r="AG292" i="5"/>
  <c r="AJ292" i="5"/>
  <c r="AK292" i="5"/>
  <c r="AN292" i="5"/>
  <c r="AQ292" i="5"/>
  <c r="AR292" i="5"/>
  <c r="AD280" i="5"/>
  <c r="AE280" i="5"/>
  <c r="AF280" i="5"/>
  <c r="X280" i="5"/>
  <c r="Y280" i="5"/>
  <c r="AJ280" i="5" s="1"/>
  <c r="Z280" i="5"/>
  <c r="AA280" i="5"/>
  <c r="AB280" i="5"/>
  <c r="AM280" i="5" s="1"/>
  <c r="AC280" i="5"/>
  <c r="AG280" i="5"/>
  <c r="AI280" i="5"/>
  <c r="AK280" i="5"/>
  <c r="AL280" i="5"/>
  <c r="AN280" i="5"/>
  <c r="AO280" i="5"/>
  <c r="AP280" i="5"/>
  <c r="AQ280" i="5"/>
  <c r="AR280" i="5"/>
  <c r="AC268" i="5"/>
  <c r="AD268" i="5"/>
  <c r="AE268" i="5"/>
  <c r="AP268" i="5" s="1"/>
  <c r="AF268" i="5"/>
  <c r="AQ268" i="5" s="1"/>
  <c r="AG268" i="5"/>
  <c r="X268" i="5"/>
  <c r="Y268" i="5"/>
  <c r="Z268" i="5"/>
  <c r="AA268" i="5"/>
  <c r="AL268" i="5" s="1"/>
  <c r="AB268" i="5"/>
  <c r="AI268" i="5"/>
  <c r="AJ268" i="5"/>
  <c r="AK268" i="5"/>
  <c r="AM268" i="5"/>
  <c r="AN268" i="5"/>
  <c r="AO268" i="5"/>
  <c r="AR268" i="5"/>
  <c r="AC256" i="5"/>
  <c r="AN256" i="5" s="1"/>
  <c r="AD256" i="5"/>
  <c r="AE256" i="5"/>
  <c r="AF256" i="5"/>
  <c r="AG256" i="5"/>
  <c r="X256" i="5"/>
  <c r="Y256" i="5"/>
  <c r="AJ256" i="5" s="1"/>
  <c r="Z256" i="5"/>
  <c r="AA256" i="5"/>
  <c r="AB256" i="5"/>
  <c r="AI256" i="5"/>
  <c r="AK256" i="5"/>
  <c r="AL256" i="5"/>
  <c r="AM256" i="5"/>
  <c r="AO256" i="5"/>
  <c r="AP256" i="5"/>
  <c r="AQ256" i="5"/>
  <c r="AR256" i="5"/>
  <c r="AC244" i="5"/>
  <c r="AD244" i="5"/>
  <c r="AE244" i="5"/>
  <c r="AF244" i="5"/>
  <c r="AG244" i="5"/>
  <c r="AR244" i="5" s="1"/>
  <c r="X244" i="5"/>
  <c r="Y244" i="5"/>
  <c r="Z244" i="5"/>
  <c r="AK244" i="5" s="1"/>
  <c r="AA244" i="5"/>
  <c r="AB244" i="5"/>
  <c r="AI244" i="5"/>
  <c r="AJ244" i="5"/>
  <c r="AL244" i="5"/>
  <c r="AM244" i="5"/>
  <c r="AN244" i="5"/>
  <c r="AO244" i="5"/>
  <c r="AP244" i="5"/>
  <c r="AQ244" i="5"/>
  <c r="AC232" i="5"/>
  <c r="AD232" i="5"/>
  <c r="AE232" i="5"/>
  <c r="AP232" i="5" s="1"/>
  <c r="AF232" i="5"/>
  <c r="AQ232" i="5" s="1"/>
  <c r="AG232" i="5"/>
  <c r="X232" i="5"/>
  <c r="Y232" i="5"/>
  <c r="Z232" i="5"/>
  <c r="AA232" i="5"/>
  <c r="AL232" i="5" s="1"/>
  <c r="AB232" i="5"/>
  <c r="AI232" i="5"/>
  <c r="AJ232" i="5"/>
  <c r="AK232" i="5"/>
  <c r="AM232" i="5"/>
  <c r="AN232" i="5"/>
  <c r="AO232" i="5"/>
  <c r="AR232" i="5"/>
  <c r="AC220" i="5"/>
  <c r="AD220" i="5"/>
  <c r="AE220" i="5"/>
  <c r="AF220" i="5"/>
  <c r="AG220" i="5"/>
  <c r="X220" i="5"/>
  <c r="Y220" i="5"/>
  <c r="AJ220" i="5" s="1"/>
  <c r="Z220" i="5"/>
  <c r="AA220" i="5"/>
  <c r="AL220" i="5" s="1"/>
  <c r="AB220" i="5"/>
  <c r="AM220" i="5" s="1"/>
  <c r="AN220" i="5"/>
  <c r="AO220" i="5"/>
  <c r="AP220" i="5"/>
  <c r="AQ220" i="5"/>
  <c r="AR220" i="5"/>
  <c r="AI220" i="5"/>
  <c r="AK220" i="5"/>
  <c r="AC208" i="5"/>
  <c r="AD208" i="5"/>
  <c r="AE208" i="5"/>
  <c r="AF208" i="5"/>
  <c r="AG208" i="5"/>
  <c r="X208" i="5"/>
  <c r="Y208" i="5"/>
  <c r="Z208" i="5"/>
  <c r="AA208" i="5"/>
  <c r="AB208" i="5"/>
  <c r="AL208" i="5"/>
  <c r="AM208" i="5"/>
  <c r="AN208" i="5"/>
  <c r="AO208" i="5"/>
  <c r="AP208" i="5"/>
  <c r="AQ208" i="5"/>
  <c r="AR208" i="5"/>
  <c r="AI208" i="5"/>
  <c r="AJ208" i="5"/>
  <c r="AK208" i="5"/>
  <c r="AC196" i="5"/>
  <c r="AD196" i="5"/>
  <c r="AE196" i="5"/>
  <c r="AP196" i="5" s="1"/>
  <c r="AF196" i="5"/>
  <c r="AG196" i="5"/>
  <c r="X196" i="5"/>
  <c r="Y196" i="5"/>
  <c r="Z196" i="5"/>
  <c r="AA196" i="5"/>
  <c r="AL196" i="5" s="1"/>
  <c r="AB196" i="5"/>
  <c r="AM196" i="5"/>
  <c r="AN196" i="5"/>
  <c r="AO196" i="5"/>
  <c r="AQ196" i="5"/>
  <c r="AR196" i="5"/>
  <c r="AI196" i="5"/>
  <c r="AJ196" i="5"/>
  <c r="AK196" i="5"/>
  <c r="Y184" i="5"/>
  <c r="AC184" i="5"/>
  <c r="AB184" i="5"/>
  <c r="AD184" i="5"/>
  <c r="AO184" i="5" s="1"/>
  <c r="AE184" i="5"/>
  <c r="AF184" i="5"/>
  <c r="AG184" i="5"/>
  <c r="AR184" i="5" s="1"/>
  <c r="X184" i="5"/>
  <c r="AI184" i="5" s="1"/>
  <c r="Z184" i="5"/>
  <c r="AA184" i="5"/>
  <c r="AL184" i="5" s="1"/>
  <c r="AM184" i="5"/>
  <c r="AN184" i="5"/>
  <c r="AP184" i="5"/>
  <c r="AQ184" i="5"/>
  <c r="AJ184" i="5"/>
  <c r="AK184" i="5"/>
  <c r="Y172" i="5"/>
  <c r="Z172" i="5"/>
  <c r="AA172" i="5"/>
  <c r="AB172" i="5"/>
  <c r="AC172" i="5"/>
  <c r="AN172" i="5" s="1"/>
  <c r="AE172" i="5"/>
  <c r="AF172" i="5"/>
  <c r="AG172" i="5"/>
  <c r="X172" i="5"/>
  <c r="AD172" i="5"/>
  <c r="AL172" i="5"/>
  <c r="AM172" i="5"/>
  <c r="AO172" i="5"/>
  <c r="AP172" i="5"/>
  <c r="AQ172" i="5"/>
  <c r="AR172" i="5"/>
  <c r="AI172" i="5"/>
  <c r="AJ172" i="5"/>
  <c r="AK172" i="5"/>
  <c r="Y160" i="5"/>
  <c r="Z160" i="5"/>
  <c r="AA160" i="5"/>
  <c r="AL160" i="5" s="1"/>
  <c r="AB160" i="5"/>
  <c r="AM160" i="5" s="1"/>
  <c r="AC160" i="5"/>
  <c r="AN160" i="5" s="1"/>
  <c r="AD160" i="5"/>
  <c r="AO160" i="5" s="1"/>
  <c r="AE160" i="5"/>
  <c r="AF160" i="5"/>
  <c r="AG160" i="5"/>
  <c r="AR160" i="5" s="1"/>
  <c r="X160" i="5"/>
  <c r="AP160" i="5"/>
  <c r="AQ160" i="5"/>
  <c r="AI160" i="5"/>
  <c r="AJ160" i="5"/>
  <c r="AK160" i="5"/>
  <c r="Y148" i="5"/>
  <c r="Z148" i="5"/>
  <c r="AA148" i="5"/>
  <c r="AB148" i="5"/>
  <c r="AM148" i="5" s="1"/>
  <c r="AC148" i="5"/>
  <c r="AD148" i="5"/>
  <c r="AE148" i="5"/>
  <c r="AP148" i="5" s="1"/>
  <c r="AF148" i="5"/>
  <c r="AQ148" i="5" s="1"/>
  <c r="AG148" i="5"/>
  <c r="AR148" i="5" s="1"/>
  <c r="X148" i="5"/>
  <c r="AI148" i="5" s="1"/>
  <c r="AL148" i="5"/>
  <c r="AN148" i="5"/>
  <c r="AO148" i="5"/>
  <c r="AJ148" i="5"/>
  <c r="AK148" i="5"/>
  <c r="Y136" i="5"/>
  <c r="Z136" i="5"/>
  <c r="AA136" i="5"/>
  <c r="AB136" i="5"/>
  <c r="AC136" i="5"/>
  <c r="AN136" i="5" s="1"/>
  <c r="AD136" i="5"/>
  <c r="AE136" i="5"/>
  <c r="AP136" i="5" s="1"/>
  <c r="AF136" i="5"/>
  <c r="AQ136" i="5" s="1"/>
  <c r="AG136" i="5"/>
  <c r="X136" i="5"/>
  <c r="AK136" i="5"/>
  <c r="AM136" i="5"/>
  <c r="AI136" i="5"/>
  <c r="AJ136" i="5"/>
  <c r="AL136" i="5"/>
  <c r="AO136" i="5"/>
  <c r="AR136" i="5"/>
  <c r="Y124" i="5"/>
  <c r="Z124" i="5"/>
  <c r="AA124" i="5"/>
  <c r="AL124" i="5" s="1"/>
  <c r="AB124" i="5"/>
  <c r="AM124" i="5" s="1"/>
  <c r="AC124" i="5"/>
  <c r="AN124" i="5" s="1"/>
  <c r="AD124" i="5"/>
  <c r="AE124" i="5"/>
  <c r="AF124" i="5"/>
  <c r="AG124" i="5"/>
  <c r="AR124" i="5" s="1"/>
  <c r="X124" i="5"/>
  <c r="AK124" i="5"/>
  <c r="AO124" i="5"/>
  <c r="AP124" i="5"/>
  <c r="AI124" i="5"/>
  <c r="AJ124" i="5"/>
  <c r="AQ124" i="5"/>
  <c r="Y112" i="5"/>
  <c r="AJ112" i="5" s="1"/>
  <c r="Z112" i="5"/>
  <c r="AA112" i="5"/>
  <c r="AB112" i="5"/>
  <c r="AC112" i="5"/>
  <c r="AD112" i="5"/>
  <c r="AE112" i="5"/>
  <c r="AP112" i="5" s="1"/>
  <c r="AF112" i="5"/>
  <c r="AQ112" i="5" s="1"/>
  <c r="AG112" i="5"/>
  <c r="AR112" i="5" s="1"/>
  <c r="X112" i="5"/>
  <c r="AK112" i="5"/>
  <c r="AL112" i="5"/>
  <c r="AM112" i="5"/>
  <c r="AN112" i="5"/>
  <c r="AO112" i="5"/>
  <c r="AI112" i="5"/>
  <c r="Z100" i="5"/>
  <c r="AA100" i="5"/>
  <c r="AB100" i="5"/>
  <c r="AC100" i="5"/>
  <c r="AD100" i="5"/>
  <c r="AO100" i="5" s="1"/>
  <c r="X100" i="5"/>
  <c r="Y100" i="5"/>
  <c r="AE100" i="5"/>
  <c r="AP100" i="5" s="1"/>
  <c r="AF100" i="5"/>
  <c r="AG100" i="5"/>
  <c r="AK100" i="5"/>
  <c r="AL100" i="5"/>
  <c r="AM100" i="5"/>
  <c r="AN100" i="5"/>
  <c r="AQ100" i="5"/>
  <c r="AR100" i="5"/>
  <c r="AI100" i="5"/>
  <c r="AJ100" i="5"/>
  <c r="Z88" i="5"/>
  <c r="AA88" i="5"/>
  <c r="AB88" i="5"/>
  <c r="AM88" i="5" s="1"/>
  <c r="AC88" i="5"/>
  <c r="AN88" i="5" s="1"/>
  <c r="AD88" i="5"/>
  <c r="AE88" i="5"/>
  <c r="X88" i="5"/>
  <c r="Y88" i="5"/>
  <c r="AF88" i="5"/>
  <c r="AQ88" i="5" s="1"/>
  <c r="AG88" i="5"/>
  <c r="AK88" i="5"/>
  <c r="AL88" i="5"/>
  <c r="AO88" i="5"/>
  <c r="AP88" i="5"/>
  <c r="AR88" i="5"/>
  <c r="AI88" i="5"/>
  <c r="AJ88" i="5"/>
  <c r="Z76" i="5"/>
  <c r="AK76" i="5" s="1"/>
  <c r="AA76" i="5"/>
  <c r="AB76" i="5"/>
  <c r="AC76" i="5"/>
  <c r="AN76" i="5" s="1"/>
  <c r="AD76" i="5"/>
  <c r="AE76" i="5"/>
  <c r="AF76" i="5"/>
  <c r="AQ76" i="5" s="1"/>
  <c r="AG76" i="5"/>
  <c r="AR76" i="5" s="1"/>
  <c r="X76" i="5"/>
  <c r="Y76" i="5"/>
  <c r="AL76" i="5"/>
  <c r="AM76" i="5"/>
  <c r="AO76" i="5"/>
  <c r="AP76" i="5"/>
  <c r="AI76" i="5"/>
  <c r="AJ76" i="5"/>
  <c r="Z64" i="5"/>
  <c r="AA64" i="5"/>
  <c r="AB64" i="5"/>
  <c r="AC64" i="5"/>
  <c r="AD64" i="5"/>
  <c r="AO64" i="5" s="1"/>
  <c r="AE64" i="5"/>
  <c r="AF64" i="5"/>
  <c r="AG64" i="5"/>
  <c r="AR64" i="5" s="1"/>
  <c r="X64" i="5"/>
  <c r="Y64" i="5"/>
  <c r="AK64" i="5"/>
  <c r="AL64" i="5"/>
  <c r="AM64" i="5"/>
  <c r="AN64" i="5"/>
  <c r="AP64" i="5"/>
  <c r="AQ64" i="5"/>
  <c r="AI64" i="5"/>
  <c r="AJ64" i="5"/>
  <c r="Z52" i="5"/>
  <c r="AA52" i="5"/>
  <c r="AB52" i="5"/>
  <c r="AM52" i="5" s="1"/>
  <c r="AC52" i="5"/>
  <c r="AN52" i="5" s="1"/>
  <c r="AD52" i="5"/>
  <c r="AE52" i="5"/>
  <c r="AF52" i="5"/>
  <c r="AG52" i="5"/>
  <c r="X52" i="5"/>
  <c r="AI52" i="5" s="1"/>
  <c r="Y52" i="5"/>
  <c r="AK52" i="5"/>
  <c r="AL52" i="5"/>
  <c r="AO52" i="5"/>
  <c r="AP52" i="5"/>
  <c r="AQ52" i="5"/>
  <c r="AR52" i="5"/>
  <c r="AJ52" i="5"/>
  <c r="Z40" i="5"/>
  <c r="AK40" i="5" s="1"/>
  <c r="AA40" i="5"/>
  <c r="AB40" i="5"/>
  <c r="AC40" i="5"/>
  <c r="AN40" i="5" s="1"/>
  <c r="AD40" i="5"/>
  <c r="AE40" i="5"/>
  <c r="AF40" i="5"/>
  <c r="AQ40" i="5" s="1"/>
  <c r="AG40" i="5"/>
  <c r="AR40" i="5" s="1"/>
  <c r="X40" i="5"/>
  <c r="Y40" i="5"/>
  <c r="AL40" i="5"/>
  <c r="AM40" i="5"/>
  <c r="AO40" i="5"/>
  <c r="AP40" i="5"/>
  <c r="AI40" i="5"/>
  <c r="AJ40" i="5"/>
  <c r="Z28" i="5"/>
  <c r="AA28" i="5"/>
  <c r="AB28" i="5"/>
  <c r="AM28" i="5" s="1"/>
  <c r="AC28" i="5"/>
  <c r="AD28" i="5"/>
  <c r="AO28" i="5" s="1"/>
  <c r="AE28" i="5"/>
  <c r="AF28" i="5"/>
  <c r="AG28" i="5"/>
  <c r="AR28" i="5" s="1"/>
  <c r="X28" i="5"/>
  <c r="Y28" i="5"/>
  <c r="AP28" i="5"/>
  <c r="AQ28" i="5"/>
  <c r="AI28" i="5"/>
  <c r="AJ28" i="5"/>
  <c r="AK28" i="5"/>
  <c r="AL28" i="5"/>
  <c r="AN28" i="5"/>
  <c r="Z16" i="5"/>
  <c r="AA16" i="5"/>
  <c r="AB16" i="5"/>
  <c r="AM16" i="5" s="1"/>
  <c r="AC16" i="5"/>
  <c r="AN16" i="5" s="1"/>
  <c r="AD16" i="5"/>
  <c r="AE16" i="5"/>
  <c r="AP16" i="5" s="1"/>
  <c r="AF16" i="5"/>
  <c r="AG16" i="5"/>
  <c r="X16" i="5"/>
  <c r="AI16" i="5" s="1"/>
  <c r="Y16" i="5"/>
  <c r="AQ16" i="5"/>
  <c r="AR16" i="5"/>
  <c r="AJ16" i="5"/>
  <c r="AK16" i="5"/>
  <c r="AL16" i="5"/>
  <c r="AO16" i="5"/>
  <c r="Z4" i="5"/>
  <c r="AK4" i="5" s="1"/>
  <c r="AA4" i="5"/>
  <c r="AB4" i="5"/>
  <c r="AC4" i="5"/>
  <c r="AD4" i="5"/>
  <c r="AE4" i="5"/>
  <c r="AF4" i="5"/>
  <c r="AQ4" i="5" s="1"/>
  <c r="AG4" i="5"/>
  <c r="X4" i="5"/>
  <c r="AI4" i="5" s="1"/>
  <c r="Y4" i="5"/>
  <c r="AJ4" i="5" s="1"/>
  <c r="AP4" i="5"/>
  <c r="AR4" i="5"/>
  <c r="AL4" i="5"/>
  <c r="AM4" i="5"/>
  <c r="AN4" i="5"/>
  <c r="AO4" i="5"/>
  <c r="AR701" i="5"/>
  <c r="AP700" i="5"/>
  <c r="AN699" i="5"/>
  <c r="AL698" i="5"/>
  <c r="AJ697" i="5"/>
  <c r="AR695" i="5"/>
  <c r="AP694" i="5"/>
  <c r="AN693" i="5"/>
  <c r="AL692" i="5"/>
  <c r="AJ691" i="5"/>
  <c r="AR689" i="5"/>
  <c r="AP688" i="5"/>
  <c r="AN687" i="5"/>
  <c r="AL686" i="5"/>
  <c r="AJ685" i="5"/>
  <c r="AR683" i="5"/>
  <c r="AP682" i="5"/>
  <c r="AN681" i="5"/>
  <c r="AL680" i="5"/>
  <c r="AJ679" i="5"/>
  <c r="AR677" i="5"/>
  <c r="AP676" i="5"/>
  <c r="AN675" i="5"/>
  <c r="AL674" i="5"/>
  <c r="AJ673" i="5"/>
  <c r="AR671" i="5"/>
  <c r="AP670" i="5"/>
  <c r="AN669" i="5"/>
  <c r="AL668" i="5"/>
  <c r="AJ667" i="5"/>
  <c r="AR665" i="5"/>
  <c r="AP664" i="5"/>
  <c r="AN663" i="5"/>
  <c r="AL662" i="5"/>
  <c r="AJ661" i="5"/>
  <c r="AR659" i="5"/>
  <c r="AP658" i="5"/>
  <c r="AN657" i="5"/>
  <c r="AL656" i="5"/>
  <c r="AJ655" i="5"/>
  <c r="AR653" i="5"/>
  <c r="AP652" i="5"/>
  <c r="AN651" i="5"/>
  <c r="AL650" i="5"/>
  <c r="AJ649" i="5"/>
  <c r="AR647" i="5"/>
  <c r="AP646" i="5"/>
  <c r="AN645" i="5"/>
  <c r="AL644" i="5"/>
  <c r="AJ643" i="5"/>
  <c r="AR641" i="5"/>
  <c r="AP640" i="5"/>
  <c r="AN639" i="5"/>
  <c r="AL638" i="5"/>
  <c r="AJ637" i="5"/>
  <c r="AR635" i="5"/>
  <c r="AP634" i="5"/>
  <c r="AN633" i="5"/>
  <c r="AL632" i="5"/>
  <c r="AJ631" i="5"/>
  <c r="AR629" i="5"/>
  <c r="AP628" i="5"/>
  <c r="AN627" i="5"/>
  <c r="AL624" i="5"/>
  <c r="AO622" i="5"/>
  <c r="AP620" i="5"/>
  <c r="AR618" i="5"/>
  <c r="AN616" i="5"/>
  <c r="AR613" i="5"/>
  <c r="AM606" i="5"/>
  <c r="AI592" i="5"/>
  <c r="AQ548" i="5"/>
  <c r="AM534" i="5"/>
  <c r="AI520" i="5"/>
  <c r="AM462" i="5"/>
  <c r="AI448" i="5"/>
  <c r="AI426" i="5"/>
  <c r="AR560" i="5"/>
  <c r="AI560" i="5"/>
  <c r="AJ560" i="5"/>
  <c r="AK560" i="5"/>
  <c r="AL560" i="5"/>
  <c r="AM560" i="5"/>
  <c r="AN560" i="5"/>
  <c r="AO560" i="5"/>
  <c r="AP560" i="5"/>
  <c r="Z272" i="5"/>
  <c r="AK272" i="5" s="1"/>
  <c r="AA272" i="5"/>
  <c r="AB272" i="5"/>
  <c r="AM272" i="5" s="1"/>
  <c r="AD272" i="5"/>
  <c r="AE272" i="5"/>
  <c r="AF272" i="5"/>
  <c r="AQ272" i="5" s="1"/>
  <c r="AG272" i="5"/>
  <c r="AR272" i="5" s="1"/>
  <c r="X272" i="5"/>
  <c r="Y272" i="5"/>
  <c r="AJ272" i="5" s="1"/>
  <c r="AC272" i="5"/>
  <c r="AN272" i="5" s="1"/>
  <c r="AO272" i="5"/>
  <c r="AP272" i="5"/>
  <c r="AI272" i="5"/>
  <c r="AL272" i="5"/>
  <c r="AG128" i="5"/>
  <c r="AR128" i="5" s="1"/>
  <c r="X128" i="5"/>
  <c r="AI128" i="5" s="1"/>
  <c r="Y128" i="5"/>
  <c r="AJ128" i="5" s="1"/>
  <c r="Z128" i="5"/>
  <c r="AA128" i="5"/>
  <c r="AB128" i="5"/>
  <c r="AC128" i="5"/>
  <c r="AN128" i="5" s="1"/>
  <c r="AD128" i="5"/>
  <c r="AE128" i="5"/>
  <c r="AF128" i="5"/>
  <c r="AK128" i="5"/>
  <c r="AL128" i="5"/>
  <c r="AM128" i="5"/>
  <c r="AO128" i="5"/>
  <c r="AP128" i="5"/>
  <c r="AQ128" i="5"/>
  <c r="X8" i="5"/>
  <c r="Y8" i="5"/>
  <c r="AJ8" i="5" s="1"/>
  <c r="Z8" i="5"/>
  <c r="AK8" i="5" s="1"/>
  <c r="AA8" i="5"/>
  <c r="AB8" i="5"/>
  <c r="AM8" i="5" s="1"/>
  <c r="AC8" i="5"/>
  <c r="AN8" i="5" s="1"/>
  <c r="AD8" i="5"/>
  <c r="AE8" i="5"/>
  <c r="AF8" i="5"/>
  <c r="AQ8" i="5" s="1"/>
  <c r="AG8" i="5"/>
  <c r="AL8" i="5"/>
  <c r="AO8" i="5"/>
  <c r="AP8" i="5"/>
  <c r="AR8" i="5"/>
  <c r="AI8" i="5"/>
  <c r="AI615" i="5"/>
  <c r="AK615" i="5"/>
  <c r="AN615" i="5"/>
  <c r="AO615" i="5"/>
  <c r="AP615" i="5"/>
  <c r="AI603" i="5"/>
  <c r="AJ603" i="5"/>
  <c r="AK603" i="5"/>
  <c r="AL603" i="5"/>
  <c r="AM603" i="5"/>
  <c r="AN603" i="5"/>
  <c r="AO603" i="5"/>
  <c r="AP603" i="5"/>
  <c r="AQ603" i="5"/>
  <c r="AR603" i="5"/>
  <c r="AI591" i="5"/>
  <c r="AJ591" i="5"/>
  <c r="AK591" i="5"/>
  <c r="AL591" i="5"/>
  <c r="AM591" i="5"/>
  <c r="AN591" i="5"/>
  <c r="AO591" i="5"/>
  <c r="AP591" i="5"/>
  <c r="AQ591" i="5"/>
  <c r="AR591" i="5"/>
  <c r="AI579" i="5"/>
  <c r="AJ579" i="5"/>
  <c r="AK579" i="5"/>
  <c r="AL579" i="5"/>
  <c r="AM579" i="5"/>
  <c r="AN579" i="5"/>
  <c r="AO579" i="5"/>
  <c r="AP579" i="5"/>
  <c r="AQ579" i="5"/>
  <c r="AR579" i="5"/>
  <c r="AI567" i="5"/>
  <c r="AJ567" i="5"/>
  <c r="AK567" i="5"/>
  <c r="AL567" i="5"/>
  <c r="AM567" i="5"/>
  <c r="AN567" i="5"/>
  <c r="AO567" i="5"/>
  <c r="AP567" i="5"/>
  <c r="AQ567" i="5"/>
  <c r="AR567" i="5"/>
  <c r="AI555" i="5"/>
  <c r="AJ555" i="5"/>
  <c r="AK555" i="5"/>
  <c r="AL555" i="5"/>
  <c r="AM555" i="5"/>
  <c r="AN555" i="5"/>
  <c r="AO555" i="5"/>
  <c r="AP555" i="5"/>
  <c r="AQ555" i="5"/>
  <c r="AR555" i="5"/>
  <c r="AI543" i="5"/>
  <c r="AJ543" i="5"/>
  <c r="AK543" i="5"/>
  <c r="AL543" i="5"/>
  <c r="AM543" i="5"/>
  <c r="AN543" i="5"/>
  <c r="AO543" i="5"/>
  <c r="AP543" i="5"/>
  <c r="AQ543" i="5"/>
  <c r="AR543" i="5"/>
  <c r="AI531" i="5"/>
  <c r="AJ531" i="5"/>
  <c r="AK531" i="5"/>
  <c r="AL531" i="5"/>
  <c r="AM531" i="5"/>
  <c r="AN531" i="5"/>
  <c r="AO531" i="5"/>
  <c r="AP531" i="5"/>
  <c r="AQ531" i="5"/>
  <c r="AR531" i="5"/>
  <c r="AI519" i="5"/>
  <c r="AJ519" i="5"/>
  <c r="AK519" i="5"/>
  <c r="AL519" i="5"/>
  <c r="AM519" i="5"/>
  <c r="AN519" i="5"/>
  <c r="AO519" i="5"/>
  <c r="AP519" i="5"/>
  <c r="AQ519" i="5"/>
  <c r="AR519" i="5"/>
  <c r="AI507" i="5"/>
  <c r="AJ507" i="5"/>
  <c r="AK507" i="5"/>
  <c r="AL507" i="5"/>
  <c r="AM507" i="5"/>
  <c r="AN507" i="5"/>
  <c r="AO507" i="5"/>
  <c r="AP507" i="5"/>
  <c r="AQ507" i="5"/>
  <c r="AR507" i="5"/>
  <c r="Y495" i="5"/>
  <c r="AJ495" i="5" s="1"/>
  <c r="Z495" i="5"/>
  <c r="AK495" i="5" s="1"/>
  <c r="AA495" i="5"/>
  <c r="AB495" i="5"/>
  <c r="AM495" i="5" s="1"/>
  <c r="AC495" i="5"/>
  <c r="AD495" i="5"/>
  <c r="AE495" i="5"/>
  <c r="AP495" i="5" s="1"/>
  <c r="AF495" i="5"/>
  <c r="AQ495" i="5" s="1"/>
  <c r="AG495" i="5"/>
  <c r="X495" i="5"/>
  <c r="AI495" i="5" s="1"/>
  <c r="AL495" i="5"/>
  <c r="AN495" i="5"/>
  <c r="AO495" i="5"/>
  <c r="AR495" i="5"/>
  <c r="Y483" i="5"/>
  <c r="Z483" i="5"/>
  <c r="AK483" i="5" s="1"/>
  <c r="AA483" i="5"/>
  <c r="AB483" i="5"/>
  <c r="AC483" i="5"/>
  <c r="AD483" i="5"/>
  <c r="AE483" i="5"/>
  <c r="AF483" i="5"/>
  <c r="AQ483" i="5" s="1"/>
  <c r="AG483" i="5"/>
  <c r="X483" i="5"/>
  <c r="AI483" i="5"/>
  <c r="AJ483" i="5"/>
  <c r="AL483" i="5"/>
  <c r="AM483" i="5"/>
  <c r="AN483" i="5"/>
  <c r="AO483" i="5"/>
  <c r="AP483" i="5"/>
  <c r="AR483" i="5"/>
  <c r="Y471" i="5"/>
  <c r="Z471" i="5"/>
  <c r="AA471" i="5"/>
  <c r="AL471" i="5" s="1"/>
  <c r="AB471" i="5"/>
  <c r="AM471" i="5" s="1"/>
  <c r="AC471" i="5"/>
  <c r="AD471" i="5"/>
  <c r="AO471" i="5" s="1"/>
  <c r="AE471" i="5"/>
  <c r="AF471" i="5"/>
  <c r="AG471" i="5"/>
  <c r="X471" i="5"/>
  <c r="AI471" i="5" s="1"/>
  <c r="AJ471" i="5"/>
  <c r="AK471" i="5"/>
  <c r="AN471" i="5"/>
  <c r="AP471" i="5"/>
  <c r="AQ471" i="5"/>
  <c r="AR471" i="5"/>
  <c r="Y459" i="5"/>
  <c r="AJ459" i="5" s="1"/>
  <c r="Z459" i="5"/>
  <c r="AA459" i="5"/>
  <c r="AB459" i="5"/>
  <c r="AM459" i="5" s="1"/>
  <c r="AC459" i="5"/>
  <c r="AD459" i="5"/>
  <c r="AE459" i="5"/>
  <c r="AP459" i="5" s="1"/>
  <c r="AF459" i="5"/>
  <c r="AQ459" i="5" s="1"/>
  <c r="AG459" i="5"/>
  <c r="X459" i="5"/>
  <c r="AI459" i="5" s="1"/>
  <c r="AK459" i="5"/>
  <c r="AL459" i="5"/>
  <c r="AN459" i="5"/>
  <c r="AO459" i="5"/>
  <c r="AR459" i="5"/>
  <c r="Y447" i="5"/>
  <c r="Z447" i="5"/>
  <c r="AK447" i="5" s="1"/>
  <c r="AA447" i="5"/>
  <c r="AB447" i="5"/>
  <c r="AC447" i="5"/>
  <c r="AD447" i="5"/>
  <c r="AE447" i="5"/>
  <c r="AF447" i="5"/>
  <c r="AQ447" i="5" s="1"/>
  <c r="AG447" i="5"/>
  <c r="X447" i="5"/>
  <c r="AI447" i="5"/>
  <c r="AJ447" i="5"/>
  <c r="AL447" i="5"/>
  <c r="AM447" i="5"/>
  <c r="AN447" i="5"/>
  <c r="AO447" i="5"/>
  <c r="AP447" i="5"/>
  <c r="AR447" i="5"/>
  <c r="AE435" i="5"/>
  <c r="AF435" i="5"/>
  <c r="AG435" i="5"/>
  <c r="AR435" i="5" s="1"/>
  <c r="Y435" i="5"/>
  <c r="AJ435" i="5" s="1"/>
  <c r="Z435" i="5"/>
  <c r="AD435" i="5"/>
  <c r="AO435" i="5" s="1"/>
  <c r="X435" i="5"/>
  <c r="AI435" i="5" s="1"/>
  <c r="AA435" i="5"/>
  <c r="AL435" i="5" s="1"/>
  <c r="AB435" i="5"/>
  <c r="AC435" i="5"/>
  <c r="AP435" i="5"/>
  <c r="AQ435" i="5"/>
  <c r="AK435" i="5"/>
  <c r="AM435" i="5"/>
  <c r="AN435" i="5"/>
  <c r="AE423" i="5"/>
  <c r="AF423" i="5"/>
  <c r="AG423" i="5"/>
  <c r="X423" i="5"/>
  <c r="AI423" i="5" s="1"/>
  <c r="Y423" i="5"/>
  <c r="Z423" i="5"/>
  <c r="AA423" i="5"/>
  <c r="AL423" i="5" s="1"/>
  <c r="AB423" i="5"/>
  <c r="AM423" i="5" s="1"/>
  <c r="AC423" i="5"/>
  <c r="AD423" i="5"/>
  <c r="AO423" i="5" s="1"/>
  <c r="AP423" i="5"/>
  <c r="AQ423" i="5"/>
  <c r="AR423" i="5"/>
  <c r="AJ423" i="5"/>
  <c r="AK423" i="5"/>
  <c r="AN423" i="5"/>
  <c r="AE411" i="5"/>
  <c r="AF411" i="5"/>
  <c r="AQ411" i="5" s="1"/>
  <c r="AG411" i="5"/>
  <c r="AR411" i="5" s="1"/>
  <c r="X411" i="5"/>
  <c r="Y411" i="5"/>
  <c r="Z411" i="5"/>
  <c r="AK411" i="5" s="1"/>
  <c r="AA411" i="5"/>
  <c r="AB411" i="5"/>
  <c r="AM411" i="5" s="1"/>
  <c r="AC411" i="5"/>
  <c r="AD411" i="5"/>
  <c r="AP411" i="5"/>
  <c r="AI411" i="5"/>
  <c r="AJ411" i="5"/>
  <c r="AL411" i="5"/>
  <c r="AN411" i="5"/>
  <c r="AO411" i="5"/>
  <c r="AE399" i="5"/>
  <c r="AF399" i="5"/>
  <c r="AG399" i="5"/>
  <c r="AR399" i="5" s="1"/>
  <c r="X399" i="5"/>
  <c r="AI399" i="5" s="1"/>
  <c r="Y399" i="5"/>
  <c r="Z399" i="5"/>
  <c r="AK399" i="5" s="1"/>
  <c r="AA399" i="5"/>
  <c r="AL399" i="5" s="1"/>
  <c r="AB399" i="5"/>
  <c r="AC399" i="5"/>
  <c r="AD399" i="5"/>
  <c r="AO399" i="5" s="1"/>
  <c r="AP399" i="5"/>
  <c r="AQ399" i="5"/>
  <c r="AJ399" i="5"/>
  <c r="AM399" i="5"/>
  <c r="AN399" i="5"/>
  <c r="AE387" i="5"/>
  <c r="AF387" i="5"/>
  <c r="AG387" i="5"/>
  <c r="X387" i="5"/>
  <c r="AI387" i="5" s="1"/>
  <c r="Y387" i="5"/>
  <c r="Z387" i="5"/>
  <c r="AA387" i="5"/>
  <c r="AL387" i="5" s="1"/>
  <c r="AB387" i="5"/>
  <c r="AM387" i="5" s="1"/>
  <c r="AC387" i="5"/>
  <c r="AD387" i="5"/>
  <c r="AO387" i="5" s="1"/>
  <c r="AP387" i="5"/>
  <c r="AQ387" i="5"/>
  <c r="AR387" i="5"/>
  <c r="AJ387" i="5"/>
  <c r="AK387" i="5"/>
  <c r="AN387" i="5"/>
  <c r="AE375" i="5"/>
  <c r="AF375" i="5"/>
  <c r="AQ375" i="5" s="1"/>
  <c r="AG375" i="5"/>
  <c r="AR375" i="5" s="1"/>
  <c r="X375" i="5"/>
  <c r="Y375" i="5"/>
  <c r="Z375" i="5"/>
  <c r="AK375" i="5" s="1"/>
  <c r="AA375" i="5"/>
  <c r="AB375" i="5"/>
  <c r="AM375" i="5" s="1"/>
  <c r="AC375" i="5"/>
  <c r="AD375" i="5"/>
  <c r="AP375" i="5"/>
  <c r="AI375" i="5"/>
  <c r="AJ375" i="5"/>
  <c r="AL375" i="5"/>
  <c r="AN375" i="5"/>
  <c r="AO375" i="5"/>
  <c r="AE363" i="5"/>
  <c r="AF363" i="5"/>
  <c r="AG363" i="5"/>
  <c r="AR363" i="5" s="1"/>
  <c r="X363" i="5"/>
  <c r="AI363" i="5" s="1"/>
  <c r="Y363" i="5"/>
  <c r="Z363" i="5"/>
  <c r="AK363" i="5" s="1"/>
  <c r="AA363" i="5"/>
  <c r="AL363" i="5" s="1"/>
  <c r="AB363" i="5"/>
  <c r="AC363" i="5"/>
  <c r="AD363" i="5"/>
  <c r="AO363" i="5" s="1"/>
  <c r="AP363" i="5"/>
  <c r="AQ363" i="5"/>
  <c r="AJ363" i="5"/>
  <c r="AM363" i="5"/>
  <c r="AN363" i="5"/>
  <c r="AB351" i="5"/>
  <c r="AM351" i="5" s="1"/>
  <c r="AC351" i="5"/>
  <c r="AD351" i="5"/>
  <c r="AF351" i="5"/>
  <c r="AQ351" i="5" s="1"/>
  <c r="X351" i="5"/>
  <c r="Y351" i="5"/>
  <c r="AG351" i="5"/>
  <c r="AR351" i="5" s="1"/>
  <c r="Z351" i="5"/>
  <c r="AA351" i="5"/>
  <c r="AE351" i="5"/>
  <c r="AP351" i="5" s="1"/>
  <c r="AI351" i="5"/>
  <c r="AJ351" i="5"/>
  <c r="AK351" i="5"/>
  <c r="AL351" i="5"/>
  <c r="AN351" i="5"/>
  <c r="AO351" i="5"/>
  <c r="AB339" i="5"/>
  <c r="AC339" i="5"/>
  <c r="AN339" i="5" s="1"/>
  <c r="AD339" i="5"/>
  <c r="AO339" i="5" s="1"/>
  <c r="AF339" i="5"/>
  <c r="AG339" i="5"/>
  <c r="X339" i="5"/>
  <c r="AI339" i="5" s="1"/>
  <c r="Y339" i="5"/>
  <c r="Z339" i="5"/>
  <c r="AK339" i="5" s="1"/>
  <c r="AA339" i="5"/>
  <c r="AL339" i="5" s="1"/>
  <c r="AE339" i="5"/>
  <c r="AQ339" i="5"/>
  <c r="AR339" i="5"/>
  <c r="AJ339" i="5"/>
  <c r="AM339" i="5"/>
  <c r="AP339" i="5"/>
  <c r="AB327" i="5"/>
  <c r="AC327" i="5"/>
  <c r="AD327" i="5"/>
  <c r="AF327" i="5"/>
  <c r="AQ327" i="5" s="1"/>
  <c r="AG327" i="5"/>
  <c r="X327" i="5"/>
  <c r="AI327" i="5" s="1"/>
  <c r="Y327" i="5"/>
  <c r="AJ327" i="5" s="1"/>
  <c r="Z327" i="5"/>
  <c r="AA327" i="5"/>
  <c r="AE327" i="5"/>
  <c r="AP327" i="5" s="1"/>
  <c r="AR327" i="5"/>
  <c r="AK327" i="5"/>
  <c r="AL327" i="5"/>
  <c r="AM327" i="5"/>
  <c r="AN327" i="5"/>
  <c r="AO327" i="5"/>
  <c r="AB315" i="5"/>
  <c r="AC315" i="5"/>
  <c r="AD315" i="5"/>
  <c r="AF315" i="5"/>
  <c r="AQ315" i="5" s="1"/>
  <c r="AG315" i="5"/>
  <c r="AR315" i="5" s="1"/>
  <c r="X315" i="5"/>
  <c r="Y315" i="5"/>
  <c r="AJ315" i="5" s="1"/>
  <c r="Z315" i="5"/>
  <c r="AK315" i="5" s="1"/>
  <c r="AA315" i="5"/>
  <c r="AE315" i="5"/>
  <c r="AP315" i="5" s="1"/>
  <c r="AI315" i="5"/>
  <c r="AL315" i="5"/>
  <c r="AM315" i="5"/>
  <c r="AN315" i="5"/>
  <c r="AO315" i="5"/>
  <c r="AB303" i="5"/>
  <c r="AC303" i="5"/>
  <c r="AN303" i="5" s="1"/>
  <c r="AD303" i="5"/>
  <c r="AO303" i="5" s="1"/>
  <c r="AF303" i="5"/>
  <c r="AG303" i="5"/>
  <c r="X303" i="5"/>
  <c r="AI303" i="5" s="1"/>
  <c r="Y303" i="5"/>
  <c r="Z303" i="5"/>
  <c r="AK303" i="5" s="1"/>
  <c r="AA303" i="5"/>
  <c r="AL303" i="5" s="1"/>
  <c r="AE303" i="5"/>
  <c r="AQ303" i="5"/>
  <c r="AR303" i="5"/>
  <c r="AJ303" i="5"/>
  <c r="AM303" i="5"/>
  <c r="AP303" i="5"/>
  <c r="AB291" i="5"/>
  <c r="AM291" i="5" s="1"/>
  <c r="AC291" i="5"/>
  <c r="AD291" i="5"/>
  <c r="AF291" i="5"/>
  <c r="AQ291" i="5" s="1"/>
  <c r="AG291" i="5"/>
  <c r="X291" i="5"/>
  <c r="AI291" i="5" s="1"/>
  <c r="Y291" i="5"/>
  <c r="AJ291" i="5" s="1"/>
  <c r="Z291" i="5"/>
  <c r="AA291" i="5"/>
  <c r="AE291" i="5"/>
  <c r="AP291" i="5" s="1"/>
  <c r="AR291" i="5"/>
  <c r="AK291" i="5"/>
  <c r="AL291" i="5"/>
  <c r="AN291" i="5"/>
  <c r="AO291" i="5"/>
  <c r="AB279" i="5"/>
  <c r="AC279" i="5"/>
  <c r="AN279" i="5" s="1"/>
  <c r="AD279" i="5"/>
  <c r="AF279" i="5"/>
  <c r="AQ279" i="5" s="1"/>
  <c r="AG279" i="5"/>
  <c r="AR279" i="5" s="1"/>
  <c r="X279" i="5"/>
  <c r="Y279" i="5"/>
  <c r="AJ279" i="5" s="1"/>
  <c r="Z279" i="5"/>
  <c r="AK279" i="5" s="1"/>
  <c r="AA279" i="5"/>
  <c r="AE279" i="5"/>
  <c r="AP279" i="5" s="1"/>
  <c r="AI279" i="5"/>
  <c r="AL279" i="5"/>
  <c r="AM279" i="5"/>
  <c r="AO279" i="5"/>
  <c r="AA267" i="5"/>
  <c r="AB267" i="5"/>
  <c r="AM267" i="5" s="1"/>
  <c r="AC267" i="5"/>
  <c r="AN267" i="5" s="1"/>
  <c r="AD267" i="5"/>
  <c r="AE267" i="5"/>
  <c r="AG267" i="5"/>
  <c r="X267" i="5"/>
  <c r="AI267" i="5" s="1"/>
  <c r="Y267" i="5"/>
  <c r="Z267" i="5"/>
  <c r="AF267" i="5"/>
  <c r="AQ267" i="5"/>
  <c r="AR267" i="5"/>
  <c r="AJ267" i="5"/>
  <c r="AK267" i="5"/>
  <c r="AL267" i="5"/>
  <c r="AO267" i="5"/>
  <c r="AP267" i="5"/>
  <c r="AA255" i="5"/>
  <c r="AB255" i="5"/>
  <c r="AC255" i="5"/>
  <c r="AD255" i="5"/>
  <c r="AE255" i="5"/>
  <c r="AF255" i="5"/>
  <c r="AQ255" i="5" s="1"/>
  <c r="AG255" i="5"/>
  <c r="X255" i="5"/>
  <c r="Y255" i="5"/>
  <c r="AJ255" i="5" s="1"/>
  <c r="Z255" i="5"/>
  <c r="AR255" i="5"/>
  <c r="AI255" i="5"/>
  <c r="AK255" i="5"/>
  <c r="AL255" i="5"/>
  <c r="AM255" i="5"/>
  <c r="AN255" i="5"/>
  <c r="AO255" i="5"/>
  <c r="AP255" i="5"/>
  <c r="AA243" i="5"/>
  <c r="AB243" i="5"/>
  <c r="AC243" i="5"/>
  <c r="AD243" i="5"/>
  <c r="AO243" i="5" s="1"/>
  <c r="AE243" i="5"/>
  <c r="AF243" i="5"/>
  <c r="AG243" i="5"/>
  <c r="AR243" i="5" s="1"/>
  <c r="X243" i="5"/>
  <c r="AI243" i="5" s="1"/>
  <c r="Y243" i="5"/>
  <c r="Z243" i="5"/>
  <c r="AK243" i="5" s="1"/>
  <c r="AQ243" i="5"/>
  <c r="AJ243" i="5"/>
  <c r="AL243" i="5"/>
  <c r="AM243" i="5"/>
  <c r="AN243" i="5"/>
  <c r="AP243" i="5"/>
  <c r="AA231" i="5"/>
  <c r="AB231" i="5"/>
  <c r="AM231" i="5" s="1"/>
  <c r="AC231" i="5"/>
  <c r="AN231" i="5" s="1"/>
  <c r="AD231" i="5"/>
  <c r="AE231" i="5"/>
  <c r="AF231" i="5"/>
  <c r="AQ231" i="5" s="1"/>
  <c r="AG231" i="5"/>
  <c r="X231" i="5"/>
  <c r="AI231" i="5" s="1"/>
  <c r="Y231" i="5"/>
  <c r="Z231" i="5"/>
  <c r="AJ231" i="5"/>
  <c r="AK231" i="5"/>
  <c r="AR231" i="5"/>
  <c r="AL231" i="5"/>
  <c r="AO231" i="5"/>
  <c r="AP231" i="5"/>
  <c r="AA219" i="5"/>
  <c r="AB219" i="5"/>
  <c r="AC219" i="5"/>
  <c r="AD219" i="5"/>
  <c r="AE219" i="5"/>
  <c r="AF219" i="5"/>
  <c r="AQ219" i="5" s="1"/>
  <c r="AG219" i="5"/>
  <c r="X219" i="5"/>
  <c r="Y219" i="5"/>
  <c r="AJ219" i="5" s="1"/>
  <c r="Z219" i="5"/>
  <c r="AK219" i="5"/>
  <c r="AL219" i="5"/>
  <c r="AM219" i="5"/>
  <c r="AN219" i="5"/>
  <c r="AO219" i="5"/>
  <c r="AP219" i="5"/>
  <c r="AR219" i="5"/>
  <c r="AI219" i="5"/>
  <c r="AA207" i="5"/>
  <c r="AB207" i="5"/>
  <c r="AC207" i="5"/>
  <c r="AD207" i="5"/>
  <c r="AE207" i="5"/>
  <c r="AF207" i="5"/>
  <c r="AG207" i="5"/>
  <c r="X207" i="5"/>
  <c r="Y207" i="5"/>
  <c r="Z207" i="5"/>
  <c r="AK207" i="5" s="1"/>
  <c r="AJ207" i="5"/>
  <c r="AL207" i="5"/>
  <c r="AM207" i="5"/>
  <c r="AN207" i="5"/>
  <c r="AO207" i="5"/>
  <c r="AP207" i="5"/>
  <c r="AQ207" i="5"/>
  <c r="AR207" i="5"/>
  <c r="AI207" i="5"/>
  <c r="AA195" i="5"/>
  <c r="AB195" i="5"/>
  <c r="AC195" i="5"/>
  <c r="AD195" i="5"/>
  <c r="AE195" i="5"/>
  <c r="AF195" i="5"/>
  <c r="AG195" i="5"/>
  <c r="X195" i="5"/>
  <c r="Y195" i="5"/>
  <c r="Z195" i="5"/>
  <c r="AJ195" i="5"/>
  <c r="AK195" i="5"/>
  <c r="AL195" i="5"/>
  <c r="AM195" i="5"/>
  <c r="AN195" i="5"/>
  <c r="AO195" i="5"/>
  <c r="AP195" i="5"/>
  <c r="AQ195" i="5"/>
  <c r="AR195" i="5"/>
  <c r="AI195" i="5"/>
  <c r="X183" i="5"/>
  <c r="AA183" i="5"/>
  <c r="Y183" i="5"/>
  <c r="AJ183" i="5" s="1"/>
  <c r="Z183" i="5"/>
  <c r="AB183" i="5"/>
  <c r="AC183" i="5"/>
  <c r="AN183" i="5" s="1"/>
  <c r="AD183" i="5"/>
  <c r="AO183" i="5" s="1"/>
  <c r="AE183" i="5"/>
  <c r="AP183" i="5" s="1"/>
  <c r="AF183" i="5"/>
  <c r="AG183" i="5"/>
  <c r="AK183" i="5"/>
  <c r="AL183" i="5"/>
  <c r="AM183" i="5"/>
  <c r="AQ183" i="5"/>
  <c r="AR183" i="5"/>
  <c r="AI183" i="5"/>
  <c r="X171" i="5"/>
  <c r="Y171" i="5"/>
  <c r="Z171" i="5"/>
  <c r="AK171" i="5" s="1"/>
  <c r="AA171" i="5"/>
  <c r="AL171" i="5" s="1"/>
  <c r="AC171" i="5"/>
  <c r="AD171" i="5"/>
  <c r="AE171" i="5"/>
  <c r="AP171" i="5" s="1"/>
  <c r="AB171" i="5"/>
  <c r="AM171" i="5" s="1"/>
  <c r="AF171" i="5"/>
  <c r="AG171" i="5"/>
  <c r="AR171" i="5" s="1"/>
  <c r="AJ171" i="5"/>
  <c r="AN171" i="5"/>
  <c r="AO171" i="5"/>
  <c r="AQ171" i="5"/>
  <c r="AI171" i="5"/>
  <c r="X159" i="5"/>
  <c r="Y159" i="5"/>
  <c r="AJ159" i="5" s="1"/>
  <c r="Z159" i="5"/>
  <c r="AK159" i="5" s="1"/>
  <c r="AA159" i="5"/>
  <c r="AL159" i="5" s="1"/>
  <c r="AB159" i="5"/>
  <c r="AC159" i="5"/>
  <c r="AD159" i="5"/>
  <c r="AO159" i="5" s="1"/>
  <c r="AE159" i="5"/>
  <c r="AP159" i="5" s="1"/>
  <c r="AF159" i="5"/>
  <c r="AG159" i="5"/>
  <c r="AM159" i="5"/>
  <c r="AN159" i="5"/>
  <c r="AQ159" i="5"/>
  <c r="AR159" i="5"/>
  <c r="AI159" i="5"/>
  <c r="X147" i="5"/>
  <c r="Y147" i="5"/>
  <c r="Z147" i="5"/>
  <c r="AA147" i="5"/>
  <c r="AL147" i="5" s="1"/>
  <c r="AB147" i="5"/>
  <c r="AC147" i="5"/>
  <c r="AN147" i="5" s="1"/>
  <c r="AD147" i="5"/>
  <c r="AO147" i="5" s="1"/>
  <c r="AE147" i="5"/>
  <c r="AP147" i="5" s="1"/>
  <c r="AF147" i="5"/>
  <c r="AG147" i="5"/>
  <c r="AJ147" i="5"/>
  <c r="AK147" i="5"/>
  <c r="AM147" i="5"/>
  <c r="AQ147" i="5"/>
  <c r="AR147" i="5"/>
  <c r="AI147" i="5"/>
  <c r="X135" i="5"/>
  <c r="Y135" i="5"/>
  <c r="Z135" i="5"/>
  <c r="AK135" i="5" s="1"/>
  <c r="AA135" i="5"/>
  <c r="AB135" i="5"/>
  <c r="AC135" i="5"/>
  <c r="AD135" i="5"/>
  <c r="AE135" i="5"/>
  <c r="AF135" i="5"/>
  <c r="AG135" i="5"/>
  <c r="AR135" i="5" s="1"/>
  <c r="AI135" i="5"/>
  <c r="AJ135" i="5"/>
  <c r="AQ135" i="5"/>
  <c r="AL135" i="5"/>
  <c r="AM135" i="5"/>
  <c r="AN135" i="5"/>
  <c r="AO135" i="5"/>
  <c r="AP135" i="5"/>
  <c r="X123" i="5"/>
  <c r="Y123" i="5"/>
  <c r="AJ123" i="5" s="1"/>
  <c r="Z123" i="5"/>
  <c r="AK123" i="5" s="1"/>
  <c r="AA123" i="5"/>
  <c r="AB123" i="5"/>
  <c r="AC123" i="5"/>
  <c r="AD123" i="5"/>
  <c r="AO123" i="5" s="1"/>
  <c r="AE123" i="5"/>
  <c r="AP123" i="5" s="1"/>
  <c r="AF123" i="5"/>
  <c r="AG123" i="5"/>
  <c r="AI123" i="5"/>
  <c r="AL123" i="5"/>
  <c r="AM123" i="5"/>
  <c r="AN123" i="5"/>
  <c r="AQ123" i="5"/>
  <c r="AR123" i="5"/>
  <c r="X111" i="5"/>
  <c r="Y111" i="5"/>
  <c r="Z111" i="5"/>
  <c r="AK111" i="5" s="1"/>
  <c r="AA111" i="5"/>
  <c r="AL111" i="5" s="1"/>
  <c r="AB111" i="5"/>
  <c r="AC111" i="5"/>
  <c r="AN111" i="5" s="1"/>
  <c r="AD111" i="5"/>
  <c r="AO111" i="5" s="1"/>
  <c r="AE111" i="5"/>
  <c r="AF111" i="5"/>
  <c r="AG111" i="5"/>
  <c r="AI111" i="5"/>
  <c r="AJ111" i="5"/>
  <c r="AM111" i="5"/>
  <c r="AP111" i="5"/>
  <c r="AQ111" i="5"/>
  <c r="AR111" i="5"/>
  <c r="X99" i="5"/>
  <c r="Y99" i="5"/>
  <c r="Z99" i="5"/>
  <c r="AA99" i="5"/>
  <c r="AL99" i="5" s="1"/>
  <c r="AB99" i="5"/>
  <c r="AC99" i="5"/>
  <c r="AD99" i="5"/>
  <c r="AO99" i="5" s="1"/>
  <c r="AE99" i="5"/>
  <c r="AP99" i="5" s="1"/>
  <c r="AF99" i="5"/>
  <c r="AG99" i="5"/>
  <c r="AR99" i="5" s="1"/>
  <c r="AI99" i="5"/>
  <c r="AJ99" i="5"/>
  <c r="AK99" i="5"/>
  <c r="AM99" i="5"/>
  <c r="AN99" i="5"/>
  <c r="AQ99" i="5"/>
  <c r="X87" i="5"/>
  <c r="Y87" i="5"/>
  <c r="AJ87" i="5" s="1"/>
  <c r="Z87" i="5"/>
  <c r="AK87" i="5" s="1"/>
  <c r="AA87" i="5"/>
  <c r="AB87" i="5"/>
  <c r="AC87" i="5"/>
  <c r="AD87" i="5"/>
  <c r="AE87" i="5"/>
  <c r="AP87" i="5" s="1"/>
  <c r="AF87" i="5"/>
  <c r="AG87" i="5"/>
  <c r="AI87" i="5"/>
  <c r="AL87" i="5"/>
  <c r="AM87" i="5"/>
  <c r="AN87" i="5"/>
  <c r="AO87" i="5"/>
  <c r="AQ87" i="5"/>
  <c r="AR87" i="5"/>
  <c r="X75" i="5"/>
  <c r="Y75" i="5"/>
  <c r="Z75" i="5"/>
  <c r="AK75" i="5" s="1"/>
  <c r="AA75" i="5"/>
  <c r="AL75" i="5" s="1"/>
  <c r="AB75" i="5"/>
  <c r="AC75" i="5"/>
  <c r="AN75" i="5" s="1"/>
  <c r="AD75" i="5"/>
  <c r="AO75" i="5" s="1"/>
  <c r="AE75" i="5"/>
  <c r="AF75" i="5"/>
  <c r="AG75" i="5"/>
  <c r="AI75" i="5"/>
  <c r="AJ75" i="5"/>
  <c r="AM75" i="5"/>
  <c r="AP75" i="5"/>
  <c r="AQ75" i="5"/>
  <c r="AR75" i="5"/>
  <c r="X63" i="5"/>
  <c r="Y63" i="5"/>
  <c r="Z63" i="5"/>
  <c r="AK63" i="5" s="1"/>
  <c r="AA63" i="5"/>
  <c r="AL63" i="5" s="1"/>
  <c r="AB63" i="5"/>
  <c r="AC63" i="5"/>
  <c r="AD63" i="5"/>
  <c r="AO63" i="5" s="1"/>
  <c r="AE63" i="5"/>
  <c r="AP63" i="5" s="1"/>
  <c r="AF63" i="5"/>
  <c r="AG63" i="5"/>
  <c r="AR63" i="5" s="1"/>
  <c r="AI63" i="5"/>
  <c r="AJ63" i="5"/>
  <c r="AM63" i="5"/>
  <c r="AN63" i="5"/>
  <c r="AQ63" i="5"/>
  <c r="X51" i="5"/>
  <c r="Y51" i="5"/>
  <c r="AJ51" i="5" s="1"/>
  <c r="Z51" i="5"/>
  <c r="AK51" i="5" s="1"/>
  <c r="AA51" i="5"/>
  <c r="AB51" i="5"/>
  <c r="AC51" i="5"/>
  <c r="AD51" i="5"/>
  <c r="AE51" i="5"/>
  <c r="AP51" i="5" s="1"/>
  <c r="AF51" i="5"/>
  <c r="AG51" i="5"/>
  <c r="AI51" i="5"/>
  <c r="AL51" i="5"/>
  <c r="AM51" i="5"/>
  <c r="AN51" i="5"/>
  <c r="AO51" i="5"/>
  <c r="AQ51" i="5"/>
  <c r="AR51" i="5"/>
  <c r="X39" i="5"/>
  <c r="Y39" i="5"/>
  <c r="Z39" i="5"/>
  <c r="AK39" i="5" s="1"/>
  <c r="AA39" i="5"/>
  <c r="AL39" i="5" s="1"/>
  <c r="AB39" i="5"/>
  <c r="AC39" i="5"/>
  <c r="AN39" i="5" s="1"/>
  <c r="AD39" i="5"/>
  <c r="AO39" i="5" s="1"/>
  <c r="AE39" i="5"/>
  <c r="AF39" i="5"/>
  <c r="AG39" i="5"/>
  <c r="AI39" i="5"/>
  <c r="AJ39" i="5"/>
  <c r="AM39" i="5"/>
  <c r="AP39" i="5"/>
  <c r="AQ39" i="5"/>
  <c r="AR39" i="5"/>
  <c r="X27" i="5"/>
  <c r="Y27" i="5"/>
  <c r="Z27" i="5"/>
  <c r="AA27" i="5"/>
  <c r="AL27" i="5" s="1"/>
  <c r="AB27" i="5"/>
  <c r="AC27" i="5"/>
  <c r="AD27" i="5"/>
  <c r="AO27" i="5" s="1"/>
  <c r="AE27" i="5"/>
  <c r="AP27" i="5" s="1"/>
  <c r="AF27" i="5"/>
  <c r="AG27" i="5"/>
  <c r="AR27" i="5" s="1"/>
  <c r="AN27" i="5"/>
  <c r="AQ27" i="5"/>
  <c r="AI27" i="5"/>
  <c r="AJ27" i="5"/>
  <c r="AK27" i="5"/>
  <c r="AM27" i="5"/>
  <c r="X15" i="5"/>
  <c r="Y15" i="5"/>
  <c r="AJ15" i="5" s="1"/>
  <c r="Z15" i="5"/>
  <c r="AK15" i="5" s="1"/>
  <c r="AA15" i="5"/>
  <c r="AB15" i="5"/>
  <c r="AC15" i="5"/>
  <c r="AD15" i="5"/>
  <c r="AE15" i="5"/>
  <c r="AP15" i="5" s="1"/>
  <c r="AF15" i="5"/>
  <c r="AG15" i="5"/>
  <c r="AN15" i="5"/>
  <c r="AO15" i="5"/>
  <c r="AQ15" i="5"/>
  <c r="AR15" i="5"/>
  <c r="AI15" i="5"/>
  <c r="AL15" i="5"/>
  <c r="AM15" i="5"/>
  <c r="X3" i="5"/>
  <c r="Y3" i="5"/>
  <c r="Z3" i="5"/>
  <c r="AA3" i="5"/>
  <c r="AB3" i="5"/>
  <c r="AC3" i="5"/>
  <c r="AN3" i="5" s="1"/>
  <c r="AD3" i="5"/>
  <c r="AE3" i="5"/>
  <c r="AP3" i="5" s="1"/>
  <c r="AF3" i="5"/>
  <c r="AG3" i="5"/>
  <c r="AO3" i="5"/>
  <c r="AQ3" i="5"/>
  <c r="AR3" i="5"/>
  <c r="AI3" i="5"/>
  <c r="AJ3" i="5"/>
  <c r="AK3" i="5"/>
  <c r="AL3" i="5"/>
  <c r="AM3" i="5"/>
  <c r="AQ701" i="5"/>
  <c r="AO700" i="5"/>
  <c r="AM699" i="5"/>
  <c r="AK698" i="5"/>
  <c r="AI697" i="5"/>
  <c r="AQ695" i="5"/>
  <c r="AO694" i="5"/>
  <c r="AM693" i="5"/>
  <c r="AK692" i="5"/>
  <c r="AI691" i="5"/>
  <c r="AQ689" i="5"/>
  <c r="AO688" i="5"/>
  <c r="AM687" i="5"/>
  <c r="AK686" i="5"/>
  <c r="AI685" i="5"/>
  <c r="AQ683" i="5"/>
  <c r="AO682" i="5"/>
  <c r="AM681" i="5"/>
  <c r="AK680" i="5"/>
  <c r="AI679" i="5"/>
  <c r="AQ677" i="5"/>
  <c r="AO676" i="5"/>
  <c r="AM675" i="5"/>
  <c r="AK674" i="5"/>
  <c r="AI673" i="5"/>
  <c r="AQ671" i="5"/>
  <c r="AO670" i="5"/>
  <c r="AM669" i="5"/>
  <c r="AK668" i="5"/>
  <c r="AI667" i="5"/>
  <c r="AQ665" i="5"/>
  <c r="AO664" i="5"/>
  <c r="AM663" i="5"/>
  <c r="AK662" i="5"/>
  <c r="AI661" i="5"/>
  <c r="AQ659" i="5"/>
  <c r="AO658" i="5"/>
  <c r="AM657" i="5"/>
  <c r="AK656" i="5"/>
  <c r="AI655" i="5"/>
  <c r="AQ653" i="5"/>
  <c r="AO652" i="5"/>
  <c r="AM651" i="5"/>
  <c r="AK650" i="5"/>
  <c r="AI649" i="5"/>
  <c r="AQ647" i="5"/>
  <c r="AO646" i="5"/>
  <c r="AM645" i="5"/>
  <c r="AK644" i="5"/>
  <c r="AI643" i="5"/>
  <c r="AQ641" i="5"/>
  <c r="AO640" i="5"/>
  <c r="AM639" i="5"/>
  <c r="AK638" i="5"/>
  <c r="AI637" i="5"/>
  <c r="AQ635" i="5"/>
  <c r="AO634" i="5"/>
  <c r="AM633" i="5"/>
  <c r="AK632" i="5"/>
  <c r="AI631" i="5"/>
  <c r="AQ629" i="5"/>
  <c r="AO628" i="5"/>
  <c r="AM627" i="5"/>
  <c r="AR625" i="5"/>
  <c r="AK624" i="5"/>
  <c r="AN622" i="5"/>
  <c r="AO620" i="5"/>
  <c r="AP618" i="5"/>
  <c r="AL616" i="5"/>
  <c r="AO613" i="5"/>
  <c r="AK605" i="5"/>
  <c r="AO547" i="5"/>
  <c r="AK533" i="5"/>
  <c r="AO475" i="5"/>
  <c r="AK461" i="5"/>
  <c r="AR584" i="5"/>
  <c r="AI584" i="5"/>
  <c r="AJ584" i="5"/>
  <c r="AK584" i="5"/>
  <c r="AL584" i="5"/>
  <c r="AM584" i="5"/>
  <c r="AN584" i="5"/>
  <c r="AO584" i="5"/>
  <c r="AP584" i="5"/>
  <c r="X464" i="5"/>
  <c r="Y464" i="5"/>
  <c r="Z464" i="5"/>
  <c r="AA464" i="5"/>
  <c r="AL464" i="5" s="1"/>
  <c r="AB464" i="5"/>
  <c r="AC464" i="5"/>
  <c r="AD464" i="5"/>
  <c r="AO464" i="5" s="1"/>
  <c r="AE464" i="5"/>
  <c r="AP464" i="5" s="1"/>
  <c r="AF464" i="5"/>
  <c r="AQ464" i="5" s="1"/>
  <c r="AG464" i="5"/>
  <c r="AR464" i="5" s="1"/>
  <c r="AI464" i="5"/>
  <c r="AJ464" i="5"/>
  <c r="AK464" i="5"/>
  <c r="AM464" i="5"/>
  <c r="AN464" i="5"/>
  <c r="Y260" i="5"/>
  <c r="Z260" i="5"/>
  <c r="AA260" i="5"/>
  <c r="AL260" i="5" s="1"/>
  <c r="AB260" i="5"/>
  <c r="AM260" i="5" s="1"/>
  <c r="AC260" i="5"/>
  <c r="AD260" i="5"/>
  <c r="AE260" i="5"/>
  <c r="AF260" i="5"/>
  <c r="AG260" i="5"/>
  <c r="AR260" i="5" s="1"/>
  <c r="X260" i="5"/>
  <c r="AO260" i="5"/>
  <c r="AP260" i="5"/>
  <c r="AQ260" i="5"/>
  <c r="AI260" i="5"/>
  <c r="AJ260" i="5"/>
  <c r="AK260" i="5"/>
  <c r="AN260" i="5"/>
  <c r="AG116" i="5"/>
  <c r="AR116" i="5" s="1"/>
  <c r="X116" i="5"/>
  <c r="AI116" i="5" s="1"/>
  <c r="Y116" i="5"/>
  <c r="Z116" i="5"/>
  <c r="AA116" i="5"/>
  <c r="AL116" i="5" s="1"/>
  <c r="AB116" i="5"/>
  <c r="AC116" i="5"/>
  <c r="AN116" i="5" s="1"/>
  <c r="AD116" i="5"/>
  <c r="AE116" i="5"/>
  <c r="AP116" i="5" s="1"/>
  <c r="AF116" i="5"/>
  <c r="AJ116" i="5"/>
  <c r="AK116" i="5"/>
  <c r="AM116" i="5"/>
  <c r="AO116" i="5"/>
  <c r="AQ116" i="5"/>
  <c r="AR626" i="5"/>
  <c r="AL626" i="5"/>
  <c r="AR614" i="5"/>
  <c r="AI614" i="5"/>
  <c r="AJ614" i="5"/>
  <c r="AL614" i="5"/>
  <c r="AM614" i="5"/>
  <c r="AN614" i="5"/>
  <c r="AR602" i="5"/>
  <c r="AI602" i="5"/>
  <c r="AJ602" i="5"/>
  <c r="AK602" i="5"/>
  <c r="AL602" i="5"/>
  <c r="AM602" i="5"/>
  <c r="AN602" i="5"/>
  <c r="AO602" i="5"/>
  <c r="AP602" i="5"/>
  <c r="AR590" i="5"/>
  <c r="AI590" i="5"/>
  <c r="AJ590" i="5"/>
  <c r="AK590" i="5"/>
  <c r="AL590" i="5"/>
  <c r="AM590" i="5"/>
  <c r="AN590" i="5"/>
  <c r="AO590" i="5"/>
  <c r="AP590" i="5"/>
  <c r="AR578" i="5"/>
  <c r="AI578" i="5"/>
  <c r="AJ578" i="5"/>
  <c r="AK578" i="5"/>
  <c r="AL578" i="5"/>
  <c r="AM578" i="5"/>
  <c r="AN578" i="5"/>
  <c r="AO578" i="5"/>
  <c r="AP578" i="5"/>
  <c r="AR566" i="5"/>
  <c r="AI566" i="5"/>
  <c r="AJ566" i="5"/>
  <c r="AK566" i="5"/>
  <c r="AL566" i="5"/>
  <c r="AM566" i="5"/>
  <c r="AN566" i="5"/>
  <c r="AO566" i="5"/>
  <c r="AP566" i="5"/>
  <c r="AR554" i="5"/>
  <c r="AI554" i="5"/>
  <c r="AJ554" i="5"/>
  <c r="AK554" i="5"/>
  <c r="AL554" i="5"/>
  <c r="AM554" i="5"/>
  <c r="AN554" i="5"/>
  <c r="AO554" i="5"/>
  <c r="AP554" i="5"/>
  <c r="AR542" i="5"/>
  <c r="AI542" i="5"/>
  <c r="AJ542" i="5"/>
  <c r="AK542" i="5"/>
  <c r="AL542" i="5"/>
  <c r="AM542" i="5"/>
  <c r="AN542" i="5"/>
  <c r="AO542" i="5"/>
  <c r="AP542" i="5"/>
  <c r="AR530" i="5"/>
  <c r="AI530" i="5"/>
  <c r="AJ530" i="5"/>
  <c r="AK530" i="5"/>
  <c r="AL530" i="5"/>
  <c r="AM530" i="5"/>
  <c r="AN530" i="5"/>
  <c r="AO530" i="5"/>
  <c r="AP530" i="5"/>
  <c r="AR518" i="5"/>
  <c r="AI518" i="5"/>
  <c r="AJ518" i="5"/>
  <c r="AK518" i="5"/>
  <c r="AL518" i="5"/>
  <c r="AM518" i="5"/>
  <c r="AN518" i="5"/>
  <c r="AO518" i="5"/>
  <c r="AP518" i="5"/>
  <c r="AR506" i="5"/>
  <c r="AI506" i="5"/>
  <c r="AJ506" i="5"/>
  <c r="AK506" i="5"/>
  <c r="AL506" i="5"/>
  <c r="AM506" i="5"/>
  <c r="AN506" i="5"/>
  <c r="AO506" i="5"/>
  <c r="AP506" i="5"/>
  <c r="X494" i="5"/>
  <c r="Y494" i="5"/>
  <c r="Z494" i="5"/>
  <c r="AK494" i="5" s="1"/>
  <c r="AA494" i="5"/>
  <c r="AL494" i="5" s="1"/>
  <c r="AB494" i="5"/>
  <c r="AC494" i="5"/>
  <c r="AN494" i="5" s="1"/>
  <c r="AD494" i="5"/>
  <c r="AE494" i="5"/>
  <c r="AF494" i="5"/>
  <c r="AQ494" i="5" s="1"/>
  <c r="AG494" i="5"/>
  <c r="AR494" i="5"/>
  <c r="AI494" i="5"/>
  <c r="AJ494" i="5"/>
  <c r="AM494" i="5"/>
  <c r="AO494" i="5"/>
  <c r="AP494" i="5"/>
  <c r="X482" i="5"/>
  <c r="Y482" i="5"/>
  <c r="Z482" i="5"/>
  <c r="AA482" i="5"/>
  <c r="AB482" i="5"/>
  <c r="AM482" i="5" s="1"/>
  <c r="AC482" i="5"/>
  <c r="AD482" i="5"/>
  <c r="AE482" i="5"/>
  <c r="AP482" i="5" s="1"/>
  <c r="AF482" i="5"/>
  <c r="AG482" i="5"/>
  <c r="AR482" i="5"/>
  <c r="AI482" i="5"/>
  <c r="AJ482" i="5"/>
  <c r="AK482" i="5"/>
  <c r="AL482" i="5"/>
  <c r="AN482" i="5"/>
  <c r="AO482" i="5"/>
  <c r="X470" i="5"/>
  <c r="AI470" i="5" s="1"/>
  <c r="Y470" i="5"/>
  <c r="AJ470" i="5" s="1"/>
  <c r="Z470" i="5"/>
  <c r="AA470" i="5"/>
  <c r="AL470" i="5" s="1"/>
  <c r="AB470" i="5"/>
  <c r="AC470" i="5"/>
  <c r="AD470" i="5"/>
  <c r="AE470" i="5"/>
  <c r="AF470" i="5"/>
  <c r="AG470" i="5"/>
  <c r="AR470" i="5" s="1"/>
  <c r="AK470" i="5"/>
  <c r="AM470" i="5"/>
  <c r="AN470" i="5"/>
  <c r="AO470" i="5"/>
  <c r="AP470" i="5"/>
  <c r="X458" i="5"/>
  <c r="Y458" i="5"/>
  <c r="Z458" i="5"/>
  <c r="AK458" i="5" s="1"/>
  <c r="AA458" i="5"/>
  <c r="AB458" i="5"/>
  <c r="AC458" i="5"/>
  <c r="AN458" i="5" s="1"/>
  <c r="AD458" i="5"/>
  <c r="AO458" i="5" s="1"/>
  <c r="AE458" i="5"/>
  <c r="AF458" i="5"/>
  <c r="AQ458" i="5" s="1"/>
  <c r="AG458" i="5"/>
  <c r="AR458" i="5" s="1"/>
  <c r="AI458" i="5"/>
  <c r="AJ458" i="5"/>
  <c r="AL458" i="5"/>
  <c r="AM458" i="5"/>
  <c r="AP458" i="5"/>
  <c r="X446" i="5"/>
  <c r="Y446" i="5"/>
  <c r="AJ446" i="5" s="1"/>
  <c r="Z446" i="5"/>
  <c r="AA446" i="5"/>
  <c r="AB446" i="5"/>
  <c r="AC446" i="5"/>
  <c r="AD446" i="5"/>
  <c r="AE446" i="5"/>
  <c r="AP446" i="5" s="1"/>
  <c r="AF446" i="5"/>
  <c r="AQ446" i="5" s="1"/>
  <c r="AG446" i="5"/>
  <c r="AR446" i="5"/>
  <c r="AI446" i="5"/>
  <c r="AK446" i="5"/>
  <c r="AL446" i="5"/>
  <c r="AM446" i="5"/>
  <c r="AN446" i="5"/>
  <c r="AO446" i="5"/>
  <c r="AC434" i="5"/>
  <c r="AN434" i="5" s="1"/>
  <c r="AD434" i="5"/>
  <c r="AO434" i="5" s="1"/>
  <c r="AE434" i="5"/>
  <c r="AF434" i="5"/>
  <c r="AQ434" i="5" s="1"/>
  <c r="AG434" i="5"/>
  <c r="AR434" i="5" s="1"/>
  <c r="X434" i="5"/>
  <c r="Y434" i="5"/>
  <c r="AJ434" i="5" s="1"/>
  <c r="Z434" i="5"/>
  <c r="AK434" i="5" s="1"/>
  <c r="AA434" i="5"/>
  <c r="AB434" i="5"/>
  <c r="AM434" i="5" s="1"/>
  <c r="AP434" i="5"/>
  <c r="AI434" i="5"/>
  <c r="AL434" i="5"/>
  <c r="AC422" i="5"/>
  <c r="AN422" i="5" s="1"/>
  <c r="AD422" i="5"/>
  <c r="AE422" i="5"/>
  <c r="AF422" i="5"/>
  <c r="AG422" i="5"/>
  <c r="X422" i="5"/>
  <c r="AI422" i="5" s="1"/>
  <c r="Y422" i="5"/>
  <c r="AJ422" i="5" s="1"/>
  <c r="Z422" i="5"/>
  <c r="AA422" i="5"/>
  <c r="AL422" i="5" s="1"/>
  <c r="AB422" i="5"/>
  <c r="AM422" i="5" s="1"/>
  <c r="AO422" i="5"/>
  <c r="AP422" i="5"/>
  <c r="AQ422" i="5"/>
  <c r="AR422" i="5"/>
  <c r="AK422" i="5"/>
  <c r="AC410" i="5"/>
  <c r="AD410" i="5"/>
  <c r="AO410" i="5" s="1"/>
  <c r="AE410" i="5"/>
  <c r="AP410" i="5" s="1"/>
  <c r="AF410" i="5"/>
  <c r="AG410" i="5"/>
  <c r="AR410" i="5" s="1"/>
  <c r="X410" i="5"/>
  <c r="AI410" i="5" s="1"/>
  <c r="Y410" i="5"/>
  <c r="Z410" i="5"/>
  <c r="AA410" i="5"/>
  <c r="AB410" i="5"/>
  <c r="AN410" i="5"/>
  <c r="AQ410" i="5"/>
  <c r="AJ410" i="5"/>
  <c r="AK410" i="5"/>
  <c r="AL410" i="5"/>
  <c r="AM410" i="5"/>
  <c r="AC398" i="5"/>
  <c r="AD398" i="5"/>
  <c r="AE398" i="5"/>
  <c r="AP398" i="5" s="1"/>
  <c r="AF398" i="5"/>
  <c r="AQ398" i="5" s="1"/>
  <c r="AG398" i="5"/>
  <c r="X398" i="5"/>
  <c r="AI398" i="5" s="1"/>
  <c r="Y398" i="5"/>
  <c r="AJ398" i="5" s="1"/>
  <c r="Z398" i="5"/>
  <c r="AA398" i="5"/>
  <c r="AL398" i="5" s="1"/>
  <c r="AB398" i="5"/>
  <c r="AM398" i="5" s="1"/>
  <c r="AN398" i="5"/>
  <c r="AO398" i="5"/>
  <c r="AR398" i="5"/>
  <c r="AK398" i="5"/>
  <c r="AC386" i="5"/>
  <c r="AN386" i="5" s="1"/>
  <c r="AD386" i="5"/>
  <c r="AO386" i="5" s="1"/>
  <c r="AE386" i="5"/>
  <c r="AF386" i="5"/>
  <c r="AG386" i="5"/>
  <c r="X386" i="5"/>
  <c r="Y386" i="5"/>
  <c r="AJ386" i="5" s="1"/>
  <c r="Z386" i="5"/>
  <c r="AK386" i="5" s="1"/>
  <c r="AA386" i="5"/>
  <c r="AB386" i="5"/>
  <c r="AM386" i="5" s="1"/>
  <c r="AP386" i="5"/>
  <c r="AQ386" i="5"/>
  <c r="AR386" i="5"/>
  <c r="AI386" i="5"/>
  <c r="AL386" i="5"/>
  <c r="AC374" i="5"/>
  <c r="AD374" i="5"/>
  <c r="AO374" i="5" s="1"/>
  <c r="AE374" i="5"/>
  <c r="AP374" i="5" s="1"/>
  <c r="AF374" i="5"/>
  <c r="AG374" i="5"/>
  <c r="AR374" i="5" s="1"/>
  <c r="X374" i="5"/>
  <c r="AI374" i="5" s="1"/>
  <c r="Y374" i="5"/>
  <c r="Z374" i="5"/>
  <c r="AA374" i="5"/>
  <c r="AB374" i="5"/>
  <c r="AN374" i="5"/>
  <c r="AQ374" i="5"/>
  <c r="AJ374" i="5"/>
  <c r="AK374" i="5"/>
  <c r="AL374" i="5"/>
  <c r="AM374" i="5"/>
  <c r="AC362" i="5"/>
  <c r="AD362" i="5"/>
  <c r="AE362" i="5"/>
  <c r="AP362" i="5" s="1"/>
  <c r="AF362" i="5"/>
  <c r="AQ362" i="5" s="1"/>
  <c r="AG362" i="5"/>
  <c r="X362" i="5"/>
  <c r="AI362" i="5" s="1"/>
  <c r="Y362" i="5"/>
  <c r="AJ362" i="5" s="1"/>
  <c r="Z362" i="5"/>
  <c r="AA362" i="5"/>
  <c r="AL362" i="5" s="1"/>
  <c r="AB362" i="5"/>
  <c r="AM362" i="5" s="1"/>
  <c r="AN362" i="5"/>
  <c r="AO362" i="5"/>
  <c r="AR362" i="5"/>
  <c r="AK362" i="5"/>
  <c r="Z350" i="5"/>
  <c r="AK350" i="5" s="1"/>
  <c r="AA350" i="5"/>
  <c r="AB350" i="5"/>
  <c r="AD350" i="5"/>
  <c r="AO350" i="5" s="1"/>
  <c r="AF350" i="5"/>
  <c r="AG350" i="5"/>
  <c r="X350" i="5"/>
  <c r="AI350" i="5" s="1"/>
  <c r="Y350" i="5"/>
  <c r="AJ350" i="5" s="1"/>
  <c r="AC350" i="5"/>
  <c r="AE350" i="5"/>
  <c r="AN350" i="5"/>
  <c r="AP350" i="5"/>
  <c r="AQ350" i="5"/>
  <c r="AR350" i="5"/>
  <c r="AL350" i="5"/>
  <c r="Z338" i="5"/>
  <c r="AA338" i="5"/>
  <c r="AB338" i="5"/>
  <c r="AD338" i="5"/>
  <c r="AO338" i="5" s="1"/>
  <c r="AE338" i="5"/>
  <c r="AF338" i="5"/>
  <c r="AQ338" i="5" s="1"/>
  <c r="AG338" i="5"/>
  <c r="AR338" i="5" s="1"/>
  <c r="X338" i="5"/>
  <c r="Y338" i="5"/>
  <c r="AC338" i="5"/>
  <c r="AN338" i="5" s="1"/>
  <c r="AP338" i="5"/>
  <c r="AL338" i="5"/>
  <c r="AM338" i="5"/>
  <c r="AI338" i="5"/>
  <c r="AJ338" i="5"/>
  <c r="AK338" i="5"/>
  <c r="Z326" i="5"/>
  <c r="AA326" i="5"/>
  <c r="AB326" i="5"/>
  <c r="AD326" i="5"/>
  <c r="AO326" i="5" s="1"/>
  <c r="AE326" i="5"/>
  <c r="AF326" i="5"/>
  <c r="AG326" i="5"/>
  <c r="X326" i="5"/>
  <c r="Y326" i="5"/>
  <c r="AC326" i="5"/>
  <c r="AN326" i="5" s="1"/>
  <c r="AP326" i="5"/>
  <c r="AQ326" i="5"/>
  <c r="AR326" i="5"/>
  <c r="AJ326" i="5"/>
  <c r="AK326" i="5"/>
  <c r="AL326" i="5"/>
  <c r="AM326" i="5"/>
  <c r="AI326" i="5"/>
  <c r="Z314" i="5"/>
  <c r="AA314" i="5"/>
  <c r="AL314" i="5" s="1"/>
  <c r="AB314" i="5"/>
  <c r="AM314" i="5" s="1"/>
  <c r="AD314" i="5"/>
  <c r="AE314" i="5"/>
  <c r="AF314" i="5"/>
  <c r="AQ314" i="5" s="1"/>
  <c r="AG314" i="5"/>
  <c r="X314" i="5"/>
  <c r="AI314" i="5" s="1"/>
  <c r="Y314" i="5"/>
  <c r="AC314" i="5"/>
  <c r="AO314" i="5"/>
  <c r="AP314" i="5"/>
  <c r="AR314" i="5"/>
  <c r="AJ314" i="5"/>
  <c r="AK314" i="5"/>
  <c r="AN314" i="5"/>
  <c r="Z302" i="5"/>
  <c r="AK302" i="5" s="1"/>
  <c r="AA302" i="5"/>
  <c r="AB302" i="5"/>
  <c r="AD302" i="5"/>
  <c r="AO302" i="5" s="1"/>
  <c r="AE302" i="5"/>
  <c r="AF302" i="5"/>
  <c r="AQ302" i="5" s="1"/>
  <c r="AG302" i="5"/>
  <c r="AR302" i="5" s="1"/>
  <c r="X302" i="5"/>
  <c r="Y302" i="5"/>
  <c r="AC302" i="5"/>
  <c r="AP302" i="5"/>
  <c r="AI302" i="5"/>
  <c r="AJ302" i="5"/>
  <c r="AL302" i="5"/>
  <c r="AM302" i="5"/>
  <c r="AN302" i="5"/>
  <c r="Z290" i="5"/>
  <c r="AA290" i="5"/>
  <c r="AB290" i="5"/>
  <c r="AD290" i="5"/>
  <c r="AO290" i="5" s="1"/>
  <c r="AE290" i="5"/>
  <c r="AF290" i="5"/>
  <c r="AG290" i="5"/>
  <c r="X290" i="5"/>
  <c r="AI290" i="5" s="1"/>
  <c r="Y290" i="5"/>
  <c r="AC290" i="5"/>
  <c r="AN290" i="5" s="1"/>
  <c r="AP290" i="5"/>
  <c r="AQ290" i="5"/>
  <c r="AR290" i="5"/>
  <c r="AJ290" i="5"/>
  <c r="AK290" i="5"/>
  <c r="AL290" i="5"/>
  <c r="AM290" i="5"/>
  <c r="Z278" i="5"/>
  <c r="AA278" i="5"/>
  <c r="AL278" i="5" s="1"/>
  <c r="AB278" i="5"/>
  <c r="AM278" i="5" s="1"/>
  <c r="AD278" i="5"/>
  <c r="AE278" i="5"/>
  <c r="AF278" i="5"/>
  <c r="AQ278" i="5" s="1"/>
  <c r="AG278" i="5"/>
  <c r="X278" i="5"/>
  <c r="AI278" i="5" s="1"/>
  <c r="Y278" i="5"/>
  <c r="AC278" i="5"/>
  <c r="AO278" i="5"/>
  <c r="AP278" i="5"/>
  <c r="AR278" i="5"/>
  <c r="AJ278" i="5"/>
  <c r="AK278" i="5"/>
  <c r="AN278" i="5"/>
  <c r="Y266" i="5"/>
  <c r="Z266" i="5"/>
  <c r="AK266" i="5" s="1"/>
  <c r="AA266" i="5"/>
  <c r="AB266" i="5"/>
  <c r="AC266" i="5"/>
  <c r="AE266" i="5"/>
  <c r="AP266" i="5" s="1"/>
  <c r="AF266" i="5"/>
  <c r="AQ266" i="5" s="1"/>
  <c r="AG266" i="5"/>
  <c r="AR266" i="5" s="1"/>
  <c r="X266" i="5"/>
  <c r="AD266" i="5"/>
  <c r="AO266" i="5" s="1"/>
  <c r="AI266" i="5"/>
  <c r="AJ266" i="5"/>
  <c r="AL266" i="5"/>
  <c r="AM266" i="5"/>
  <c r="AN266" i="5"/>
  <c r="Y254" i="5"/>
  <c r="Z254" i="5"/>
  <c r="AA254" i="5"/>
  <c r="AB254" i="5"/>
  <c r="AM254" i="5" s="1"/>
  <c r="AC254" i="5"/>
  <c r="AD254" i="5"/>
  <c r="AE254" i="5"/>
  <c r="AP254" i="5" s="1"/>
  <c r="AF254" i="5"/>
  <c r="AQ254" i="5" s="1"/>
  <c r="AG254" i="5"/>
  <c r="X254" i="5"/>
  <c r="AI254" i="5" s="1"/>
  <c r="AO254" i="5"/>
  <c r="AR254" i="5"/>
  <c r="AJ254" i="5"/>
  <c r="AK254" i="5"/>
  <c r="AL254" i="5"/>
  <c r="AN254" i="5"/>
  <c r="Y242" i="5"/>
  <c r="Z242" i="5"/>
  <c r="AK242" i="5" s="1"/>
  <c r="AA242" i="5"/>
  <c r="AL242" i="5" s="1"/>
  <c r="AB242" i="5"/>
  <c r="AC242" i="5"/>
  <c r="AD242" i="5"/>
  <c r="AE242" i="5"/>
  <c r="AF242" i="5"/>
  <c r="AQ242" i="5" s="1"/>
  <c r="AG242" i="5"/>
  <c r="X242" i="5"/>
  <c r="AO242" i="5"/>
  <c r="AP242" i="5"/>
  <c r="AR242" i="5"/>
  <c r="AI242" i="5"/>
  <c r="AJ242" i="5"/>
  <c r="AM242" i="5"/>
  <c r="AN242" i="5"/>
  <c r="Y230" i="5"/>
  <c r="Z230" i="5"/>
  <c r="AA230" i="5"/>
  <c r="AB230" i="5"/>
  <c r="AM230" i="5" s="1"/>
  <c r="AC230" i="5"/>
  <c r="AD230" i="5"/>
  <c r="AO230" i="5" s="1"/>
  <c r="AE230" i="5"/>
  <c r="AP230" i="5" s="1"/>
  <c r="AF230" i="5"/>
  <c r="AQ230" i="5" s="1"/>
  <c r="AG230" i="5"/>
  <c r="X230" i="5"/>
  <c r="AI230" i="5" s="1"/>
  <c r="AL230" i="5"/>
  <c r="AN230" i="5"/>
  <c r="AR230" i="5"/>
  <c r="AJ230" i="5"/>
  <c r="AK230" i="5"/>
  <c r="Y218" i="5"/>
  <c r="AJ218" i="5" s="1"/>
  <c r="Z218" i="5"/>
  <c r="AA218" i="5"/>
  <c r="AB218" i="5"/>
  <c r="AM218" i="5" s="1"/>
  <c r="AC218" i="5"/>
  <c r="AD218" i="5"/>
  <c r="AE218" i="5"/>
  <c r="AF218" i="5"/>
  <c r="AG218" i="5"/>
  <c r="X218" i="5"/>
  <c r="AI218" i="5" s="1"/>
  <c r="AK218" i="5"/>
  <c r="AL218" i="5"/>
  <c r="AN218" i="5"/>
  <c r="AO218" i="5"/>
  <c r="AP218" i="5"/>
  <c r="AQ218" i="5"/>
  <c r="AR218" i="5"/>
  <c r="Y206" i="5"/>
  <c r="Z206" i="5"/>
  <c r="AK206" i="5" s="1"/>
  <c r="AA206" i="5"/>
  <c r="AB206" i="5"/>
  <c r="AC206" i="5"/>
  <c r="AN206" i="5" s="1"/>
  <c r="AD206" i="5"/>
  <c r="AE206" i="5"/>
  <c r="AF206" i="5"/>
  <c r="AQ206" i="5" s="1"/>
  <c r="AG206" i="5"/>
  <c r="X206" i="5"/>
  <c r="AI206" i="5"/>
  <c r="AJ206" i="5"/>
  <c r="AL206" i="5"/>
  <c r="AM206" i="5"/>
  <c r="AO206" i="5"/>
  <c r="AP206" i="5"/>
  <c r="AR206" i="5"/>
  <c r="Y194" i="5"/>
  <c r="Z194" i="5"/>
  <c r="AA194" i="5"/>
  <c r="AL194" i="5" s="1"/>
  <c r="AB194" i="5"/>
  <c r="AC194" i="5"/>
  <c r="AD194" i="5"/>
  <c r="AO194" i="5" s="1"/>
  <c r="AE194" i="5"/>
  <c r="AF194" i="5"/>
  <c r="AG194" i="5"/>
  <c r="AR194" i="5" s="1"/>
  <c r="X194" i="5"/>
  <c r="AI194" i="5" s="1"/>
  <c r="AJ194" i="5"/>
  <c r="AK194" i="5"/>
  <c r="AM194" i="5"/>
  <c r="AN194" i="5"/>
  <c r="AP194" i="5"/>
  <c r="AQ194" i="5"/>
  <c r="AG182" i="5"/>
  <c r="Y182" i="5"/>
  <c r="AJ182" i="5" s="1"/>
  <c r="AF182" i="5"/>
  <c r="X182" i="5"/>
  <c r="AI182" i="5" s="1"/>
  <c r="Z182" i="5"/>
  <c r="AA182" i="5"/>
  <c r="AB182" i="5"/>
  <c r="AC182" i="5"/>
  <c r="AD182" i="5"/>
  <c r="AE182" i="5"/>
  <c r="AP182" i="5" s="1"/>
  <c r="AK182" i="5"/>
  <c r="AL182" i="5"/>
  <c r="AM182" i="5"/>
  <c r="AN182" i="5"/>
  <c r="AO182" i="5"/>
  <c r="AQ182" i="5"/>
  <c r="AR182" i="5"/>
  <c r="AG170" i="5"/>
  <c r="X170" i="5"/>
  <c r="AI170" i="5" s="1"/>
  <c r="Y170" i="5"/>
  <c r="Z170" i="5"/>
  <c r="AK170" i="5" s="1"/>
  <c r="AA170" i="5"/>
  <c r="AB170" i="5"/>
  <c r="AC170" i="5"/>
  <c r="AD170" i="5"/>
  <c r="AO170" i="5" s="1"/>
  <c r="AE170" i="5"/>
  <c r="AF170" i="5"/>
  <c r="AJ170" i="5"/>
  <c r="AL170" i="5"/>
  <c r="AM170" i="5"/>
  <c r="AN170" i="5"/>
  <c r="AP170" i="5"/>
  <c r="AQ170" i="5"/>
  <c r="AR170" i="5"/>
  <c r="AG158" i="5"/>
  <c r="X158" i="5"/>
  <c r="Y158" i="5"/>
  <c r="Z158" i="5"/>
  <c r="AA158" i="5"/>
  <c r="AB158" i="5"/>
  <c r="AM158" i="5" s="1"/>
  <c r="AC158" i="5"/>
  <c r="AD158" i="5"/>
  <c r="AO158" i="5" s="1"/>
  <c r="AE158" i="5"/>
  <c r="AF158" i="5"/>
  <c r="AI158" i="5"/>
  <c r="AJ158" i="5"/>
  <c r="AK158" i="5"/>
  <c r="AL158" i="5"/>
  <c r="AN158" i="5"/>
  <c r="AP158" i="5"/>
  <c r="AQ158" i="5"/>
  <c r="AR158" i="5"/>
  <c r="AG146" i="5"/>
  <c r="X146" i="5"/>
  <c r="Y146" i="5"/>
  <c r="Z146" i="5"/>
  <c r="AK146" i="5" s="1"/>
  <c r="AA146" i="5"/>
  <c r="AB146" i="5"/>
  <c r="AC146" i="5"/>
  <c r="AD146" i="5"/>
  <c r="AE146" i="5"/>
  <c r="AF146" i="5"/>
  <c r="AQ146" i="5" s="1"/>
  <c r="AI146" i="5"/>
  <c r="AJ146" i="5"/>
  <c r="AL146" i="5"/>
  <c r="AM146" i="5"/>
  <c r="AN146" i="5"/>
  <c r="AO146" i="5"/>
  <c r="AP146" i="5"/>
  <c r="AR146" i="5"/>
  <c r="AG134" i="5"/>
  <c r="X134" i="5"/>
  <c r="AI134" i="5" s="1"/>
  <c r="Y134" i="5"/>
  <c r="AJ134" i="5" s="1"/>
  <c r="Z134" i="5"/>
  <c r="AA134" i="5"/>
  <c r="AB134" i="5"/>
  <c r="AM134" i="5" s="1"/>
  <c r="AC134" i="5"/>
  <c r="AD134" i="5"/>
  <c r="AO134" i="5" s="1"/>
  <c r="AE134" i="5"/>
  <c r="AF134" i="5"/>
  <c r="AL134" i="5"/>
  <c r="AN134" i="5"/>
  <c r="AP134" i="5"/>
  <c r="AQ134" i="5"/>
  <c r="AR134" i="5"/>
  <c r="AK134" i="5"/>
  <c r="AG122" i="5"/>
  <c r="X122" i="5"/>
  <c r="Y122" i="5"/>
  <c r="Z122" i="5"/>
  <c r="AK122" i="5" s="1"/>
  <c r="AA122" i="5"/>
  <c r="AB122" i="5"/>
  <c r="AM122" i="5" s="1"/>
  <c r="AC122" i="5"/>
  <c r="AD122" i="5"/>
  <c r="AO122" i="5" s="1"/>
  <c r="AE122" i="5"/>
  <c r="AF122" i="5"/>
  <c r="AI122" i="5"/>
  <c r="AJ122" i="5"/>
  <c r="AL122" i="5"/>
  <c r="AN122" i="5"/>
  <c r="AP122" i="5"/>
  <c r="AQ122" i="5"/>
  <c r="AR122" i="5"/>
  <c r="AG110" i="5"/>
  <c r="X110" i="5"/>
  <c r="Y110" i="5"/>
  <c r="Z110" i="5"/>
  <c r="AK110" i="5" s="1"/>
  <c r="AA110" i="5"/>
  <c r="AB110" i="5"/>
  <c r="AC110" i="5"/>
  <c r="AD110" i="5"/>
  <c r="AO110" i="5" s="1"/>
  <c r="AE110" i="5"/>
  <c r="AF110" i="5"/>
  <c r="AQ110" i="5" s="1"/>
  <c r="AI110" i="5"/>
  <c r="AJ110" i="5"/>
  <c r="AL110" i="5"/>
  <c r="AM110" i="5"/>
  <c r="AN110" i="5"/>
  <c r="AP110" i="5"/>
  <c r="AR110" i="5"/>
  <c r="X98" i="5"/>
  <c r="Y98" i="5"/>
  <c r="AJ98" i="5" s="1"/>
  <c r="Z98" i="5"/>
  <c r="AK98" i="5" s="1"/>
  <c r="AG98" i="5"/>
  <c r="AA98" i="5"/>
  <c r="AB98" i="5"/>
  <c r="AC98" i="5"/>
  <c r="AD98" i="5"/>
  <c r="AO98" i="5" s="1"/>
  <c r="AE98" i="5"/>
  <c r="AF98" i="5"/>
  <c r="AI98" i="5"/>
  <c r="AL98" i="5"/>
  <c r="AM98" i="5"/>
  <c r="AN98" i="5"/>
  <c r="AP98" i="5"/>
  <c r="AQ98" i="5"/>
  <c r="AR98" i="5"/>
  <c r="X86" i="5"/>
  <c r="Y86" i="5"/>
  <c r="Z86" i="5"/>
  <c r="AA86" i="5"/>
  <c r="AL86" i="5" s="1"/>
  <c r="AB86" i="5"/>
  <c r="AC86" i="5"/>
  <c r="AN86" i="5" s="1"/>
  <c r="AD86" i="5"/>
  <c r="AO86" i="5" s="1"/>
  <c r="AE86" i="5"/>
  <c r="AF86" i="5"/>
  <c r="AG86" i="5"/>
  <c r="AI86" i="5"/>
  <c r="AJ86" i="5"/>
  <c r="AK86" i="5"/>
  <c r="AM86" i="5"/>
  <c r="AP86" i="5"/>
  <c r="AQ86" i="5"/>
  <c r="AR86" i="5"/>
  <c r="X74" i="5"/>
  <c r="Y74" i="5"/>
  <c r="Z74" i="5"/>
  <c r="AA74" i="5"/>
  <c r="AL74" i="5" s="1"/>
  <c r="AB74" i="5"/>
  <c r="AC74" i="5"/>
  <c r="AD74" i="5"/>
  <c r="AO74" i="5" s="1"/>
  <c r="AE74" i="5"/>
  <c r="AP74" i="5" s="1"/>
  <c r="AF74" i="5"/>
  <c r="AG74" i="5"/>
  <c r="AR74" i="5" s="1"/>
  <c r="AI74" i="5"/>
  <c r="AJ74" i="5"/>
  <c r="AK74" i="5"/>
  <c r="AM74" i="5"/>
  <c r="AN74" i="5"/>
  <c r="AQ74" i="5"/>
  <c r="X62" i="5"/>
  <c r="Y62" i="5"/>
  <c r="AJ62" i="5" s="1"/>
  <c r="Z62" i="5"/>
  <c r="AK62" i="5" s="1"/>
  <c r="AA62" i="5"/>
  <c r="AB62" i="5"/>
  <c r="AC62" i="5"/>
  <c r="AD62" i="5"/>
  <c r="AE62" i="5"/>
  <c r="AP62" i="5" s="1"/>
  <c r="AF62" i="5"/>
  <c r="AG62" i="5"/>
  <c r="AI62" i="5"/>
  <c r="AL62" i="5"/>
  <c r="AM62" i="5"/>
  <c r="AN62" i="5"/>
  <c r="AO62" i="5"/>
  <c r="AQ62" i="5"/>
  <c r="AR62" i="5"/>
  <c r="X50" i="5"/>
  <c r="Y50" i="5"/>
  <c r="Z50" i="5"/>
  <c r="AK50" i="5" s="1"/>
  <c r="AA50" i="5"/>
  <c r="AL50" i="5" s="1"/>
  <c r="AB50" i="5"/>
  <c r="AC50" i="5"/>
  <c r="AN50" i="5" s="1"/>
  <c r="AD50" i="5"/>
  <c r="AO50" i="5" s="1"/>
  <c r="AE50" i="5"/>
  <c r="AF50" i="5"/>
  <c r="AG50" i="5"/>
  <c r="AI50" i="5"/>
  <c r="AJ50" i="5"/>
  <c r="AM50" i="5"/>
  <c r="AP50" i="5"/>
  <c r="AQ50" i="5"/>
  <c r="AR50" i="5"/>
  <c r="X38" i="5"/>
  <c r="Y38" i="5"/>
  <c r="Z38" i="5"/>
  <c r="AA38" i="5"/>
  <c r="AL38" i="5" s="1"/>
  <c r="AB38" i="5"/>
  <c r="AC38" i="5"/>
  <c r="AD38" i="5"/>
  <c r="AO38" i="5" s="1"/>
  <c r="AE38" i="5"/>
  <c r="AF38" i="5"/>
  <c r="AG38" i="5"/>
  <c r="AR38" i="5" s="1"/>
  <c r="AI38" i="5"/>
  <c r="AJ38" i="5"/>
  <c r="AK38" i="5"/>
  <c r="AM38" i="5"/>
  <c r="AN38" i="5"/>
  <c r="AP38" i="5"/>
  <c r="AQ38" i="5"/>
  <c r="X26" i="5"/>
  <c r="Y26" i="5"/>
  <c r="AJ26" i="5" s="1"/>
  <c r="Z26" i="5"/>
  <c r="AA26" i="5"/>
  <c r="AB26" i="5"/>
  <c r="AC26" i="5"/>
  <c r="AN26" i="5" s="1"/>
  <c r="AD26" i="5"/>
  <c r="AE26" i="5"/>
  <c r="AP26" i="5" s="1"/>
  <c r="AF26" i="5"/>
  <c r="AG26" i="5"/>
  <c r="AL26" i="5"/>
  <c r="AM26" i="5"/>
  <c r="AO26" i="5"/>
  <c r="AQ26" i="5"/>
  <c r="AR26" i="5"/>
  <c r="AK26" i="5"/>
  <c r="AI26" i="5"/>
  <c r="X14" i="5"/>
  <c r="Y14" i="5"/>
  <c r="Z14" i="5"/>
  <c r="AA14" i="5"/>
  <c r="AB14" i="5"/>
  <c r="AC14" i="5"/>
  <c r="AN14" i="5" s="1"/>
  <c r="AD14" i="5"/>
  <c r="AO14" i="5" s="1"/>
  <c r="AE14" i="5"/>
  <c r="AF14" i="5"/>
  <c r="AG14" i="5"/>
  <c r="AR14" i="5" s="1"/>
  <c r="AL14" i="5"/>
  <c r="AM14" i="5"/>
  <c r="AP14" i="5"/>
  <c r="AQ14" i="5"/>
  <c r="AI14" i="5"/>
  <c r="AJ14" i="5"/>
  <c r="AK14" i="5"/>
  <c r="AI2" i="5"/>
  <c r="AP701" i="5"/>
  <c r="AN700" i="5"/>
  <c r="AL699" i="5"/>
  <c r="AJ698" i="5"/>
  <c r="AR696" i="5"/>
  <c r="AP695" i="5"/>
  <c r="AN694" i="5"/>
  <c r="AL693" i="5"/>
  <c r="AJ692" i="5"/>
  <c r="AR690" i="5"/>
  <c r="AP689" i="5"/>
  <c r="AN688" i="5"/>
  <c r="AL687" i="5"/>
  <c r="AJ686" i="5"/>
  <c r="AR684" i="5"/>
  <c r="AP683" i="5"/>
  <c r="AN682" i="5"/>
  <c r="AL681" i="5"/>
  <c r="AJ680" i="5"/>
  <c r="AR678" i="5"/>
  <c r="AP677" i="5"/>
  <c r="AN676" i="5"/>
  <c r="AL675" i="5"/>
  <c r="AJ674" i="5"/>
  <c r="AR672" i="5"/>
  <c r="AP671" i="5"/>
  <c r="AN670" i="5"/>
  <c r="AL669" i="5"/>
  <c r="AJ668" i="5"/>
  <c r="AR666" i="5"/>
  <c r="AP665" i="5"/>
  <c r="AN664" i="5"/>
  <c r="AL663" i="5"/>
  <c r="AJ662" i="5"/>
  <c r="AR660" i="5"/>
  <c r="AP659" i="5"/>
  <c r="AN658" i="5"/>
  <c r="AL657" i="5"/>
  <c r="AJ656" i="5"/>
  <c r="AR654" i="5"/>
  <c r="AP653" i="5"/>
  <c r="AN652" i="5"/>
  <c r="AL651" i="5"/>
  <c r="AJ650" i="5"/>
  <c r="AR648" i="5"/>
  <c r="AP647" i="5"/>
  <c r="AN646" i="5"/>
  <c r="AL645" i="5"/>
  <c r="AJ644" i="5"/>
  <c r="AR642" i="5"/>
  <c r="AP641" i="5"/>
  <c r="AN640" i="5"/>
  <c r="AL639" i="5"/>
  <c r="AJ638" i="5"/>
  <c r="AR636" i="5"/>
  <c r="AP635" i="5"/>
  <c r="AN634" i="5"/>
  <c r="AL633" i="5"/>
  <c r="AJ632" i="5"/>
  <c r="AR630" i="5"/>
  <c r="AP629" i="5"/>
  <c r="AN628" i="5"/>
  <c r="AL627" i="5"/>
  <c r="AJ624" i="5"/>
  <c r="AL622" i="5"/>
  <c r="AN620" i="5"/>
  <c r="AM618" i="5"/>
  <c r="AI616" i="5"/>
  <c r="AI604" i="5"/>
  <c r="AQ560" i="5"/>
  <c r="AM546" i="5"/>
  <c r="AI532" i="5"/>
  <c r="AM474" i="5"/>
  <c r="AI460" i="5"/>
  <c r="AR512" i="5"/>
  <c r="AI512" i="5"/>
  <c r="AJ512" i="5"/>
  <c r="AK512" i="5"/>
  <c r="AL512" i="5"/>
  <c r="AM512" i="5"/>
  <c r="AN512" i="5"/>
  <c r="AO512" i="5"/>
  <c r="AP512" i="5"/>
  <c r="AC404" i="5"/>
  <c r="AD404" i="5"/>
  <c r="AE404" i="5"/>
  <c r="AF404" i="5"/>
  <c r="AQ404" i="5" s="1"/>
  <c r="AG404" i="5"/>
  <c r="X404" i="5"/>
  <c r="Y404" i="5"/>
  <c r="AJ404" i="5" s="1"/>
  <c r="Z404" i="5"/>
  <c r="AK404" i="5" s="1"/>
  <c r="AA404" i="5"/>
  <c r="AB404" i="5"/>
  <c r="AM404" i="5" s="1"/>
  <c r="AN404" i="5"/>
  <c r="AO404" i="5"/>
  <c r="AP404" i="5"/>
  <c r="AR404" i="5"/>
  <c r="AI404" i="5"/>
  <c r="AL404" i="5"/>
  <c r="Y188" i="5"/>
  <c r="Z188" i="5"/>
  <c r="AK188" i="5" s="1"/>
  <c r="AA188" i="5"/>
  <c r="AB188" i="5"/>
  <c r="AC188" i="5"/>
  <c r="AD188" i="5"/>
  <c r="AE188" i="5"/>
  <c r="AF188" i="5"/>
  <c r="AQ188" i="5" s="1"/>
  <c r="AG188" i="5"/>
  <c r="X188" i="5"/>
  <c r="AI188" i="5"/>
  <c r="AJ188" i="5"/>
  <c r="AL188" i="5"/>
  <c r="AM188" i="5"/>
  <c r="AN188" i="5"/>
  <c r="AO188" i="5"/>
  <c r="AP188" i="5"/>
  <c r="AR188" i="5"/>
  <c r="AG152" i="5"/>
  <c r="X152" i="5"/>
  <c r="Y152" i="5"/>
  <c r="Z152" i="5"/>
  <c r="AK152" i="5" s="1"/>
  <c r="AA152" i="5"/>
  <c r="AL152" i="5" s="1"/>
  <c r="AB152" i="5"/>
  <c r="AM152" i="5" s="1"/>
  <c r="AC152" i="5"/>
  <c r="AN152" i="5" s="1"/>
  <c r="AD152" i="5"/>
  <c r="AO152" i="5" s="1"/>
  <c r="AE152" i="5"/>
  <c r="AF152" i="5"/>
  <c r="AI152" i="5"/>
  <c r="AJ152" i="5"/>
  <c r="AP152" i="5"/>
  <c r="AQ152" i="5"/>
  <c r="AR152" i="5"/>
  <c r="X20" i="5"/>
  <c r="AI20" i="5" s="1"/>
  <c r="Y20" i="5"/>
  <c r="Z20" i="5"/>
  <c r="AA20" i="5"/>
  <c r="AL20" i="5" s="1"/>
  <c r="AB20" i="5"/>
  <c r="AC20" i="5"/>
  <c r="AD20" i="5"/>
  <c r="AO20" i="5" s="1"/>
  <c r="AE20" i="5"/>
  <c r="AF20" i="5"/>
  <c r="AG20" i="5"/>
  <c r="AR20" i="5" s="1"/>
  <c r="AM20" i="5"/>
  <c r="AN20" i="5"/>
  <c r="AP20" i="5"/>
  <c r="AQ20" i="5"/>
  <c r="AJ20" i="5"/>
  <c r="AK20" i="5"/>
  <c r="AP625" i="5"/>
  <c r="AQ625" i="5"/>
  <c r="AJ625" i="5"/>
  <c r="AP613" i="5"/>
  <c r="AQ613" i="5"/>
  <c r="AJ613" i="5"/>
  <c r="AK613" i="5"/>
  <c r="AL613" i="5"/>
  <c r="AP601" i="5"/>
  <c r="AQ601" i="5"/>
  <c r="AR601" i="5"/>
  <c r="AI601" i="5"/>
  <c r="AJ601" i="5"/>
  <c r="AK601" i="5"/>
  <c r="AL601" i="5"/>
  <c r="AM601" i="5"/>
  <c r="AN601" i="5"/>
  <c r="AP589" i="5"/>
  <c r="AQ589" i="5"/>
  <c r="AR589" i="5"/>
  <c r="AI589" i="5"/>
  <c r="AJ589" i="5"/>
  <c r="AK589" i="5"/>
  <c r="AL589" i="5"/>
  <c r="AM589" i="5"/>
  <c r="AN589" i="5"/>
  <c r="AP577" i="5"/>
  <c r="AQ577" i="5"/>
  <c r="AR577" i="5"/>
  <c r="AI577" i="5"/>
  <c r="AJ577" i="5"/>
  <c r="AK577" i="5"/>
  <c r="AL577" i="5"/>
  <c r="AM577" i="5"/>
  <c r="AN577" i="5"/>
  <c r="AP565" i="5"/>
  <c r="AQ565" i="5"/>
  <c r="AR565" i="5"/>
  <c r="AI565" i="5"/>
  <c r="AJ565" i="5"/>
  <c r="AK565" i="5"/>
  <c r="AL565" i="5"/>
  <c r="AM565" i="5"/>
  <c r="AN565" i="5"/>
  <c r="AP553" i="5"/>
  <c r="AQ553" i="5"/>
  <c r="AR553" i="5"/>
  <c r="AI553" i="5"/>
  <c r="AJ553" i="5"/>
  <c r="AK553" i="5"/>
  <c r="AL553" i="5"/>
  <c r="AM553" i="5"/>
  <c r="AN553" i="5"/>
  <c r="AP541" i="5"/>
  <c r="AQ541" i="5"/>
  <c r="AR541" i="5"/>
  <c r="AI541" i="5"/>
  <c r="AJ541" i="5"/>
  <c r="AK541" i="5"/>
  <c r="AL541" i="5"/>
  <c r="AM541" i="5"/>
  <c r="AN541" i="5"/>
  <c r="AP529" i="5"/>
  <c r="AQ529" i="5"/>
  <c r="AR529" i="5"/>
  <c r="AI529" i="5"/>
  <c r="AJ529" i="5"/>
  <c r="AK529" i="5"/>
  <c r="AL529" i="5"/>
  <c r="AM529" i="5"/>
  <c r="AN529" i="5"/>
  <c r="AP517" i="5"/>
  <c r="AQ517" i="5"/>
  <c r="AR517" i="5"/>
  <c r="AI517" i="5"/>
  <c r="AJ517" i="5"/>
  <c r="AK517" i="5"/>
  <c r="AL517" i="5"/>
  <c r="AM517" i="5"/>
  <c r="AN517" i="5"/>
  <c r="AP505" i="5"/>
  <c r="AQ505" i="5"/>
  <c r="AR505" i="5"/>
  <c r="AI505" i="5"/>
  <c r="AJ505" i="5"/>
  <c r="AK505" i="5"/>
  <c r="AL505" i="5"/>
  <c r="AM505" i="5"/>
  <c r="AN505" i="5"/>
  <c r="AG493" i="5"/>
  <c r="X493" i="5"/>
  <c r="Y493" i="5"/>
  <c r="Z493" i="5"/>
  <c r="AA493" i="5"/>
  <c r="AB493" i="5"/>
  <c r="AC493" i="5"/>
  <c r="AD493" i="5"/>
  <c r="AO493" i="5" s="1"/>
  <c r="AE493" i="5"/>
  <c r="AP493" i="5" s="1"/>
  <c r="AF493" i="5"/>
  <c r="AQ493" i="5" s="1"/>
  <c r="AR493" i="5"/>
  <c r="AI493" i="5"/>
  <c r="AJ493" i="5"/>
  <c r="AK493" i="5"/>
  <c r="AL493" i="5"/>
  <c r="AM493" i="5"/>
  <c r="AN493" i="5"/>
  <c r="AG481" i="5"/>
  <c r="X481" i="5"/>
  <c r="Y481" i="5"/>
  <c r="Z481" i="5"/>
  <c r="AA481" i="5"/>
  <c r="AB481" i="5"/>
  <c r="AC481" i="5"/>
  <c r="AD481" i="5"/>
  <c r="AO481" i="5" s="1"/>
  <c r="AE481" i="5"/>
  <c r="AF481" i="5"/>
  <c r="AP481" i="5"/>
  <c r="AQ481" i="5"/>
  <c r="AR481" i="5"/>
  <c r="AI481" i="5"/>
  <c r="AJ481" i="5"/>
  <c r="AK481" i="5"/>
  <c r="AL481" i="5"/>
  <c r="AM481" i="5"/>
  <c r="AN481" i="5"/>
  <c r="AG469" i="5"/>
  <c r="X469" i="5"/>
  <c r="Y469" i="5"/>
  <c r="Z469" i="5"/>
  <c r="AA469" i="5"/>
  <c r="AB469" i="5"/>
  <c r="AC469" i="5"/>
  <c r="AD469" i="5"/>
  <c r="AE469" i="5"/>
  <c r="AF469" i="5"/>
  <c r="AQ469" i="5" s="1"/>
  <c r="AP469" i="5"/>
  <c r="AR469" i="5"/>
  <c r="AI469" i="5"/>
  <c r="AJ469" i="5"/>
  <c r="AK469" i="5"/>
  <c r="AL469" i="5"/>
  <c r="AM469" i="5"/>
  <c r="AN469" i="5"/>
  <c r="AG457" i="5"/>
  <c r="X457" i="5"/>
  <c r="Y457" i="5"/>
  <c r="Z457" i="5"/>
  <c r="AA457" i="5"/>
  <c r="AB457" i="5"/>
  <c r="AC457" i="5"/>
  <c r="AD457" i="5"/>
  <c r="AE457" i="5"/>
  <c r="AP457" i="5" s="1"/>
  <c r="AF457" i="5"/>
  <c r="AQ457" i="5"/>
  <c r="AR457" i="5"/>
  <c r="AI457" i="5"/>
  <c r="AJ457" i="5"/>
  <c r="AK457" i="5"/>
  <c r="AL457" i="5"/>
  <c r="AM457" i="5"/>
  <c r="AN457" i="5"/>
  <c r="AG445" i="5"/>
  <c r="X445" i="5"/>
  <c r="Y445" i="5"/>
  <c r="Z445" i="5"/>
  <c r="AA445" i="5"/>
  <c r="AB445" i="5"/>
  <c r="AC445" i="5"/>
  <c r="AD445" i="5"/>
  <c r="AO445" i="5" s="1"/>
  <c r="AE445" i="5"/>
  <c r="AF445" i="5"/>
  <c r="AQ445" i="5" s="1"/>
  <c r="AP445" i="5"/>
  <c r="AR445" i="5"/>
  <c r="AI445" i="5"/>
  <c r="AJ445" i="5"/>
  <c r="AK445" i="5"/>
  <c r="AL445" i="5"/>
  <c r="AM445" i="5"/>
  <c r="AN445" i="5"/>
  <c r="AA433" i="5"/>
  <c r="AB433" i="5"/>
  <c r="AC433" i="5"/>
  <c r="AD433" i="5"/>
  <c r="AO433" i="5" s="1"/>
  <c r="AE433" i="5"/>
  <c r="AG433" i="5"/>
  <c r="X433" i="5"/>
  <c r="AI433" i="5" s="1"/>
  <c r="Y433" i="5"/>
  <c r="AJ433" i="5" s="1"/>
  <c r="Z433" i="5"/>
  <c r="AF433" i="5"/>
  <c r="AQ433" i="5" s="1"/>
  <c r="AL433" i="5"/>
  <c r="AM433" i="5"/>
  <c r="AN433" i="5"/>
  <c r="AP433" i="5"/>
  <c r="AR433" i="5"/>
  <c r="AK433" i="5"/>
  <c r="AA421" i="5"/>
  <c r="AB421" i="5"/>
  <c r="AM421" i="5" s="1"/>
  <c r="AC421" i="5"/>
  <c r="AN421" i="5" s="1"/>
  <c r="AD421" i="5"/>
  <c r="AE421" i="5"/>
  <c r="AF421" i="5"/>
  <c r="AG421" i="5"/>
  <c r="X421" i="5"/>
  <c r="AI421" i="5" s="1"/>
  <c r="Y421" i="5"/>
  <c r="Z421" i="5"/>
  <c r="AL421" i="5"/>
  <c r="AO421" i="5"/>
  <c r="AP421" i="5"/>
  <c r="AQ421" i="5"/>
  <c r="AR421" i="5"/>
  <c r="AJ421" i="5"/>
  <c r="AK421" i="5"/>
  <c r="AA409" i="5"/>
  <c r="AB409" i="5"/>
  <c r="AC409" i="5"/>
  <c r="AN409" i="5" s="1"/>
  <c r="AD409" i="5"/>
  <c r="AO409" i="5" s="1"/>
  <c r="AE409" i="5"/>
  <c r="AF409" i="5"/>
  <c r="AQ409" i="5" s="1"/>
  <c r="AG409" i="5"/>
  <c r="AR409" i="5" s="1"/>
  <c r="X409" i="5"/>
  <c r="Y409" i="5"/>
  <c r="Z409" i="5"/>
  <c r="AL409" i="5"/>
  <c r="AM409" i="5"/>
  <c r="AP409" i="5"/>
  <c r="AI409" i="5"/>
  <c r="AJ409" i="5"/>
  <c r="AK409" i="5"/>
  <c r="AA397" i="5"/>
  <c r="AB397" i="5"/>
  <c r="AC397" i="5"/>
  <c r="AD397" i="5"/>
  <c r="AO397" i="5" s="1"/>
  <c r="AE397" i="5"/>
  <c r="AF397" i="5"/>
  <c r="AG397" i="5"/>
  <c r="X397" i="5"/>
  <c r="AI397" i="5" s="1"/>
  <c r="Y397" i="5"/>
  <c r="Z397" i="5"/>
  <c r="AK397" i="5" s="1"/>
  <c r="AL397" i="5"/>
  <c r="AM397" i="5"/>
  <c r="AN397" i="5"/>
  <c r="AP397" i="5"/>
  <c r="AQ397" i="5"/>
  <c r="AR397" i="5"/>
  <c r="AJ397" i="5"/>
  <c r="AA385" i="5"/>
  <c r="AB385" i="5"/>
  <c r="AM385" i="5" s="1"/>
  <c r="AC385" i="5"/>
  <c r="AN385" i="5" s="1"/>
  <c r="AD385" i="5"/>
  <c r="AE385" i="5"/>
  <c r="AF385" i="5"/>
  <c r="AG385" i="5"/>
  <c r="X385" i="5"/>
  <c r="AI385" i="5" s="1"/>
  <c r="Y385" i="5"/>
  <c r="Z385" i="5"/>
  <c r="AL385" i="5"/>
  <c r="AO385" i="5"/>
  <c r="AP385" i="5"/>
  <c r="AQ385" i="5"/>
  <c r="AR385" i="5"/>
  <c r="AJ385" i="5"/>
  <c r="AK385" i="5"/>
  <c r="AA373" i="5"/>
  <c r="AB373" i="5"/>
  <c r="AC373" i="5"/>
  <c r="AN373" i="5" s="1"/>
  <c r="AD373" i="5"/>
  <c r="AO373" i="5" s="1"/>
  <c r="AE373" i="5"/>
  <c r="AF373" i="5"/>
  <c r="AQ373" i="5" s="1"/>
  <c r="AG373" i="5"/>
  <c r="AR373" i="5" s="1"/>
  <c r="X373" i="5"/>
  <c r="Y373" i="5"/>
  <c r="Z373" i="5"/>
  <c r="AK373" i="5" s="1"/>
  <c r="AL373" i="5"/>
  <c r="AM373" i="5"/>
  <c r="AP373" i="5"/>
  <c r="AI373" i="5"/>
  <c r="AJ373" i="5"/>
  <c r="AA361" i="5"/>
  <c r="AB361" i="5"/>
  <c r="AM361" i="5" s="1"/>
  <c r="AC361" i="5"/>
  <c r="AD361" i="5"/>
  <c r="AO361" i="5" s="1"/>
  <c r="AE361" i="5"/>
  <c r="AF361" i="5"/>
  <c r="AG361" i="5"/>
  <c r="AR361" i="5" s="1"/>
  <c r="X361" i="5"/>
  <c r="AI361" i="5" s="1"/>
  <c r="Y361" i="5"/>
  <c r="Z361" i="5"/>
  <c r="AK361" i="5" s="1"/>
  <c r="AL361" i="5"/>
  <c r="AN361" i="5"/>
  <c r="AP361" i="5"/>
  <c r="AQ361" i="5"/>
  <c r="AJ361" i="5"/>
  <c r="X349" i="5"/>
  <c r="Y349" i="5"/>
  <c r="AJ349" i="5" s="1"/>
  <c r="Z349" i="5"/>
  <c r="AB349" i="5"/>
  <c r="AC349" i="5"/>
  <c r="AN349" i="5" s="1"/>
  <c r="AD349" i="5"/>
  <c r="AE349" i="5"/>
  <c r="AF349" i="5"/>
  <c r="AQ349" i="5" s="1"/>
  <c r="AG349" i="5"/>
  <c r="AA349" i="5"/>
  <c r="AL349" i="5"/>
  <c r="AM349" i="5"/>
  <c r="AO349" i="5"/>
  <c r="AP349" i="5"/>
  <c r="AR349" i="5"/>
  <c r="AI349" i="5"/>
  <c r="AK349" i="5"/>
  <c r="X337" i="5"/>
  <c r="Y337" i="5"/>
  <c r="Z337" i="5"/>
  <c r="AB337" i="5"/>
  <c r="AC337" i="5"/>
  <c r="AD337" i="5"/>
  <c r="AO337" i="5" s="1"/>
  <c r="AE337" i="5"/>
  <c r="AP337" i="5" s="1"/>
  <c r="AF337" i="5"/>
  <c r="AG337" i="5"/>
  <c r="AA337" i="5"/>
  <c r="AM337" i="5"/>
  <c r="AN337" i="5"/>
  <c r="AI337" i="5"/>
  <c r="AJ337" i="5"/>
  <c r="AK337" i="5"/>
  <c r="AL337" i="5"/>
  <c r="AQ337" i="5"/>
  <c r="AR337" i="5"/>
  <c r="X325" i="5"/>
  <c r="Y325" i="5"/>
  <c r="Z325" i="5"/>
  <c r="AK325" i="5" s="1"/>
  <c r="AB325" i="5"/>
  <c r="AM325" i="5" s="1"/>
  <c r="AC325" i="5"/>
  <c r="AD325" i="5"/>
  <c r="AE325" i="5"/>
  <c r="AP325" i="5" s="1"/>
  <c r="AF325" i="5"/>
  <c r="AG325" i="5"/>
  <c r="AA325" i="5"/>
  <c r="AL325" i="5" s="1"/>
  <c r="AN325" i="5"/>
  <c r="AO325" i="5"/>
  <c r="AQ325" i="5"/>
  <c r="AI325" i="5"/>
  <c r="AJ325" i="5"/>
  <c r="AR325" i="5"/>
  <c r="X313" i="5"/>
  <c r="Y313" i="5"/>
  <c r="AJ313" i="5" s="1"/>
  <c r="Z313" i="5"/>
  <c r="AB313" i="5"/>
  <c r="AC313" i="5"/>
  <c r="AD313" i="5"/>
  <c r="AE313" i="5"/>
  <c r="AF313" i="5"/>
  <c r="AQ313" i="5" s="1"/>
  <c r="AG313" i="5"/>
  <c r="AA313" i="5"/>
  <c r="AM313" i="5"/>
  <c r="AN313" i="5"/>
  <c r="AO313" i="5"/>
  <c r="AP313" i="5"/>
  <c r="AR313" i="5"/>
  <c r="AI313" i="5"/>
  <c r="AK313" i="5"/>
  <c r="AL313" i="5"/>
  <c r="X301" i="5"/>
  <c r="Y301" i="5"/>
  <c r="Z301" i="5"/>
  <c r="AB301" i="5"/>
  <c r="AC301" i="5"/>
  <c r="AD301" i="5"/>
  <c r="AO301" i="5" s="1"/>
  <c r="AE301" i="5"/>
  <c r="AP301" i="5" s="1"/>
  <c r="AF301" i="5"/>
  <c r="AG301" i="5"/>
  <c r="AR301" i="5" s="1"/>
  <c r="AA301" i="5"/>
  <c r="AM301" i="5"/>
  <c r="AN301" i="5"/>
  <c r="AQ301" i="5"/>
  <c r="AI301" i="5"/>
  <c r="AJ301" i="5"/>
  <c r="AK301" i="5"/>
  <c r="AL301" i="5"/>
  <c r="X289" i="5"/>
  <c r="Y289" i="5"/>
  <c r="AJ289" i="5" s="1"/>
  <c r="Z289" i="5"/>
  <c r="AB289" i="5"/>
  <c r="AM289" i="5" s="1"/>
  <c r="AC289" i="5"/>
  <c r="AD289" i="5"/>
  <c r="AE289" i="5"/>
  <c r="AF289" i="5"/>
  <c r="AG289" i="5"/>
  <c r="AA289" i="5"/>
  <c r="AL289" i="5" s="1"/>
  <c r="AN289" i="5"/>
  <c r="AO289" i="5"/>
  <c r="AP289" i="5"/>
  <c r="AQ289" i="5"/>
  <c r="AR289" i="5"/>
  <c r="AI289" i="5"/>
  <c r="AK289" i="5"/>
  <c r="X277" i="5"/>
  <c r="Y277" i="5"/>
  <c r="AJ277" i="5" s="1"/>
  <c r="Z277" i="5"/>
  <c r="AB277" i="5"/>
  <c r="AC277" i="5"/>
  <c r="AN277" i="5" s="1"/>
  <c r="AD277" i="5"/>
  <c r="AO277" i="5" s="1"/>
  <c r="AE277" i="5"/>
  <c r="AF277" i="5"/>
  <c r="AQ277" i="5" s="1"/>
  <c r="AG277" i="5"/>
  <c r="AA277" i="5"/>
  <c r="AM277" i="5"/>
  <c r="AP277" i="5"/>
  <c r="AR277" i="5"/>
  <c r="AI277" i="5"/>
  <c r="AK277" i="5"/>
  <c r="AL277" i="5"/>
  <c r="X265" i="5"/>
  <c r="Y265" i="5"/>
  <c r="Z265" i="5"/>
  <c r="AA265" i="5"/>
  <c r="AB265" i="5"/>
  <c r="AC265" i="5"/>
  <c r="AN265" i="5" s="1"/>
  <c r="AD265" i="5"/>
  <c r="AO265" i="5" s="1"/>
  <c r="AE265" i="5"/>
  <c r="AP265" i="5" s="1"/>
  <c r="AF265" i="5"/>
  <c r="AG265" i="5"/>
  <c r="AM265" i="5"/>
  <c r="AQ265" i="5"/>
  <c r="AR265" i="5"/>
  <c r="AI265" i="5"/>
  <c r="AJ265" i="5"/>
  <c r="AK265" i="5"/>
  <c r="AL265" i="5"/>
  <c r="X253" i="5"/>
  <c r="Y253" i="5"/>
  <c r="AJ253" i="5" s="1"/>
  <c r="Z253" i="5"/>
  <c r="AA253" i="5"/>
  <c r="AL253" i="5" s="1"/>
  <c r="AB253" i="5"/>
  <c r="AC253" i="5"/>
  <c r="AD253" i="5"/>
  <c r="AO253" i="5" s="1"/>
  <c r="AE253" i="5"/>
  <c r="AF253" i="5"/>
  <c r="AG253" i="5"/>
  <c r="AR253" i="5" s="1"/>
  <c r="AM253" i="5"/>
  <c r="AN253" i="5"/>
  <c r="AP253" i="5"/>
  <c r="AQ253" i="5"/>
  <c r="AI253" i="5"/>
  <c r="AK253" i="5"/>
  <c r="X241" i="5"/>
  <c r="Y241" i="5"/>
  <c r="AJ241" i="5" s="1"/>
  <c r="Z241" i="5"/>
  <c r="AA241" i="5"/>
  <c r="AB241" i="5"/>
  <c r="AC241" i="5"/>
  <c r="AD241" i="5"/>
  <c r="AE241" i="5"/>
  <c r="AF241" i="5"/>
  <c r="AG241" i="5"/>
  <c r="AM241" i="5"/>
  <c r="AN241" i="5"/>
  <c r="AO241" i="5"/>
  <c r="AP241" i="5"/>
  <c r="AQ241" i="5"/>
  <c r="AR241" i="5"/>
  <c r="AI241" i="5"/>
  <c r="AK241" i="5"/>
  <c r="AL241" i="5"/>
  <c r="X229" i="5"/>
  <c r="Y229" i="5"/>
  <c r="Z229" i="5"/>
  <c r="AK229" i="5" s="1"/>
  <c r="AA229" i="5"/>
  <c r="AB229" i="5"/>
  <c r="AC229" i="5"/>
  <c r="AN229" i="5" s="1"/>
  <c r="AD229" i="5"/>
  <c r="AE229" i="5"/>
  <c r="AF229" i="5"/>
  <c r="AG229" i="5"/>
  <c r="AR229" i="5" s="1"/>
  <c r="AJ229" i="5"/>
  <c r="AI229" i="5"/>
  <c r="AL229" i="5"/>
  <c r="AM229" i="5"/>
  <c r="AO229" i="5"/>
  <c r="AP229" i="5"/>
  <c r="AQ229" i="5"/>
  <c r="X217" i="5"/>
  <c r="Y217" i="5"/>
  <c r="Z217" i="5"/>
  <c r="AA217" i="5"/>
  <c r="AL217" i="5" s="1"/>
  <c r="AB217" i="5"/>
  <c r="AC217" i="5"/>
  <c r="AD217" i="5"/>
  <c r="AO217" i="5" s="1"/>
  <c r="AE217" i="5"/>
  <c r="AP217" i="5" s="1"/>
  <c r="AF217" i="5"/>
  <c r="AG217" i="5"/>
  <c r="AR217" i="5" s="1"/>
  <c r="AI217" i="5"/>
  <c r="AJ217" i="5"/>
  <c r="AK217" i="5"/>
  <c r="AM217" i="5"/>
  <c r="AN217" i="5"/>
  <c r="AQ217" i="5"/>
  <c r="X205" i="5"/>
  <c r="Y205" i="5"/>
  <c r="AJ205" i="5" s="1"/>
  <c r="Z205" i="5"/>
  <c r="AA205" i="5"/>
  <c r="AB205" i="5"/>
  <c r="AC205" i="5"/>
  <c r="AD205" i="5"/>
  <c r="AE205" i="5"/>
  <c r="AP205" i="5" s="1"/>
  <c r="AF205" i="5"/>
  <c r="AG205" i="5"/>
  <c r="AR205" i="5"/>
  <c r="AI205" i="5"/>
  <c r="AK205" i="5"/>
  <c r="AL205" i="5"/>
  <c r="AM205" i="5"/>
  <c r="AN205" i="5"/>
  <c r="AO205" i="5"/>
  <c r="AQ205" i="5"/>
  <c r="X193" i="5"/>
  <c r="Y193" i="5"/>
  <c r="Z193" i="5"/>
  <c r="AK193" i="5" s="1"/>
  <c r="AA193" i="5"/>
  <c r="AB193" i="5"/>
  <c r="AC193" i="5"/>
  <c r="AN193" i="5" s="1"/>
  <c r="AD193" i="5"/>
  <c r="AE193" i="5"/>
  <c r="AF193" i="5"/>
  <c r="AG193" i="5"/>
  <c r="AR193" i="5" s="1"/>
  <c r="AI193" i="5"/>
  <c r="AJ193" i="5"/>
  <c r="AL193" i="5"/>
  <c r="AM193" i="5"/>
  <c r="AO193" i="5"/>
  <c r="AP193" i="5"/>
  <c r="AQ193" i="5"/>
  <c r="AE181" i="5"/>
  <c r="AF181" i="5"/>
  <c r="AA181" i="5"/>
  <c r="AB181" i="5"/>
  <c r="AC181" i="5"/>
  <c r="AD181" i="5"/>
  <c r="AG181" i="5"/>
  <c r="X181" i="5"/>
  <c r="Y181" i="5"/>
  <c r="Z181" i="5"/>
  <c r="AK181" i="5" s="1"/>
  <c r="AR181" i="5"/>
  <c r="AI181" i="5"/>
  <c r="AJ181" i="5"/>
  <c r="AL181" i="5"/>
  <c r="AM181" i="5"/>
  <c r="AN181" i="5"/>
  <c r="AO181" i="5"/>
  <c r="AP181" i="5"/>
  <c r="AQ181" i="5"/>
  <c r="AE169" i="5"/>
  <c r="AF169" i="5"/>
  <c r="AQ169" i="5" s="1"/>
  <c r="AG169" i="5"/>
  <c r="X169" i="5"/>
  <c r="AI169" i="5" s="1"/>
  <c r="Y169" i="5"/>
  <c r="AJ169" i="5" s="1"/>
  <c r="Z169" i="5"/>
  <c r="AA169" i="5"/>
  <c r="AC169" i="5"/>
  <c r="AN169" i="5" s="1"/>
  <c r="AD169" i="5"/>
  <c r="AB169" i="5"/>
  <c r="AR169" i="5"/>
  <c r="AK169" i="5"/>
  <c r="AL169" i="5"/>
  <c r="AM169" i="5"/>
  <c r="AO169" i="5"/>
  <c r="AP169" i="5"/>
  <c r="AE157" i="5"/>
  <c r="AF157" i="5"/>
  <c r="AG157" i="5"/>
  <c r="AR157" i="5" s="1"/>
  <c r="X157" i="5"/>
  <c r="Y157" i="5"/>
  <c r="Z157" i="5"/>
  <c r="AK157" i="5" s="1"/>
  <c r="AA157" i="5"/>
  <c r="AB157" i="5"/>
  <c r="AC157" i="5"/>
  <c r="AN157" i="5" s="1"/>
  <c r="AD157" i="5"/>
  <c r="AI157" i="5"/>
  <c r="AJ157" i="5"/>
  <c r="AL157" i="5"/>
  <c r="AM157" i="5"/>
  <c r="AO157" i="5"/>
  <c r="AP157" i="5"/>
  <c r="AQ157" i="5"/>
  <c r="AE145" i="5"/>
  <c r="AF145" i="5"/>
  <c r="AG145" i="5"/>
  <c r="X145" i="5"/>
  <c r="AI145" i="5" s="1"/>
  <c r="Y145" i="5"/>
  <c r="Z145" i="5"/>
  <c r="AA145" i="5"/>
  <c r="AL145" i="5" s="1"/>
  <c r="AB145" i="5"/>
  <c r="AC145" i="5"/>
  <c r="AD145" i="5"/>
  <c r="AO145" i="5" s="1"/>
  <c r="AR145" i="5"/>
  <c r="AJ145" i="5"/>
  <c r="AK145" i="5"/>
  <c r="AM145" i="5"/>
  <c r="AN145" i="5"/>
  <c r="AP145" i="5"/>
  <c r="AQ145" i="5"/>
  <c r="AE133" i="5"/>
  <c r="AF133" i="5"/>
  <c r="AQ133" i="5" s="1"/>
  <c r="AG133" i="5"/>
  <c r="X133" i="5"/>
  <c r="Y133" i="5"/>
  <c r="Z133" i="5"/>
  <c r="AA133" i="5"/>
  <c r="AB133" i="5"/>
  <c r="AM133" i="5" s="1"/>
  <c r="AC133" i="5"/>
  <c r="AD133" i="5"/>
  <c r="AR133" i="5"/>
  <c r="AI133" i="5"/>
  <c r="AJ133" i="5"/>
  <c r="AK133" i="5"/>
  <c r="AL133" i="5"/>
  <c r="AN133" i="5"/>
  <c r="AO133" i="5"/>
  <c r="AP133" i="5"/>
  <c r="AE121" i="5"/>
  <c r="AF121" i="5"/>
  <c r="AG121" i="5"/>
  <c r="X121" i="5"/>
  <c r="AI121" i="5" s="1"/>
  <c r="Y121" i="5"/>
  <c r="AJ121" i="5" s="1"/>
  <c r="Z121" i="5"/>
  <c r="AK121" i="5" s="1"/>
  <c r="AA121" i="5"/>
  <c r="AB121" i="5"/>
  <c r="AM121" i="5" s="1"/>
  <c r="AC121" i="5"/>
  <c r="AD121" i="5"/>
  <c r="AQ121" i="5"/>
  <c r="AR121" i="5"/>
  <c r="AL121" i="5"/>
  <c r="AN121" i="5"/>
  <c r="AO121" i="5"/>
  <c r="AP121" i="5"/>
  <c r="AE109" i="5"/>
  <c r="AF109" i="5"/>
  <c r="AG109" i="5"/>
  <c r="X109" i="5"/>
  <c r="AI109" i="5" s="1"/>
  <c r="Y109" i="5"/>
  <c r="Z109" i="5"/>
  <c r="AA109" i="5"/>
  <c r="AB109" i="5"/>
  <c r="AM109" i="5" s="1"/>
  <c r="AC109" i="5"/>
  <c r="AN109" i="5" s="1"/>
  <c r="AD109" i="5"/>
  <c r="AO109" i="5" s="1"/>
  <c r="AQ109" i="5"/>
  <c r="AR109" i="5"/>
  <c r="AJ109" i="5"/>
  <c r="AK109" i="5"/>
  <c r="AL109" i="5"/>
  <c r="AP109" i="5"/>
  <c r="AF97" i="5"/>
  <c r="AG97" i="5"/>
  <c r="AR97" i="5" s="1"/>
  <c r="X97" i="5"/>
  <c r="Z97" i="5"/>
  <c r="AA97" i="5"/>
  <c r="AB97" i="5"/>
  <c r="AC97" i="5"/>
  <c r="AD97" i="5"/>
  <c r="AO97" i="5" s="1"/>
  <c r="AE97" i="5"/>
  <c r="Y97" i="5"/>
  <c r="AQ97" i="5"/>
  <c r="AI97" i="5"/>
  <c r="AJ97" i="5"/>
  <c r="AK97" i="5"/>
  <c r="AL97" i="5"/>
  <c r="AM97" i="5"/>
  <c r="AN97" i="5"/>
  <c r="AP97" i="5"/>
  <c r="AF85" i="5"/>
  <c r="AG85" i="5"/>
  <c r="X85" i="5"/>
  <c r="AI85" i="5" s="1"/>
  <c r="Y85" i="5"/>
  <c r="AJ85" i="5" s="1"/>
  <c r="Z85" i="5"/>
  <c r="AA85" i="5"/>
  <c r="AL85" i="5" s="1"/>
  <c r="AD85" i="5"/>
  <c r="AE85" i="5"/>
  <c r="AB85" i="5"/>
  <c r="AM85" i="5" s="1"/>
  <c r="AC85" i="5"/>
  <c r="AQ85" i="5"/>
  <c r="AR85" i="5"/>
  <c r="AK85" i="5"/>
  <c r="AN85" i="5"/>
  <c r="AO85" i="5"/>
  <c r="AP85" i="5"/>
  <c r="AF73" i="5"/>
  <c r="AG73" i="5"/>
  <c r="X73" i="5"/>
  <c r="Y73" i="5"/>
  <c r="AJ73" i="5" s="1"/>
  <c r="Z73" i="5"/>
  <c r="AA73" i="5"/>
  <c r="AB73" i="5"/>
  <c r="AM73" i="5" s="1"/>
  <c r="AC73" i="5"/>
  <c r="AN73" i="5" s="1"/>
  <c r="AD73" i="5"/>
  <c r="AE73" i="5"/>
  <c r="AP73" i="5" s="1"/>
  <c r="AQ73" i="5"/>
  <c r="AR73" i="5"/>
  <c r="AI73" i="5"/>
  <c r="AK73" i="5"/>
  <c r="AL73" i="5"/>
  <c r="AO73" i="5"/>
  <c r="AF61" i="5"/>
  <c r="AG61" i="5"/>
  <c r="AR61" i="5" s="1"/>
  <c r="X61" i="5"/>
  <c r="AI61" i="5" s="1"/>
  <c r="Y61" i="5"/>
  <c r="Z61" i="5"/>
  <c r="AA61" i="5"/>
  <c r="AB61" i="5"/>
  <c r="AC61" i="5"/>
  <c r="AN61" i="5" s="1"/>
  <c r="AD61" i="5"/>
  <c r="AE61" i="5"/>
  <c r="AQ61" i="5"/>
  <c r="AJ61" i="5"/>
  <c r="AK61" i="5"/>
  <c r="AL61" i="5"/>
  <c r="AM61" i="5"/>
  <c r="AO61" i="5"/>
  <c r="AP61" i="5"/>
  <c r="AF49" i="5"/>
  <c r="AG49" i="5"/>
  <c r="X49" i="5"/>
  <c r="AI49" i="5" s="1"/>
  <c r="Y49" i="5"/>
  <c r="AJ49" i="5" s="1"/>
  <c r="Z49" i="5"/>
  <c r="AA49" i="5"/>
  <c r="AL49" i="5" s="1"/>
  <c r="AB49" i="5"/>
  <c r="AC49" i="5"/>
  <c r="AD49" i="5"/>
  <c r="AE49" i="5"/>
  <c r="AQ49" i="5"/>
  <c r="AR49" i="5"/>
  <c r="AK49" i="5"/>
  <c r="AM49" i="5"/>
  <c r="AN49" i="5"/>
  <c r="AO49" i="5"/>
  <c r="AP49" i="5"/>
  <c r="AF37" i="5"/>
  <c r="AG37" i="5"/>
  <c r="X37" i="5"/>
  <c r="Y37" i="5"/>
  <c r="AJ37" i="5" s="1"/>
  <c r="Z37" i="5"/>
  <c r="AA37" i="5"/>
  <c r="AB37" i="5"/>
  <c r="AC37" i="5"/>
  <c r="AD37" i="5"/>
  <c r="AE37" i="5"/>
  <c r="AP37" i="5" s="1"/>
  <c r="AO37" i="5"/>
  <c r="AQ37" i="5"/>
  <c r="AR37" i="5"/>
  <c r="AI37" i="5"/>
  <c r="AK37" i="5"/>
  <c r="AL37" i="5"/>
  <c r="AM37" i="5"/>
  <c r="AN37" i="5"/>
  <c r="AF25" i="5"/>
  <c r="AG25" i="5"/>
  <c r="AR25" i="5" s="1"/>
  <c r="X25" i="5"/>
  <c r="AI25" i="5" s="1"/>
  <c r="Y25" i="5"/>
  <c r="Z25" i="5"/>
  <c r="AA25" i="5"/>
  <c r="AB25" i="5"/>
  <c r="AC25" i="5"/>
  <c r="AN25" i="5" s="1"/>
  <c r="AD25" i="5"/>
  <c r="AE25" i="5"/>
  <c r="AJ25" i="5"/>
  <c r="AK25" i="5"/>
  <c r="AL25" i="5"/>
  <c r="AM25" i="5"/>
  <c r="AO25" i="5"/>
  <c r="AP25" i="5"/>
  <c r="AQ25" i="5"/>
  <c r="AF13" i="5"/>
  <c r="AG13" i="5"/>
  <c r="X13" i="5"/>
  <c r="Y13" i="5"/>
  <c r="AJ13" i="5" s="1"/>
  <c r="Z13" i="5"/>
  <c r="AA13" i="5"/>
  <c r="AL13" i="5" s="1"/>
  <c r="AB13" i="5"/>
  <c r="AM13" i="5" s="1"/>
  <c r="AC13" i="5"/>
  <c r="AN13" i="5" s="1"/>
  <c r="AD13" i="5"/>
  <c r="AE13" i="5"/>
  <c r="AK13" i="5"/>
  <c r="AO13" i="5"/>
  <c r="AP13" i="5"/>
  <c r="AQ13" i="5"/>
  <c r="AR13" i="5"/>
  <c r="AI13" i="5"/>
  <c r="AO701" i="5"/>
  <c r="AM700" i="5"/>
  <c r="AK699" i="5"/>
  <c r="AI698" i="5"/>
  <c r="AQ696" i="5"/>
  <c r="AO695" i="5"/>
  <c r="AM694" i="5"/>
  <c r="AK693" i="5"/>
  <c r="AI692" i="5"/>
  <c r="AQ690" i="5"/>
  <c r="AO689" i="5"/>
  <c r="AM688" i="5"/>
  <c r="AK687" i="5"/>
  <c r="AI686" i="5"/>
  <c r="AQ684" i="5"/>
  <c r="AO683" i="5"/>
  <c r="AM682" i="5"/>
  <c r="AK681" i="5"/>
  <c r="AI680" i="5"/>
  <c r="AQ678" i="5"/>
  <c r="AO677" i="5"/>
  <c r="AM676" i="5"/>
  <c r="AK675" i="5"/>
  <c r="AI674" i="5"/>
  <c r="AQ672" i="5"/>
  <c r="AO671" i="5"/>
  <c r="AM670" i="5"/>
  <c r="AK669" i="5"/>
  <c r="AI668" i="5"/>
  <c r="AQ666" i="5"/>
  <c r="AO665" i="5"/>
  <c r="AM664" i="5"/>
  <c r="AK663" i="5"/>
  <c r="AI662" i="5"/>
  <c r="AQ660" i="5"/>
  <c r="AO659" i="5"/>
  <c r="AM658" i="5"/>
  <c r="AK657" i="5"/>
  <c r="AI656" i="5"/>
  <c r="AQ654" i="5"/>
  <c r="AO653" i="5"/>
  <c r="AM652" i="5"/>
  <c r="AK651" i="5"/>
  <c r="AI650" i="5"/>
  <c r="AQ648" i="5"/>
  <c r="AO647" i="5"/>
  <c r="AM646" i="5"/>
  <c r="AK645" i="5"/>
  <c r="AI644" i="5"/>
  <c r="AQ642" i="5"/>
  <c r="AO641" i="5"/>
  <c r="AM640" i="5"/>
  <c r="AK639" i="5"/>
  <c r="AI638" i="5"/>
  <c r="AQ636" i="5"/>
  <c r="AO635" i="5"/>
  <c r="AM634" i="5"/>
  <c r="AK633" i="5"/>
  <c r="AI632" i="5"/>
  <c r="AQ630" i="5"/>
  <c r="AO629" i="5"/>
  <c r="AM628" i="5"/>
  <c r="AK627" i="5"/>
  <c r="AN625" i="5"/>
  <c r="AM620" i="5"/>
  <c r="AL618" i="5"/>
  <c r="AR615" i="5"/>
  <c r="AM613" i="5"/>
  <c r="AQ602" i="5"/>
  <c r="AO559" i="5"/>
  <c r="AK545" i="5"/>
  <c r="AQ530" i="5"/>
  <c r="AO487" i="5"/>
  <c r="AK473" i="5"/>
  <c r="AR596" i="5"/>
  <c r="AI596" i="5"/>
  <c r="AJ596" i="5"/>
  <c r="AK596" i="5"/>
  <c r="AL596" i="5"/>
  <c r="AM596" i="5"/>
  <c r="AN596" i="5"/>
  <c r="AO596" i="5"/>
  <c r="AP596" i="5"/>
  <c r="X488" i="5"/>
  <c r="Y488" i="5"/>
  <c r="Z488" i="5"/>
  <c r="AK488" i="5" s="1"/>
  <c r="AA488" i="5"/>
  <c r="AB488" i="5"/>
  <c r="AC488" i="5"/>
  <c r="AN488" i="5" s="1"/>
  <c r="AD488" i="5"/>
  <c r="AE488" i="5"/>
  <c r="AF488" i="5"/>
  <c r="AQ488" i="5" s="1"/>
  <c r="AG488" i="5"/>
  <c r="AR488" i="5" s="1"/>
  <c r="AI488" i="5"/>
  <c r="AJ488" i="5"/>
  <c r="AL488" i="5"/>
  <c r="AM488" i="5"/>
  <c r="AO488" i="5"/>
  <c r="AP488" i="5"/>
  <c r="AC392" i="5"/>
  <c r="AD392" i="5"/>
  <c r="AO392" i="5" s="1"/>
  <c r="AE392" i="5"/>
  <c r="AP392" i="5" s="1"/>
  <c r="AF392" i="5"/>
  <c r="AG392" i="5"/>
  <c r="X392" i="5"/>
  <c r="Y392" i="5"/>
  <c r="Z392" i="5"/>
  <c r="AK392" i="5" s="1"/>
  <c r="AA392" i="5"/>
  <c r="AB392" i="5"/>
  <c r="AN392" i="5"/>
  <c r="AQ392" i="5"/>
  <c r="AR392" i="5"/>
  <c r="AI392" i="5"/>
  <c r="AJ392" i="5"/>
  <c r="AL392" i="5"/>
  <c r="AM392" i="5"/>
  <c r="Z284" i="5"/>
  <c r="AA284" i="5"/>
  <c r="AB284" i="5"/>
  <c r="AD284" i="5"/>
  <c r="AE284" i="5"/>
  <c r="AF284" i="5"/>
  <c r="AQ284" i="5" s="1"/>
  <c r="AG284" i="5"/>
  <c r="AR284" i="5" s="1"/>
  <c r="X284" i="5"/>
  <c r="Y284" i="5"/>
  <c r="AC284" i="5"/>
  <c r="AO284" i="5"/>
  <c r="AP284" i="5"/>
  <c r="AI284" i="5"/>
  <c r="AJ284" i="5"/>
  <c r="AK284" i="5"/>
  <c r="AL284" i="5"/>
  <c r="AM284" i="5"/>
  <c r="AN284" i="5"/>
  <c r="Y224" i="5"/>
  <c r="Z224" i="5"/>
  <c r="AA224" i="5"/>
  <c r="AB224" i="5"/>
  <c r="AM224" i="5" s="1"/>
  <c r="AC224" i="5"/>
  <c r="AD224" i="5"/>
  <c r="AE224" i="5"/>
  <c r="AF224" i="5"/>
  <c r="AG224" i="5"/>
  <c r="AR224" i="5" s="1"/>
  <c r="X224" i="5"/>
  <c r="AI224" i="5" s="1"/>
  <c r="AJ224" i="5"/>
  <c r="AK224" i="5"/>
  <c r="AL224" i="5"/>
  <c r="AN224" i="5"/>
  <c r="AQ224" i="5"/>
  <c r="AO224" i="5"/>
  <c r="AP224" i="5"/>
  <c r="AG164" i="5"/>
  <c r="X164" i="5"/>
  <c r="AI164" i="5" s="1"/>
  <c r="Y164" i="5"/>
  <c r="AJ164" i="5" s="1"/>
  <c r="Z164" i="5"/>
  <c r="AK164" i="5" s="1"/>
  <c r="AA164" i="5"/>
  <c r="AB164" i="5"/>
  <c r="AC164" i="5"/>
  <c r="AE164" i="5"/>
  <c r="AP164" i="5" s="1"/>
  <c r="AF164" i="5"/>
  <c r="AQ164" i="5" s="1"/>
  <c r="AD164" i="5"/>
  <c r="AL164" i="5"/>
  <c r="AM164" i="5"/>
  <c r="AN164" i="5"/>
  <c r="AO164" i="5"/>
  <c r="AR164" i="5"/>
  <c r="X44" i="5"/>
  <c r="AI44" i="5" s="1"/>
  <c r="Y44" i="5"/>
  <c r="Z44" i="5"/>
  <c r="AK44" i="5" s="1"/>
  <c r="AA44" i="5"/>
  <c r="AL44" i="5" s="1"/>
  <c r="AB44" i="5"/>
  <c r="AC44" i="5"/>
  <c r="AN44" i="5" s="1"/>
  <c r="AD44" i="5"/>
  <c r="AO44" i="5" s="1"/>
  <c r="AE44" i="5"/>
  <c r="AF44" i="5"/>
  <c r="AG44" i="5"/>
  <c r="AJ44" i="5"/>
  <c r="AM44" i="5"/>
  <c r="AP44" i="5"/>
  <c r="AQ44" i="5"/>
  <c r="AR44" i="5"/>
  <c r="AN624" i="5"/>
  <c r="AO624" i="5"/>
  <c r="AN612" i="5"/>
  <c r="AO612" i="5"/>
  <c r="AQ612" i="5"/>
  <c r="AR612" i="5"/>
  <c r="AI612" i="5"/>
  <c r="AJ612" i="5"/>
  <c r="AK612" i="5"/>
  <c r="AL612" i="5"/>
  <c r="AN600" i="5"/>
  <c r="AO600" i="5"/>
  <c r="AP600" i="5"/>
  <c r="AQ600" i="5"/>
  <c r="AR600" i="5"/>
  <c r="AI600" i="5"/>
  <c r="AJ600" i="5"/>
  <c r="AK600" i="5"/>
  <c r="AL600" i="5"/>
  <c r="AN588" i="5"/>
  <c r="AO588" i="5"/>
  <c r="AP588" i="5"/>
  <c r="AQ588" i="5"/>
  <c r="AR588" i="5"/>
  <c r="AI588" i="5"/>
  <c r="AJ588" i="5"/>
  <c r="AK588" i="5"/>
  <c r="AL588" i="5"/>
  <c r="AN576" i="5"/>
  <c r="AO576" i="5"/>
  <c r="AP576" i="5"/>
  <c r="AQ576" i="5"/>
  <c r="AR576" i="5"/>
  <c r="AI576" i="5"/>
  <c r="AJ576" i="5"/>
  <c r="AK576" i="5"/>
  <c r="AL576" i="5"/>
  <c r="AN564" i="5"/>
  <c r="AO564" i="5"/>
  <c r="AP564" i="5"/>
  <c r="AQ564" i="5"/>
  <c r="AR564" i="5"/>
  <c r="AI564" i="5"/>
  <c r="AJ564" i="5"/>
  <c r="AK564" i="5"/>
  <c r="AL564" i="5"/>
  <c r="AN552" i="5"/>
  <c r="AO552" i="5"/>
  <c r="AP552" i="5"/>
  <c r="AQ552" i="5"/>
  <c r="AR552" i="5"/>
  <c r="AI552" i="5"/>
  <c r="AJ552" i="5"/>
  <c r="AK552" i="5"/>
  <c r="AL552" i="5"/>
  <c r="AN540" i="5"/>
  <c r="AO540" i="5"/>
  <c r="AP540" i="5"/>
  <c r="AQ540" i="5"/>
  <c r="AR540" i="5"/>
  <c r="AI540" i="5"/>
  <c r="AJ540" i="5"/>
  <c r="AK540" i="5"/>
  <c r="AL540" i="5"/>
  <c r="AN528" i="5"/>
  <c r="AO528" i="5"/>
  <c r="AP528" i="5"/>
  <c r="AQ528" i="5"/>
  <c r="AR528" i="5"/>
  <c r="AI528" i="5"/>
  <c r="AJ528" i="5"/>
  <c r="AK528" i="5"/>
  <c r="AL528" i="5"/>
  <c r="AN516" i="5"/>
  <c r="AO516" i="5"/>
  <c r="AP516" i="5"/>
  <c r="AQ516" i="5"/>
  <c r="AR516" i="5"/>
  <c r="AI516" i="5"/>
  <c r="AJ516" i="5"/>
  <c r="AK516" i="5"/>
  <c r="AL516" i="5"/>
  <c r="AN504" i="5"/>
  <c r="AO504" i="5"/>
  <c r="AP504" i="5"/>
  <c r="AQ504" i="5"/>
  <c r="AR504" i="5"/>
  <c r="AI504" i="5"/>
  <c r="AJ504" i="5"/>
  <c r="AK504" i="5"/>
  <c r="AL504" i="5"/>
  <c r="AE492" i="5"/>
  <c r="AF492" i="5"/>
  <c r="AG492" i="5"/>
  <c r="X492" i="5"/>
  <c r="Y492" i="5"/>
  <c r="Z492" i="5"/>
  <c r="AA492" i="5"/>
  <c r="AB492" i="5"/>
  <c r="AM492" i="5" s="1"/>
  <c r="AC492" i="5"/>
  <c r="AN492" i="5" s="1"/>
  <c r="AD492" i="5"/>
  <c r="AO492" i="5"/>
  <c r="AP492" i="5"/>
  <c r="AQ492" i="5"/>
  <c r="AR492" i="5"/>
  <c r="AI492" i="5"/>
  <c r="AJ492" i="5"/>
  <c r="AK492" i="5"/>
  <c r="AL492" i="5"/>
  <c r="AE480" i="5"/>
  <c r="AF480" i="5"/>
  <c r="AG480" i="5"/>
  <c r="X480" i="5"/>
  <c r="Y480" i="5"/>
  <c r="Z480" i="5"/>
  <c r="AA480" i="5"/>
  <c r="AB480" i="5"/>
  <c r="AM480" i="5" s="1"/>
  <c r="AC480" i="5"/>
  <c r="AN480" i="5" s="1"/>
  <c r="AD480" i="5"/>
  <c r="AO480" i="5" s="1"/>
  <c r="AP480" i="5"/>
  <c r="AQ480" i="5"/>
  <c r="AR480" i="5"/>
  <c r="AI480" i="5"/>
  <c r="AJ480" i="5"/>
  <c r="AK480" i="5"/>
  <c r="AL480" i="5"/>
  <c r="AE468" i="5"/>
  <c r="AP468" i="5" s="1"/>
  <c r="AF468" i="5"/>
  <c r="AG468" i="5"/>
  <c r="X468" i="5"/>
  <c r="Y468" i="5"/>
  <c r="Z468" i="5"/>
  <c r="AA468" i="5"/>
  <c r="AB468" i="5"/>
  <c r="AC468" i="5"/>
  <c r="AD468" i="5"/>
  <c r="AO468" i="5" s="1"/>
  <c r="AN468" i="5"/>
  <c r="AQ468" i="5"/>
  <c r="AR468" i="5"/>
  <c r="AI468" i="5"/>
  <c r="AJ468" i="5"/>
  <c r="AK468" i="5"/>
  <c r="AL468" i="5"/>
  <c r="AE456" i="5"/>
  <c r="AF456" i="5"/>
  <c r="AG456" i="5"/>
  <c r="X456" i="5"/>
  <c r="Y456" i="5"/>
  <c r="Z456" i="5"/>
  <c r="AA456" i="5"/>
  <c r="AB456" i="5"/>
  <c r="AC456" i="5"/>
  <c r="AN456" i="5" s="1"/>
  <c r="AD456" i="5"/>
  <c r="AO456" i="5"/>
  <c r="AP456" i="5"/>
  <c r="AQ456" i="5"/>
  <c r="AR456" i="5"/>
  <c r="AI456" i="5"/>
  <c r="AJ456" i="5"/>
  <c r="AK456" i="5"/>
  <c r="AL456" i="5"/>
  <c r="AE444" i="5"/>
  <c r="AF444" i="5"/>
  <c r="AG444" i="5"/>
  <c r="X444" i="5"/>
  <c r="Y444" i="5"/>
  <c r="Z444" i="5"/>
  <c r="AA444" i="5"/>
  <c r="AB444" i="5"/>
  <c r="AM444" i="5" s="1"/>
  <c r="AC444" i="5"/>
  <c r="AD444" i="5"/>
  <c r="AN444" i="5"/>
  <c r="AO444" i="5"/>
  <c r="AP444" i="5"/>
  <c r="AQ444" i="5"/>
  <c r="AR444" i="5"/>
  <c r="AI444" i="5"/>
  <c r="AJ444" i="5"/>
  <c r="AK444" i="5"/>
  <c r="AL444" i="5"/>
  <c r="Y432" i="5"/>
  <c r="Z432" i="5"/>
  <c r="AK432" i="5" s="1"/>
  <c r="AA432" i="5"/>
  <c r="AB432" i="5"/>
  <c r="AM432" i="5" s="1"/>
  <c r="AC432" i="5"/>
  <c r="AN432" i="5" s="1"/>
  <c r="AE432" i="5"/>
  <c r="AF432" i="5"/>
  <c r="X432" i="5"/>
  <c r="AD432" i="5"/>
  <c r="AG432" i="5"/>
  <c r="AR432" i="5" s="1"/>
  <c r="AJ432" i="5"/>
  <c r="AL432" i="5"/>
  <c r="AO432" i="5"/>
  <c r="AP432" i="5"/>
  <c r="AI432" i="5"/>
  <c r="AQ432" i="5"/>
  <c r="Y420" i="5"/>
  <c r="Z420" i="5"/>
  <c r="AK420" i="5" s="1"/>
  <c r="AA420" i="5"/>
  <c r="AB420" i="5"/>
  <c r="AC420" i="5"/>
  <c r="AD420" i="5"/>
  <c r="AO420" i="5" s="1"/>
  <c r="AE420" i="5"/>
  <c r="AF420" i="5"/>
  <c r="AQ420" i="5" s="1"/>
  <c r="AG420" i="5"/>
  <c r="AR420" i="5" s="1"/>
  <c r="X420" i="5"/>
  <c r="AJ420" i="5"/>
  <c r="AL420" i="5"/>
  <c r="AM420" i="5"/>
  <c r="AN420" i="5"/>
  <c r="AP420" i="5"/>
  <c r="AI420" i="5"/>
  <c r="Y408" i="5"/>
  <c r="Z408" i="5"/>
  <c r="AA408" i="5"/>
  <c r="AB408" i="5"/>
  <c r="AC408" i="5"/>
  <c r="AD408" i="5"/>
  <c r="AO408" i="5" s="1"/>
  <c r="AE408" i="5"/>
  <c r="AF408" i="5"/>
  <c r="AG408" i="5"/>
  <c r="X408" i="5"/>
  <c r="AI408" i="5" s="1"/>
  <c r="AJ408" i="5"/>
  <c r="AK408" i="5"/>
  <c r="AL408" i="5"/>
  <c r="AM408" i="5"/>
  <c r="AN408" i="5"/>
  <c r="AP408" i="5"/>
  <c r="AQ408" i="5"/>
  <c r="AR408" i="5"/>
  <c r="Y396" i="5"/>
  <c r="Z396" i="5"/>
  <c r="AA396" i="5"/>
  <c r="AL396" i="5" s="1"/>
  <c r="AB396" i="5"/>
  <c r="AC396" i="5"/>
  <c r="AN396" i="5" s="1"/>
  <c r="AD396" i="5"/>
  <c r="AO396" i="5" s="1"/>
  <c r="AE396" i="5"/>
  <c r="AF396" i="5"/>
  <c r="AG396" i="5"/>
  <c r="X396" i="5"/>
  <c r="AJ396" i="5"/>
  <c r="AK396" i="5"/>
  <c r="AM396" i="5"/>
  <c r="AP396" i="5"/>
  <c r="AQ396" i="5"/>
  <c r="AR396" i="5"/>
  <c r="AI396" i="5"/>
  <c r="Y384" i="5"/>
  <c r="Z384" i="5"/>
  <c r="AA384" i="5"/>
  <c r="AL384" i="5" s="1"/>
  <c r="AB384" i="5"/>
  <c r="AC384" i="5"/>
  <c r="AD384" i="5"/>
  <c r="AE384" i="5"/>
  <c r="AP384" i="5" s="1"/>
  <c r="AF384" i="5"/>
  <c r="AG384" i="5"/>
  <c r="AR384" i="5" s="1"/>
  <c r="X384" i="5"/>
  <c r="AI384" i="5" s="1"/>
  <c r="AJ384" i="5"/>
  <c r="AK384" i="5"/>
  <c r="AM384" i="5"/>
  <c r="AN384" i="5"/>
  <c r="AO384" i="5"/>
  <c r="AQ384" i="5"/>
  <c r="Y372" i="5"/>
  <c r="AJ372" i="5" s="1"/>
  <c r="Z372" i="5"/>
  <c r="AK372" i="5" s="1"/>
  <c r="AA372" i="5"/>
  <c r="AB372" i="5"/>
  <c r="AC372" i="5"/>
  <c r="AD372" i="5"/>
  <c r="AE372" i="5"/>
  <c r="AP372" i="5" s="1"/>
  <c r="AF372" i="5"/>
  <c r="AG372" i="5"/>
  <c r="X372" i="5"/>
  <c r="AL372" i="5"/>
  <c r="AM372" i="5"/>
  <c r="AN372" i="5"/>
  <c r="AO372" i="5"/>
  <c r="AQ372" i="5"/>
  <c r="AR372" i="5"/>
  <c r="AI372" i="5"/>
  <c r="X360" i="5"/>
  <c r="Z360" i="5"/>
  <c r="AB360" i="5"/>
  <c r="Y360" i="5"/>
  <c r="AA360" i="5"/>
  <c r="AL360" i="5" s="1"/>
  <c r="AC360" i="5"/>
  <c r="AD360" i="5"/>
  <c r="AE360" i="5"/>
  <c r="AF360" i="5"/>
  <c r="AG360" i="5"/>
  <c r="AJ360" i="5"/>
  <c r="AK360" i="5"/>
  <c r="AM360" i="5"/>
  <c r="AN360" i="5"/>
  <c r="AO360" i="5"/>
  <c r="AP360" i="5"/>
  <c r="AQ360" i="5"/>
  <c r="AR360" i="5"/>
  <c r="AI360" i="5"/>
  <c r="X348" i="5"/>
  <c r="Z348" i="5"/>
  <c r="AA348" i="5"/>
  <c r="AL348" i="5" s="1"/>
  <c r="AB348" i="5"/>
  <c r="AM348" i="5" s="1"/>
  <c r="AC348" i="5"/>
  <c r="AD348" i="5"/>
  <c r="AE348" i="5"/>
  <c r="AP348" i="5" s="1"/>
  <c r="AF348" i="5"/>
  <c r="Y348" i="5"/>
  <c r="AJ348" i="5" s="1"/>
  <c r="AG348" i="5"/>
  <c r="AR348" i="5" s="1"/>
  <c r="AK348" i="5"/>
  <c r="AN348" i="5"/>
  <c r="AO348" i="5"/>
  <c r="AQ348" i="5"/>
  <c r="AI348" i="5"/>
  <c r="X336" i="5"/>
  <c r="AI336" i="5" s="1"/>
  <c r="Z336" i="5"/>
  <c r="AK336" i="5" s="1"/>
  <c r="AA336" i="5"/>
  <c r="AB336" i="5"/>
  <c r="AC336" i="5"/>
  <c r="AD336" i="5"/>
  <c r="AE336" i="5"/>
  <c r="AP336" i="5" s="1"/>
  <c r="AF336" i="5"/>
  <c r="AQ336" i="5" s="1"/>
  <c r="Y336" i="5"/>
  <c r="AG336" i="5"/>
  <c r="AL336" i="5"/>
  <c r="AM336" i="5"/>
  <c r="AN336" i="5"/>
  <c r="AO336" i="5"/>
  <c r="AR336" i="5"/>
  <c r="AJ336" i="5"/>
  <c r="X324" i="5"/>
  <c r="Z324" i="5"/>
  <c r="AA324" i="5"/>
  <c r="AB324" i="5"/>
  <c r="AM324" i="5" s="1"/>
  <c r="AC324" i="5"/>
  <c r="AN324" i="5" s="1"/>
  <c r="AD324" i="5"/>
  <c r="AO324" i="5" s="1"/>
  <c r="AE324" i="5"/>
  <c r="AF324" i="5"/>
  <c r="AG324" i="5"/>
  <c r="Y324" i="5"/>
  <c r="AK324" i="5"/>
  <c r="AL324" i="5"/>
  <c r="AR324" i="5"/>
  <c r="AI324" i="5"/>
  <c r="AJ324" i="5"/>
  <c r="AP324" i="5"/>
  <c r="AQ324" i="5"/>
  <c r="X312" i="5"/>
  <c r="Z312" i="5"/>
  <c r="AA312" i="5"/>
  <c r="AL312" i="5" s="1"/>
  <c r="AB312" i="5"/>
  <c r="AM312" i="5" s="1"/>
  <c r="AC312" i="5"/>
  <c r="AD312" i="5"/>
  <c r="AE312" i="5"/>
  <c r="AF312" i="5"/>
  <c r="AQ312" i="5" s="1"/>
  <c r="Y312" i="5"/>
  <c r="AJ312" i="5" s="1"/>
  <c r="AG312" i="5"/>
  <c r="AR312" i="5" s="1"/>
  <c r="AK312" i="5"/>
  <c r="AN312" i="5"/>
  <c r="AO312" i="5"/>
  <c r="AP312" i="5"/>
  <c r="AI312" i="5"/>
  <c r="X300" i="5"/>
  <c r="AI300" i="5" s="1"/>
  <c r="Z300" i="5"/>
  <c r="AK300" i="5" s="1"/>
  <c r="AA300" i="5"/>
  <c r="AB300" i="5"/>
  <c r="AC300" i="5"/>
  <c r="AD300" i="5"/>
  <c r="AE300" i="5"/>
  <c r="AP300" i="5" s="1"/>
  <c r="AF300" i="5"/>
  <c r="AQ300" i="5" s="1"/>
  <c r="Y300" i="5"/>
  <c r="AG300" i="5"/>
  <c r="AL300" i="5"/>
  <c r="AM300" i="5"/>
  <c r="AN300" i="5"/>
  <c r="AO300" i="5"/>
  <c r="AR300" i="5"/>
  <c r="AJ300" i="5"/>
  <c r="X288" i="5"/>
  <c r="Z288" i="5"/>
  <c r="AA288" i="5"/>
  <c r="AB288" i="5"/>
  <c r="AM288" i="5" s="1"/>
  <c r="AC288" i="5"/>
  <c r="AN288" i="5" s="1"/>
  <c r="AD288" i="5"/>
  <c r="AO288" i="5" s="1"/>
  <c r="AE288" i="5"/>
  <c r="AF288" i="5"/>
  <c r="AG288" i="5"/>
  <c r="Y288" i="5"/>
  <c r="AK288" i="5"/>
  <c r="AL288" i="5"/>
  <c r="AP288" i="5"/>
  <c r="AQ288" i="5"/>
  <c r="AR288" i="5"/>
  <c r="AI288" i="5"/>
  <c r="AJ288" i="5"/>
  <c r="X276" i="5"/>
  <c r="Z276" i="5"/>
  <c r="AA276" i="5"/>
  <c r="AL276" i="5" s="1"/>
  <c r="AB276" i="5"/>
  <c r="AM276" i="5" s="1"/>
  <c r="AC276" i="5"/>
  <c r="AD276" i="5"/>
  <c r="AE276" i="5"/>
  <c r="AF276" i="5"/>
  <c r="AQ276" i="5" s="1"/>
  <c r="Y276" i="5"/>
  <c r="AJ276" i="5" s="1"/>
  <c r="AG276" i="5"/>
  <c r="AR276" i="5" s="1"/>
  <c r="AK276" i="5"/>
  <c r="AN276" i="5"/>
  <c r="AO276" i="5"/>
  <c r="AP276" i="5"/>
  <c r="AI276" i="5"/>
  <c r="AG264" i="5"/>
  <c r="AR264" i="5" s="1"/>
  <c r="X264" i="5"/>
  <c r="Y264" i="5"/>
  <c r="Z264" i="5"/>
  <c r="AA264" i="5"/>
  <c r="AB264" i="5"/>
  <c r="AC264" i="5"/>
  <c r="AN264" i="5" s="1"/>
  <c r="AD264" i="5"/>
  <c r="AE264" i="5"/>
  <c r="AF264" i="5"/>
  <c r="AK264" i="5"/>
  <c r="AL264" i="5"/>
  <c r="AM264" i="5"/>
  <c r="AO264" i="5"/>
  <c r="AP264" i="5"/>
  <c r="AQ264" i="5"/>
  <c r="AI264" i="5"/>
  <c r="AJ264" i="5"/>
  <c r="AG252" i="5"/>
  <c r="X252" i="5"/>
  <c r="Y252" i="5"/>
  <c r="Z252" i="5"/>
  <c r="AA252" i="5"/>
  <c r="AL252" i="5" s="1"/>
  <c r="AB252" i="5"/>
  <c r="AM252" i="5" s="1"/>
  <c r="AC252" i="5"/>
  <c r="AD252" i="5"/>
  <c r="AE252" i="5"/>
  <c r="AF252" i="5"/>
  <c r="AK252" i="5"/>
  <c r="AN252" i="5"/>
  <c r="AO252" i="5"/>
  <c r="AP252" i="5"/>
  <c r="AQ252" i="5"/>
  <c r="AR252" i="5"/>
  <c r="AI252" i="5"/>
  <c r="AJ252" i="5"/>
  <c r="AG240" i="5"/>
  <c r="X240" i="5"/>
  <c r="Y240" i="5"/>
  <c r="AJ240" i="5" s="1"/>
  <c r="Z240" i="5"/>
  <c r="AK240" i="5" s="1"/>
  <c r="AA240" i="5"/>
  <c r="AB240" i="5"/>
  <c r="AC240" i="5"/>
  <c r="AD240" i="5"/>
  <c r="AE240" i="5"/>
  <c r="AP240" i="5" s="1"/>
  <c r="AF240" i="5"/>
  <c r="AQ240" i="5" s="1"/>
  <c r="AL240" i="5"/>
  <c r="AM240" i="5"/>
  <c r="AN240" i="5"/>
  <c r="AO240" i="5"/>
  <c r="AR240" i="5"/>
  <c r="AI240" i="5"/>
  <c r="AG228" i="5"/>
  <c r="X228" i="5"/>
  <c r="Y228" i="5"/>
  <c r="Z228" i="5"/>
  <c r="AK228" i="5" s="1"/>
  <c r="AA228" i="5"/>
  <c r="AB228" i="5"/>
  <c r="AC228" i="5"/>
  <c r="AN228" i="5" s="1"/>
  <c r="AD228" i="5"/>
  <c r="AE228" i="5"/>
  <c r="AF228" i="5"/>
  <c r="AP228" i="5"/>
  <c r="AQ228" i="5"/>
  <c r="AR228" i="5"/>
  <c r="AO228" i="5"/>
  <c r="AI228" i="5"/>
  <c r="AJ228" i="5"/>
  <c r="AL228" i="5"/>
  <c r="AM228" i="5"/>
  <c r="AG216" i="5"/>
  <c r="X216" i="5"/>
  <c r="Y216" i="5"/>
  <c r="Z216" i="5"/>
  <c r="AA216" i="5"/>
  <c r="AB216" i="5"/>
  <c r="AC216" i="5"/>
  <c r="AD216" i="5"/>
  <c r="AE216" i="5"/>
  <c r="AF216" i="5"/>
  <c r="AP216" i="5"/>
  <c r="AQ216" i="5"/>
  <c r="AR216" i="5"/>
  <c r="AI216" i="5"/>
  <c r="AJ216" i="5"/>
  <c r="AK216" i="5"/>
  <c r="AL216" i="5"/>
  <c r="AN216" i="5"/>
  <c r="AM216" i="5"/>
  <c r="AO216" i="5"/>
  <c r="AG204" i="5"/>
  <c r="X204" i="5"/>
  <c r="Y204" i="5"/>
  <c r="Z204" i="5"/>
  <c r="AA204" i="5"/>
  <c r="AB204" i="5"/>
  <c r="AC204" i="5"/>
  <c r="AD204" i="5"/>
  <c r="AE204" i="5"/>
  <c r="AP204" i="5" s="1"/>
  <c r="AF204" i="5"/>
  <c r="AQ204" i="5"/>
  <c r="AR204" i="5"/>
  <c r="AI204" i="5"/>
  <c r="AJ204" i="5"/>
  <c r="AK204" i="5"/>
  <c r="AL204" i="5"/>
  <c r="AM204" i="5"/>
  <c r="AN204" i="5"/>
  <c r="AO204" i="5"/>
  <c r="AG192" i="5"/>
  <c r="X192" i="5"/>
  <c r="Y192" i="5"/>
  <c r="Z192" i="5"/>
  <c r="AA192" i="5"/>
  <c r="AB192" i="5"/>
  <c r="AC192" i="5"/>
  <c r="AD192" i="5"/>
  <c r="AE192" i="5"/>
  <c r="AF192" i="5"/>
  <c r="AP192" i="5"/>
  <c r="AQ192" i="5"/>
  <c r="AR192" i="5"/>
  <c r="AI192" i="5"/>
  <c r="AJ192" i="5"/>
  <c r="AK192" i="5"/>
  <c r="AL192" i="5"/>
  <c r="AM192" i="5"/>
  <c r="AN192" i="5"/>
  <c r="AO192" i="5"/>
  <c r="AC180" i="5"/>
  <c r="AD180" i="5"/>
  <c r="AF180" i="5"/>
  <c r="AG180" i="5"/>
  <c r="AR180" i="5" s="1"/>
  <c r="X180" i="5"/>
  <c r="AI180" i="5" s="1"/>
  <c r="Y180" i="5"/>
  <c r="Z180" i="5"/>
  <c r="AA180" i="5"/>
  <c r="AB180" i="5"/>
  <c r="AE180" i="5"/>
  <c r="AP180" i="5"/>
  <c r="AQ180" i="5"/>
  <c r="AJ180" i="5"/>
  <c r="AK180" i="5"/>
  <c r="AL180" i="5"/>
  <c r="AM180" i="5"/>
  <c r="AN180" i="5"/>
  <c r="AO180" i="5"/>
  <c r="AC168" i="5"/>
  <c r="AD168" i="5"/>
  <c r="AE168" i="5"/>
  <c r="AP168" i="5" s="1"/>
  <c r="AF168" i="5"/>
  <c r="AG168" i="5"/>
  <c r="X168" i="5"/>
  <c r="Y168" i="5"/>
  <c r="Z168" i="5"/>
  <c r="AA168" i="5"/>
  <c r="AL168" i="5" s="1"/>
  <c r="AB168" i="5"/>
  <c r="AM168" i="5" s="1"/>
  <c r="AQ168" i="5"/>
  <c r="AR168" i="5"/>
  <c r="AI168" i="5"/>
  <c r="AJ168" i="5"/>
  <c r="AK168" i="5"/>
  <c r="AN168" i="5"/>
  <c r="AO168" i="5"/>
  <c r="AC156" i="5"/>
  <c r="AN156" i="5" s="1"/>
  <c r="AD156" i="5"/>
  <c r="AE156" i="5"/>
  <c r="AF156" i="5"/>
  <c r="AG156" i="5"/>
  <c r="X156" i="5"/>
  <c r="Y156" i="5"/>
  <c r="AJ156" i="5" s="1"/>
  <c r="Z156" i="5"/>
  <c r="AA156" i="5"/>
  <c r="AB156" i="5"/>
  <c r="AP156" i="5"/>
  <c r="AQ156" i="5"/>
  <c r="AR156" i="5"/>
  <c r="AI156" i="5"/>
  <c r="AK156" i="5"/>
  <c r="AL156" i="5"/>
  <c r="AM156" i="5"/>
  <c r="AO156" i="5"/>
  <c r="AC144" i="5"/>
  <c r="AD144" i="5"/>
  <c r="AE144" i="5"/>
  <c r="AF144" i="5"/>
  <c r="AG144" i="5"/>
  <c r="AR144" i="5" s="1"/>
  <c r="X144" i="5"/>
  <c r="AI144" i="5" s="1"/>
  <c r="Y144" i="5"/>
  <c r="Z144" i="5"/>
  <c r="AA144" i="5"/>
  <c r="AB144" i="5"/>
  <c r="AP144" i="5"/>
  <c r="AQ144" i="5"/>
  <c r="AJ144" i="5"/>
  <c r="AK144" i="5"/>
  <c r="AL144" i="5"/>
  <c r="AM144" i="5"/>
  <c r="AN144" i="5"/>
  <c r="AO144" i="5"/>
  <c r="AC132" i="5"/>
  <c r="AD132" i="5"/>
  <c r="AE132" i="5"/>
  <c r="AP132" i="5" s="1"/>
  <c r="AF132" i="5"/>
  <c r="AG132" i="5"/>
  <c r="X132" i="5"/>
  <c r="Y132" i="5"/>
  <c r="AJ132" i="5" s="1"/>
  <c r="Z132" i="5"/>
  <c r="AA132" i="5"/>
  <c r="AL132" i="5" s="1"/>
  <c r="AB132" i="5"/>
  <c r="AO132" i="5"/>
  <c r="AQ132" i="5"/>
  <c r="AN132" i="5"/>
  <c r="AR132" i="5"/>
  <c r="AI132" i="5"/>
  <c r="AK132" i="5"/>
  <c r="AM132" i="5"/>
  <c r="AC120" i="5"/>
  <c r="AN120" i="5" s="1"/>
  <c r="AD120" i="5"/>
  <c r="AE120" i="5"/>
  <c r="AF120" i="5"/>
  <c r="AG120" i="5"/>
  <c r="X120" i="5"/>
  <c r="Y120" i="5"/>
  <c r="AJ120" i="5" s="1"/>
  <c r="Z120" i="5"/>
  <c r="AA120" i="5"/>
  <c r="AB120" i="5"/>
  <c r="AO120" i="5"/>
  <c r="AP120" i="5"/>
  <c r="AQ120" i="5"/>
  <c r="AR120" i="5"/>
  <c r="AI120" i="5"/>
  <c r="AK120" i="5"/>
  <c r="AL120" i="5"/>
  <c r="AM120" i="5"/>
  <c r="AC108" i="5"/>
  <c r="AD108" i="5"/>
  <c r="AE108" i="5"/>
  <c r="AF108" i="5"/>
  <c r="AQ108" i="5" s="1"/>
  <c r="AG108" i="5"/>
  <c r="AR108" i="5" s="1"/>
  <c r="X108" i="5"/>
  <c r="Y108" i="5"/>
  <c r="Z108" i="5"/>
  <c r="AA108" i="5"/>
  <c r="AB108" i="5"/>
  <c r="AO108" i="5"/>
  <c r="AP108" i="5"/>
  <c r="AI108" i="5"/>
  <c r="AJ108" i="5"/>
  <c r="AK108" i="5"/>
  <c r="AL108" i="5"/>
  <c r="AM108" i="5"/>
  <c r="AN108" i="5"/>
  <c r="AD96" i="5"/>
  <c r="AE96" i="5"/>
  <c r="AF96" i="5"/>
  <c r="AQ96" i="5" s="1"/>
  <c r="AG96" i="5"/>
  <c r="X96" i="5"/>
  <c r="Y96" i="5"/>
  <c r="Z96" i="5"/>
  <c r="AK96" i="5" s="1"/>
  <c r="AA96" i="5"/>
  <c r="AB96" i="5"/>
  <c r="AM96" i="5" s="1"/>
  <c r="AC96" i="5"/>
  <c r="AO96" i="5"/>
  <c r="AP96" i="5"/>
  <c r="AR96" i="5"/>
  <c r="AI96" i="5"/>
  <c r="AJ96" i="5"/>
  <c r="AL96" i="5"/>
  <c r="AN96" i="5"/>
  <c r="AD84" i="5"/>
  <c r="AO84" i="5" s="1"/>
  <c r="AE84" i="5"/>
  <c r="AF84" i="5"/>
  <c r="AG84" i="5"/>
  <c r="X84" i="5"/>
  <c r="Y84" i="5"/>
  <c r="Z84" i="5"/>
  <c r="AK84" i="5" s="1"/>
  <c r="AA84" i="5"/>
  <c r="AB84" i="5"/>
  <c r="AC84" i="5"/>
  <c r="AP84" i="5"/>
  <c r="AQ84" i="5"/>
  <c r="AR84" i="5"/>
  <c r="AI84" i="5"/>
  <c r="AJ84" i="5"/>
  <c r="AL84" i="5"/>
  <c r="AM84" i="5"/>
  <c r="AN84" i="5"/>
  <c r="AD72" i="5"/>
  <c r="AE72" i="5"/>
  <c r="AF72" i="5"/>
  <c r="AQ72" i="5" s="1"/>
  <c r="AG72" i="5"/>
  <c r="AR72" i="5" s="1"/>
  <c r="X72" i="5"/>
  <c r="AI72" i="5" s="1"/>
  <c r="Y72" i="5"/>
  <c r="Z72" i="5"/>
  <c r="AA72" i="5"/>
  <c r="AB72" i="5"/>
  <c r="AC72" i="5"/>
  <c r="AO72" i="5"/>
  <c r="AP72" i="5"/>
  <c r="AJ72" i="5"/>
  <c r="AK72" i="5"/>
  <c r="AL72" i="5"/>
  <c r="AM72" i="5"/>
  <c r="AN72" i="5"/>
  <c r="AD60" i="5"/>
  <c r="AE60" i="5"/>
  <c r="AF60" i="5"/>
  <c r="AQ60" i="5" s="1"/>
  <c r="AG60" i="5"/>
  <c r="X60" i="5"/>
  <c r="Y60" i="5"/>
  <c r="Z60" i="5"/>
  <c r="AK60" i="5" s="1"/>
  <c r="AA60" i="5"/>
  <c r="AB60" i="5"/>
  <c r="AM60" i="5" s="1"/>
  <c r="AC60" i="5"/>
  <c r="AO60" i="5"/>
  <c r="AP60" i="5"/>
  <c r="AR60" i="5"/>
  <c r="AI60" i="5"/>
  <c r="AJ60" i="5"/>
  <c r="AL60" i="5"/>
  <c r="AN60" i="5"/>
  <c r="AD48" i="5"/>
  <c r="AO48" i="5" s="1"/>
  <c r="AE48" i="5"/>
  <c r="AF48" i="5"/>
  <c r="AG48" i="5"/>
  <c r="AR48" i="5" s="1"/>
  <c r="X48" i="5"/>
  <c r="Y48" i="5"/>
  <c r="Z48" i="5"/>
  <c r="AK48" i="5" s="1"/>
  <c r="AA48" i="5"/>
  <c r="AL48" i="5" s="1"/>
  <c r="AB48" i="5"/>
  <c r="AC48" i="5"/>
  <c r="AP48" i="5"/>
  <c r="AQ48" i="5"/>
  <c r="AI48" i="5"/>
  <c r="AJ48" i="5"/>
  <c r="AM48" i="5"/>
  <c r="AN48" i="5"/>
  <c r="AD36" i="5"/>
  <c r="AE36" i="5"/>
  <c r="AF36" i="5"/>
  <c r="AG36" i="5"/>
  <c r="X36" i="5"/>
  <c r="AI36" i="5" s="1"/>
  <c r="Y36" i="5"/>
  <c r="Z36" i="5"/>
  <c r="AA36" i="5"/>
  <c r="AB36" i="5"/>
  <c r="AC36" i="5"/>
  <c r="AN36" i="5" s="1"/>
  <c r="AL36" i="5"/>
  <c r="AM36" i="5"/>
  <c r="AO36" i="5"/>
  <c r="AP36" i="5"/>
  <c r="AQ36" i="5"/>
  <c r="AR36" i="5"/>
  <c r="AJ36" i="5"/>
  <c r="AK36" i="5"/>
  <c r="AD24" i="5"/>
  <c r="AO24" i="5" s="1"/>
  <c r="AE24" i="5"/>
  <c r="AF24" i="5"/>
  <c r="AQ24" i="5" s="1"/>
  <c r="AG24" i="5"/>
  <c r="X24" i="5"/>
  <c r="Y24" i="5"/>
  <c r="Z24" i="5"/>
  <c r="AA24" i="5"/>
  <c r="AB24" i="5"/>
  <c r="AM24" i="5" s="1"/>
  <c r="AC24" i="5"/>
  <c r="AI24" i="5"/>
  <c r="AJ24" i="5"/>
  <c r="AK24" i="5"/>
  <c r="AL24" i="5"/>
  <c r="AN24" i="5"/>
  <c r="AP24" i="5"/>
  <c r="AR24" i="5"/>
  <c r="AD12" i="5"/>
  <c r="AO12" i="5" s="1"/>
  <c r="AE12" i="5"/>
  <c r="AF12" i="5"/>
  <c r="AG12" i="5"/>
  <c r="X12" i="5"/>
  <c r="AI12" i="5" s="1"/>
  <c r="Y12" i="5"/>
  <c r="Z12" i="5"/>
  <c r="AA12" i="5"/>
  <c r="AL12" i="5" s="1"/>
  <c r="AB12" i="5"/>
  <c r="AC12" i="5"/>
  <c r="AJ12" i="5"/>
  <c r="AK12" i="5"/>
  <c r="AM12" i="5"/>
  <c r="AN12" i="5"/>
  <c r="AP12" i="5"/>
  <c r="AQ12" i="5"/>
  <c r="AR12" i="5"/>
  <c r="AQ2" i="5"/>
  <c r="AN701" i="5"/>
  <c r="AL700" i="5"/>
  <c r="AJ699" i="5"/>
  <c r="AR697" i="5"/>
  <c r="AP696" i="5"/>
  <c r="AN695" i="5"/>
  <c r="AL694" i="5"/>
  <c r="AJ693" i="5"/>
  <c r="AR691" i="5"/>
  <c r="AP690" i="5"/>
  <c r="AN689" i="5"/>
  <c r="AL688" i="5"/>
  <c r="AJ687" i="5"/>
  <c r="AR685" i="5"/>
  <c r="AP684" i="5"/>
  <c r="AN683" i="5"/>
  <c r="AL682" i="5"/>
  <c r="AJ681" i="5"/>
  <c r="AR679" i="5"/>
  <c r="AP678" i="5"/>
  <c r="AN677" i="5"/>
  <c r="AL676" i="5"/>
  <c r="AJ675" i="5"/>
  <c r="AR673" i="5"/>
  <c r="AP672" i="5"/>
  <c r="AN671" i="5"/>
  <c r="AL670" i="5"/>
  <c r="AJ669" i="5"/>
  <c r="AR667" i="5"/>
  <c r="AP666" i="5"/>
  <c r="AN665" i="5"/>
  <c r="AL664" i="5"/>
  <c r="AJ663" i="5"/>
  <c r="AR661" i="5"/>
  <c r="AP660" i="5"/>
  <c r="AN659" i="5"/>
  <c r="AL658" i="5"/>
  <c r="AJ657" i="5"/>
  <c r="AR655" i="5"/>
  <c r="AP654" i="5"/>
  <c r="AN653" i="5"/>
  <c r="AL652" i="5"/>
  <c r="AJ651" i="5"/>
  <c r="AR649" i="5"/>
  <c r="AP648" i="5"/>
  <c r="AN647" i="5"/>
  <c r="AL646" i="5"/>
  <c r="AJ645" i="5"/>
  <c r="AR643" i="5"/>
  <c r="AP642" i="5"/>
  <c r="AN641" i="5"/>
  <c r="AL640" i="5"/>
  <c r="AJ639" i="5"/>
  <c r="AR637" i="5"/>
  <c r="AP636" i="5"/>
  <c r="AN635" i="5"/>
  <c r="AL634" i="5"/>
  <c r="AJ633" i="5"/>
  <c r="AR631" i="5"/>
  <c r="AP630" i="5"/>
  <c r="AN629" i="5"/>
  <c r="AL628" i="5"/>
  <c r="AJ627" i="5"/>
  <c r="AM625" i="5"/>
  <c r="AQ623" i="5"/>
  <c r="AR621" i="5"/>
  <c r="AK618" i="5"/>
  <c r="AQ615" i="5"/>
  <c r="AI613" i="5"/>
  <c r="AO601" i="5"/>
  <c r="AM558" i="5"/>
  <c r="AI544" i="5"/>
  <c r="AO529" i="5"/>
  <c r="AQ500" i="5"/>
  <c r="AM486" i="5"/>
  <c r="AI472" i="5"/>
  <c r="AO457" i="5"/>
  <c r="AK379" i="5"/>
  <c r="AR620" i="5"/>
  <c r="AI620" i="5"/>
  <c r="AL620" i="5"/>
  <c r="X476" i="5"/>
  <c r="AI476" i="5" s="1"/>
  <c r="Y476" i="5"/>
  <c r="Z476" i="5"/>
  <c r="AA476" i="5"/>
  <c r="AB476" i="5"/>
  <c r="AM476" i="5" s="1"/>
  <c r="AC476" i="5"/>
  <c r="AD476" i="5"/>
  <c r="AO476" i="5" s="1"/>
  <c r="AE476" i="5"/>
  <c r="AF476" i="5"/>
  <c r="AQ476" i="5" s="1"/>
  <c r="AG476" i="5"/>
  <c r="AR476" i="5"/>
  <c r="AJ476" i="5"/>
  <c r="AK476" i="5"/>
  <c r="AL476" i="5"/>
  <c r="AN476" i="5"/>
  <c r="AP476" i="5"/>
  <c r="Z332" i="5"/>
  <c r="AA332" i="5"/>
  <c r="AB332" i="5"/>
  <c r="AD332" i="5"/>
  <c r="AO332" i="5" s="1"/>
  <c r="AE332" i="5"/>
  <c r="AF332" i="5"/>
  <c r="AQ332" i="5" s="1"/>
  <c r="AG332" i="5"/>
  <c r="X332" i="5"/>
  <c r="Y332" i="5"/>
  <c r="AC332" i="5"/>
  <c r="AN332" i="5" s="1"/>
  <c r="AP332" i="5"/>
  <c r="AR332" i="5"/>
  <c r="AL332" i="5"/>
  <c r="AM332" i="5"/>
  <c r="AI332" i="5"/>
  <c r="AJ332" i="5"/>
  <c r="Y248" i="5"/>
  <c r="Z248" i="5"/>
  <c r="AA248" i="5"/>
  <c r="AB248" i="5"/>
  <c r="AC248" i="5"/>
  <c r="AN248" i="5" s="1"/>
  <c r="AD248" i="5"/>
  <c r="AE248" i="5"/>
  <c r="AP248" i="5" s="1"/>
  <c r="AF248" i="5"/>
  <c r="AG248" i="5"/>
  <c r="AR248" i="5" s="1"/>
  <c r="X248" i="5"/>
  <c r="AO248" i="5"/>
  <c r="AQ248" i="5"/>
  <c r="AI248" i="5"/>
  <c r="AJ248" i="5"/>
  <c r="AK248" i="5"/>
  <c r="AL248" i="5"/>
  <c r="AM248" i="5"/>
  <c r="X80" i="5"/>
  <c r="Y80" i="5"/>
  <c r="Z80" i="5"/>
  <c r="AK80" i="5" s="1"/>
  <c r="AA80" i="5"/>
  <c r="AL80" i="5" s="1"/>
  <c r="AB80" i="5"/>
  <c r="AC80" i="5"/>
  <c r="AD80" i="5"/>
  <c r="AE80" i="5"/>
  <c r="AF80" i="5"/>
  <c r="AQ80" i="5" s="1"/>
  <c r="AG80" i="5"/>
  <c r="AI80" i="5"/>
  <c r="AJ80" i="5"/>
  <c r="AM80" i="5"/>
  <c r="AN80" i="5"/>
  <c r="AO80" i="5"/>
  <c r="AP80" i="5"/>
  <c r="AR80" i="5"/>
  <c r="AP692" i="5"/>
  <c r="AL611" i="5"/>
  <c r="AM611" i="5"/>
  <c r="AN611" i="5"/>
  <c r="AO611" i="5"/>
  <c r="AP611" i="5"/>
  <c r="AR611" i="5"/>
  <c r="AI611" i="5"/>
  <c r="AJ611" i="5"/>
  <c r="AL587" i="5"/>
  <c r="AM587" i="5"/>
  <c r="AN587" i="5"/>
  <c r="AO587" i="5"/>
  <c r="AP587" i="5"/>
  <c r="AQ587" i="5"/>
  <c r="AR587" i="5"/>
  <c r="AI587" i="5"/>
  <c r="AJ587" i="5"/>
  <c r="AL551" i="5"/>
  <c r="AM551" i="5"/>
  <c r="AN551" i="5"/>
  <c r="AO551" i="5"/>
  <c r="AP551" i="5"/>
  <c r="AQ551" i="5"/>
  <c r="AR551" i="5"/>
  <c r="AI551" i="5"/>
  <c r="AJ551" i="5"/>
  <c r="AL539" i="5"/>
  <c r="AM539" i="5"/>
  <c r="AN539" i="5"/>
  <c r="AO539" i="5"/>
  <c r="AP539" i="5"/>
  <c r="AQ539" i="5"/>
  <c r="AR539" i="5"/>
  <c r="AI539" i="5"/>
  <c r="AJ539" i="5"/>
  <c r="AL527" i="5"/>
  <c r="AM527" i="5"/>
  <c r="AN527" i="5"/>
  <c r="AO527" i="5"/>
  <c r="AP527" i="5"/>
  <c r="AQ527" i="5"/>
  <c r="AR527" i="5"/>
  <c r="AI527" i="5"/>
  <c r="AJ527" i="5"/>
  <c r="AL515" i="5"/>
  <c r="AM515" i="5"/>
  <c r="AN515" i="5"/>
  <c r="AO515" i="5"/>
  <c r="AP515" i="5"/>
  <c r="AQ515" i="5"/>
  <c r="AR515" i="5"/>
  <c r="AI515" i="5"/>
  <c r="AJ515" i="5"/>
  <c r="AL503" i="5"/>
  <c r="AM503" i="5"/>
  <c r="AN503" i="5"/>
  <c r="AO503" i="5"/>
  <c r="AP503" i="5"/>
  <c r="AQ503" i="5"/>
  <c r="AR503" i="5"/>
  <c r="AI503" i="5"/>
  <c r="AJ503" i="5"/>
  <c r="AC491" i="5"/>
  <c r="AD491" i="5"/>
  <c r="AE491" i="5"/>
  <c r="AF491" i="5"/>
  <c r="AG491" i="5"/>
  <c r="X491" i="5"/>
  <c r="Y491" i="5"/>
  <c r="Z491" i="5"/>
  <c r="AK491" i="5" s="1"/>
  <c r="AA491" i="5"/>
  <c r="AB491" i="5"/>
  <c r="AM491" i="5" s="1"/>
  <c r="AL491" i="5"/>
  <c r="AN491" i="5"/>
  <c r="AO491" i="5"/>
  <c r="AP491" i="5"/>
  <c r="AQ491" i="5"/>
  <c r="AR491" i="5"/>
  <c r="AI491" i="5"/>
  <c r="AJ491" i="5"/>
  <c r="AC479" i="5"/>
  <c r="AD479" i="5"/>
  <c r="AE479" i="5"/>
  <c r="AP479" i="5" s="1"/>
  <c r="AF479" i="5"/>
  <c r="AG479" i="5"/>
  <c r="X479" i="5"/>
  <c r="Y479" i="5"/>
  <c r="Z479" i="5"/>
  <c r="AA479" i="5"/>
  <c r="AL479" i="5" s="1"/>
  <c r="AB479" i="5"/>
  <c r="AM479" i="5" s="1"/>
  <c r="AN479" i="5"/>
  <c r="AO479" i="5"/>
  <c r="AQ479" i="5"/>
  <c r="AR479" i="5"/>
  <c r="AI479" i="5"/>
  <c r="AJ479" i="5"/>
  <c r="AC467" i="5"/>
  <c r="AD467" i="5"/>
  <c r="AE467" i="5"/>
  <c r="AF467" i="5"/>
  <c r="AG467" i="5"/>
  <c r="X467" i="5"/>
  <c r="Y467" i="5"/>
  <c r="Z467" i="5"/>
  <c r="AK467" i="5" s="1"/>
  <c r="AA467" i="5"/>
  <c r="AB467" i="5"/>
  <c r="AL467" i="5"/>
  <c r="AM467" i="5"/>
  <c r="AN467" i="5"/>
  <c r="AO467" i="5"/>
  <c r="AP467" i="5"/>
  <c r="AQ467" i="5"/>
  <c r="AR467" i="5"/>
  <c r="AI467" i="5"/>
  <c r="AJ467" i="5"/>
  <c r="AC455" i="5"/>
  <c r="AN455" i="5" s="1"/>
  <c r="AD455" i="5"/>
  <c r="AE455" i="5"/>
  <c r="AF455" i="5"/>
  <c r="AG455" i="5"/>
  <c r="X455" i="5"/>
  <c r="Y455" i="5"/>
  <c r="Z455" i="5"/>
  <c r="AA455" i="5"/>
  <c r="AL455" i="5" s="1"/>
  <c r="AB455" i="5"/>
  <c r="AM455" i="5" s="1"/>
  <c r="AO455" i="5"/>
  <c r="AP455" i="5"/>
  <c r="AQ455" i="5"/>
  <c r="AR455" i="5"/>
  <c r="AI455" i="5"/>
  <c r="AJ455" i="5"/>
  <c r="Y443" i="5"/>
  <c r="Z443" i="5"/>
  <c r="AK443" i="5" s="1"/>
  <c r="AC443" i="5"/>
  <c r="AB443" i="5"/>
  <c r="AD443" i="5"/>
  <c r="AE443" i="5"/>
  <c r="AP443" i="5" s="1"/>
  <c r="AF443" i="5"/>
  <c r="AG443" i="5"/>
  <c r="X443" i="5"/>
  <c r="AA443" i="5"/>
  <c r="AL443" i="5" s="1"/>
  <c r="AM443" i="5"/>
  <c r="AN443" i="5"/>
  <c r="AO443" i="5"/>
  <c r="AQ443" i="5"/>
  <c r="AR443" i="5"/>
  <c r="AI443" i="5"/>
  <c r="AJ443" i="5"/>
  <c r="X431" i="5"/>
  <c r="Y431" i="5"/>
  <c r="Z431" i="5"/>
  <c r="AK431" i="5" s="1"/>
  <c r="AA431" i="5"/>
  <c r="AC431" i="5"/>
  <c r="AN431" i="5" s="1"/>
  <c r="AD431" i="5"/>
  <c r="AG431" i="5"/>
  <c r="AR431" i="5" s="1"/>
  <c r="AB431" i="5"/>
  <c r="AE431" i="5"/>
  <c r="AF431" i="5"/>
  <c r="AI431" i="5"/>
  <c r="AJ431" i="5"/>
  <c r="AL431" i="5"/>
  <c r="AM431" i="5"/>
  <c r="AO431" i="5"/>
  <c r="AP431" i="5"/>
  <c r="AQ431" i="5"/>
  <c r="X419" i="5"/>
  <c r="Y419" i="5"/>
  <c r="Z419" i="5"/>
  <c r="AA419" i="5"/>
  <c r="AL419" i="5" s="1"/>
  <c r="AB419" i="5"/>
  <c r="AM419" i="5" s="1"/>
  <c r="AC419" i="5"/>
  <c r="AD419" i="5"/>
  <c r="AE419" i="5"/>
  <c r="AF419" i="5"/>
  <c r="AG419" i="5"/>
  <c r="AR419" i="5" s="1"/>
  <c r="AI419" i="5"/>
  <c r="AJ419" i="5"/>
  <c r="AK419" i="5"/>
  <c r="AN419" i="5"/>
  <c r="AO419" i="5"/>
  <c r="AP419" i="5"/>
  <c r="AQ419" i="5"/>
  <c r="X407" i="5"/>
  <c r="Y407" i="5"/>
  <c r="AJ407" i="5" s="1"/>
  <c r="Z407" i="5"/>
  <c r="AK407" i="5" s="1"/>
  <c r="AA407" i="5"/>
  <c r="AB407" i="5"/>
  <c r="AC407" i="5"/>
  <c r="AD407" i="5"/>
  <c r="AE407" i="5"/>
  <c r="AP407" i="5" s="1"/>
  <c r="AF407" i="5"/>
  <c r="AQ407" i="5" s="1"/>
  <c r="AG407" i="5"/>
  <c r="AI407" i="5"/>
  <c r="AL407" i="5"/>
  <c r="AM407" i="5"/>
  <c r="AN407" i="5"/>
  <c r="AO407" i="5"/>
  <c r="AR407" i="5"/>
  <c r="X395" i="5"/>
  <c r="AI395" i="5" s="1"/>
  <c r="Y395" i="5"/>
  <c r="Z395" i="5"/>
  <c r="AA395" i="5"/>
  <c r="AB395" i="5"/>
  <c r="AC395" i="5"/>
  <c r="AN395" i="5" s="1"/>
  <c r="AD395" i="5"/>
  <c r="AO395" i="5" s="1"/>
  <c r="AE395" i="5"/>
  <c r="AF395" i="5"/>
  <c r="AG395" i="5"/>
  <c r="AJ395" i="5"/>
  <c r="AK395" i="5"/>
  <c r="AL395" i="5"/>
  <c r="AM395" i="5"/>
  <c r="AP395" i="5"/>
  <c r="AQ395" i="5"/>
  <c r="AR395" i="5"/>
  <c r="X383" i="5"/>
  <c r="Y383" i="5"/>
  <c r="Z383" i="5"/>
  <c r="AA383" i="5"/>
  <c r="AL383" i="5" s="1"/>
  <c r="AB383" i="5"/>
  <c r="AC383" i="5"/>
  <c r="AD383" i="5"/>
  <c r="AE383" i="5"/>
  <c r="AF383" i="5"/>
  <c r="AG383" i="5"/>
  <c r="AR383" i="5" s="1"/>
  <c r="AI383" i="5"/>
  <c r="AJ383" i="5"/>
  <c r="AK383" i="5"/>
  <c r="AM383" i="5"/>
  <c r="AN383" i="5"/>
  <c r="AO383" i="5"/>
  <c r="AP383" i="5"/>
  <c r="AQ383" i="5"/>
  <c r="X371" i="5"/>
  <c r="Y371" i="5"/>
  <c r="AJ371" i="5" s="1"/>
  <c r="Z371" i="5"/>
  <c r="AK371" i="5" s="1"/>
  <c r="AA371" i="5"/>
  <c r="AB371" i="5"/>
  <c r="AC371" i="5"/>
  <c r="AD371" i="5"/>
  <c r="AE371" i="5"/>
  <c r="AP371" i="5" s="1"/>
  <c r="AF371" i="5"/>
  <c r="AG371" i="5"/>
  <c r="AI371" i="5"/>
  <c r="AL371" i="5"/>
  <c r="AM371" i="5"/>
  <c r="AN371" i="5"/>
  <c r="AO371" i="5"/>
  <c r="AQ371" i="5"/>
  <c r="AR371" i="5"/>
  <c r="AF359" i="5"/>
  <c r="AG359" i="5"/>
  <c r="X359" i="5"/>
  <c r="Z359" i="5"/>
  <c r="AA359" i="5"/>
  <c r="AD359" i="5"/>
  <c r="AO359" i="5" s="1"/>
  <c r="AE359" i="5"/>
  <c r="Y359" i="5"/>
  <c r="AB359" i="5"/>
  <c r="AC359" i="5"/>
  <c r="AI359" i="5"/>
  <c r="AJ359" i="5"/>
  <c r="AK359" i="5"/>
  <c r="AL359" i="5"/>
  <c r="AM359" i="5"/>
  <c r="AN359" i="5"/>
  <c r="AP359" i="5"/>
  <c r="AQ359" i="5"/>
  <c r="AR359" i="5"/>
  <c r="AF347" i="5"/>
  <c r="AG347" i="5"/>
  <c r="X347" i="5"/>
  <c r="Y347" i="5"/>
  <c r="AJ347" i="5" s="1"/>
  <c r="Z347" i="5"/>
  <c r="AA347" i="5"/>
  <c r="AB347" i="5"/>
  <c r="AC347" i="5"/>
  <c r="AD347" i="5"/>
  <c r="AE347" i="5"/>
  <c r="AP347" i="5" s="1"/>
  <c r="AI347" i="5"/>
  <c r="AK347" i="5"/>
  <c r="AL347" i="5"/>
  <c r="AM347" i="5"/>
  <c r="AN347" i="5"/>
  <c r="AO347" i="5"/>
  <c r="AQ347" i="5"/>
  <c r="AR347" i="5"/>
  <c r="AF335" i="5"/>
  <c r="AG335" i="5"/>
  <c r="AR335" i="5" s="1"/>
  <c r="X335" i="5"/>
  <c r="Y335" i="5"/>
  <c r="Z335" i="5"/>
  <c r="AK335" i="5" s="1"/>
  <c r="AA335" i="5"/>
  <c r="AB335" i="5"/>
  <c r="AC335" i="5"/>
  <c r="AN335" i="5" s="1"/>
  <c r="AD335" i="5"/>
  <c r="AE335" i="5"/>
  <c r="AI335" i="5"/>
  <c r="AJ335" i="5"/>
  <c r="AL335" i="5"/>
  <c r="AM335" i="5"/>
  <c r="AO335" i="5"/>
  <c r="AP335" i="5"/>
  <c r="AQ335" i="5"/>
  <c r="AF323" i="5"/>
  <c r="AG323" i="5"/>
  <c r="X323" i="5"/>
  <c r="Y323" i="5"/>
  <c r="Z323" i="5"/>
  <c r="AA323" i="5"/>
  <c r="AL323" i="5" s="1"/>
  <c r="AB323" i="5"/>
  <c r="AC323" i="5"/>
  <c r="AD323" i="5"/>
  <c r="AO323" i="5" s="1"/>
  <c r="AE323" i="5"/>
  <c r="AI323" i="5"/>
  <c r="AJ323" i="5"/>
  <c r="AK323" i="5"/>
  <c r="AM323" i="5"/>
  <c r="AN323" i="5"/>
  <c r="AP323" i="5"/>
  <c r="AQ323" i="5"/>
  <c r="AR323" i="5"/>
  <c r="AF311" i="5"/>
  <c r="AG311" i="5"/>
  <c r="X311" i="5"/>
  <c r="Y311" i="5"/>
  <c r="AJ311" i="5" s="1"/>
  <c r="Z311" i="5"/>
  <c r="AK311" i="5" s="1"/>
  <c r="AA311" i="5"/>
  <c r="AB311" i="5"/>
  <c r="AC311" i="5"/>
  <c r="AD311" i="5"/>
  <c r="AE311" i="5"/>
  <c r="AP311" i="5" s="1"/>
  <c r="AI311" i="5"/>
  <c r="AL311" i="5"/>
  <c r="AM311" i="5"/>
  <c r="AN311" i="5"/>
  <c r="AO311" i="5"/>
  <c r="AQ311" i="5"/>
  <c r="AR311" i="5"/>
  <c r="AF299" i="5"/>
  <c r="AG299" i="5"/>
  <c r="X299" i="5"/>
  <c r="Y299" i="5"/>
  <c r="Z299" i="5"/>
  <c r="AK299" i="5" s="1"/>
  <c r="AA299" i="5"/>
  <c r="AB299" i="5"/>
  <c r="AC299" i="5"/>
  <c r="AN299" i="5" s="1"/>
  <c r="AD299" i="5"/>
  <c r="AE299" i="5"/>
  <c r="AI299" i="5"/>
  <c r="AJ299" i="5"/>
  <c r="AL299" i="5"/>
  <c r="AM299" i="5"/>
  <c r="AO299" i="5"/>
  <c r="AP299" i="5"/>
  <c r="AQ299" i="5"/>
  <c r="AR299" i="5"/>
  <c r="AF287" i="5"/>
  <c r="AG287" i="5"/>
  <c r="X287" i="5"/>
  <c r="Y287" i="5"/>
  <c r="Z287" i="5"/>
  <c r="AA287" i="5"/>
  <c r="AL287" i="5" s="1"/>
  <c r="AB287" i="5"/>
  <c r="AC287" i="5"/>
  <c r="AD287" i="5"/>
  <c r="AO287" i="5" s="1"/>
  <c r="AE287" i="5"/>
  <c r="AI287" i="5"/>
  <c r="AJ287" i="5"/>
  <c r="AK287" i="5"/>
  <c r="AM287" i="5"/>
  <c r="AN287" i="5"/>
  <c r="AP287" i="5"/>
  <c r="AQ287" i="5"/>
  <c r="AR287" i="5"/>
  <c r="AF275" i="5"/>
  <c r="AG275" i="5"/>
  <c r="X275" i="5"/>
  <c r="Y275" i="5"/>
  <c r="AJ275" i="5" s="1"/>
  <c r="Z275" i="5"/>
  <c r="AA275" i="5"/>
  <c r="AB275" i="5"/>
  <c r="AC275" i="5"/>
  <c r="AD275" i="5"/>
  <c r="AE275" i="5"/>
  <c r="AP275" i="5" s="1"/>
  <c r="AI275" i="5"/>
  <c r="AK275" i="5"/>
  <c r="AL275" i="5"/>
  <c r="AM275" i="5"/>
  <c r="AN275" i="5"/>
  <c r="AO275" i="5"/>
  <c r="AQ275" i="5"/>
  <c r="AR275" i="5"/>
  <c r="AE263" i="5"/>
  <c r="AF263" i="5"/>
  <c r="AQ263" i="5" s="1"/>
  <c r="AG263" i="5"/>
  <c r="X263" i="5"/>
  <c r="Y263" i="5"/>
  <c r="Z263" i="5"/>
  <c r="AK263" i="5" s="1"/>
  <c r="AA263" i="5"/>
  <c r="AB263" i="5"/>
  <c r="AM263" i="5" s="1"/>
  <c r="AD263" i="5"/>
  <c r="AC263" i="5"/>
  <c r="AI263" i="5"/>
  <c r="AJ263" i="5"/>
  <c r="AL263" i="5"/>
  <c r="AN263" i="5"/>
  <c r="AO263" i="5"/>
  <c r="AP263" i="5"/>
  <c r="AR263" i="5"/>
  <c r="AE251" i="5"/>
  <c r="AF251" i="5"/>
  <c r="AG251" i="5"/>
  <c r="X251" i="5"/>
  <c r="Y251" i="5"/>
  <c r="Z251" i="5"/>
  <c r="AK251" i="5" s="1"/>
  <c r="AA251" i="5"/>
  <c r="AL251" i="5" s="1"/>
  <c r="AB251" i="5"/>
  <c r="AC251" i="5"/>
  <c r="AD251" i="5"/>
  <c r="AO251" i="5" s="1"/>
  <c r="AI251" i="5"/>
  <c r="AJ251" i="5"/>
  <c r="AM251" i="5"/>
  <c r="AN251" i="5"/>
  <c r="AP251" i="5"/>
  <c r="AQ251" i="5"/>
  <c r="AR251" i="5"/>
  <c r="AE239" i="5"/>
  <c r="AF239" i="5"/>
  <c r="AG239" i="5"/>
  <c r="X239" i="5"/>
  <c r="AI239" i="5" s="1"/>
  <c r="Y239" i="5"/>
  <c r="Z239" i="5"/>
  <c r="AA239" i="5"/>
  <c r="AB239" i="5"/>
  <c r="AC239" i="5"/>
  <c r="AD239" i="5"/>
  <c r="AO239" i="5" s="1"/>
  <c r="AJ239" i="5"/>
  <c r="AK239" i="5"/>
  <c r="AL239" i="5"/>
  <c r="AM239" i="5"/>
  <c r="AN239" i="5"/>
  <c r="AP239" i="5"/>
  <c r="AQ239" i="5"/>
  <c r="AR239" i="5"/>
  <c r="AE227" i="5"/>
  <c r="AF227" i="5"/>
  <c r="AQ227" i="5" s="1"/>
  <c r="AG227" i="5"/>
  <c r="X227" i="5"/>
  <c r="Y227" i="5"/>
  <c r="Z227" i="5"/>
  <c r="AA227" i="5"/>
  <c r="AL227" i="5" s="1"/>
  <c r="AB227" i="5"/>
  <c r="AM227" i="5" s="1"/>
  <c r="AC227" i="5"/>
  <c r="AD227" i="5"/>
  <c r="AN227" i="5"/>
  <c r="AO227" i="5"/>
  <c r="AP227" i="5"/>
  <c r="AR227" i="5"/>
  <c r="AI227" i="5"/>
  <c r="AJ227" i="5"/>
  <c r="AK227" i="5"/>
  <c r="AE215" i="5"/>
  <c r="AF215" i="5"/>
  <c r="AG215" i="5"/>
  <c r="X215" i="5"/>
  <c r="Y215" i="5"/>
  <c r="Z215" i="5"/>
  <c r="AA215" i="5"/>
  <c r="AB215" i="5"/>
  <c r="AC215" i="5"/>
  <c r="AD215" i="5"/>
  <c r="AN215" i="5"/>
  <c r="AO215" i="5"/>
  <c r="AP215" i="5"/>
  <c r="AQ215" i="5"/>
  <c r="AR215" i="5"/>
  <c r="AI215" i="5"/>
  <c r="AJ215" i="5"/>
  <c r="AK215" i="5"/>
  <c r="AL215" i="5"/>
  <c r="AM215" i="5"/>
  <c r="AE203" i="5"/>
  <c r="AF203" i="5"/>
  <c r="AG203" i="5"/>
  <c r="X203" i="5"/>
  <c r="Y203" i="5"/>
  <c r="Z203" i="5"/>
  <c r="AA203" i="5"/>
  <c r="AB203" i="5"/>
  <c r="AC203" i="5"/>
  <c r="AD203" i="5"/>
  <c r="AO203" i="5" s="1"/>
  <c r="AN203" i="5"/>
  <c r="AP203" i="5"/>
  <c r="AQ203" i="5"/>
  <c r="AR203" i="5"/>
  <c r="AI203" i="5"/>
  <c r="AJ203" i="5"/>
  <c r="AK203" i="5"/>
  <c r="AL203" i="5"/>
  <c r="AM203" i="5"/>
  <c r="AE191" i="5"/>
  <c r="AF191" i="5"/>
  <c r="AG191" i="5"/>
  <c r="X191" i="5"/>
  <c r="Y191" i="5"/>
  <c r="Z191" i="5"/>
  <c r="AA191" i="5"/>
  <c r="AB191" i="5"/>
  <c r="AC191" i="5"/>
  <c r="AD191" i="5"/>
  <c r="AN191" i="5"/>
  <c r="AO191" i="5"/>
  <c r="AP191" i="5"/>
  <c r="AQ191" i="5"/>
  <c r="AR191" i="5"/>
  <c r="AI191" i="5"/>
  <c r="AJ191" i="5"/>
  <c r="AK191" i="5"/>
  <c r="AL191" i="5"/>
  <c r="AM191" i="5"/>
  <c r="AA179" i="5"/>
  <c r="AB179" i="5"/>
  <c r="AC179" i="5"/>
  <c r="AD179" i="5"/>
  <c r="AE179" i="5"/>
  <c r="AG179" i="5"/>
  <c r="AR179" i="5" s="1"/>
  <c r="Y179" i="5"/>
  <c r="AJ179" i="5" s="1"/>
  <c r="Z179" i="5"/>
  <c r="AF179" i="5"/>
  <c r="X179" i="5"/>
  <c r="AN179" i="5"/>
  <c r="AO179" i="5"/>
  <c r="AP179" i="5"/>
  <c r="AQ179" i="5"/>
  <c r="AI179" i="5"/>
  <c r="AK179" i="5"/>
  <c r="AL179" i="5"/>
  <c r="AM179" i="5"/>
  <c r="AA167" i="5"/>
  <c r="AB167" i="5"/>
  <c r="AC167" i="5"/>
  <c r="AD167" i="5"/>
  <c r="AO167" i="5" s="1"/>
  <c r="AE167" i="5"/>
  <c r="AF167" i="5"/>
  <c r="AG167" i="5"/>
  <c r="X167" i="5"/>
  <c r="Y167" i="5"/>
  <c r="Z167" i="5"/>
  <c r="AK167" i="5" s="1"/>
  <c r="AN167" i="5"/>
  <c r="AP167" i="5"/>
  <c r="AQ167" i="5"/>
  <c r="AR167" i="5"/>
  <c r="AI167" i="5"/>
  <c r="AJ167" i="5"/>
  <c r="AL167" i="5"/>
  <c r="AM167" i="5"/>
  <c r="AA155" i="5"/>
  <c r="AB155" i="5"/>
  <c r="AM155" i="5" s="1"/>
  <c r="AC155" i="5"/>
  <c r="AD155" i="5"/>
  <c r="AE155" i="5"/>
  <c r="AP155" i="5" s="1"/>
  <c r="AF155" i="5"/>
  <c r="AG155" i="5"/>
  <c r="X155" i="5"/>
  <c r="AI155" i="5" s="1"/>
  <c r="Y155" i="5"/>
  <c r="Z155" i="5"/>
  <c r="AN155" i="5"/>
  <c r="AO155" i="5"/>
  <c r="AQ155" i="5"/>
  <c r="AR155" i="5"/>
  <c r="AJ155" i="5"/>
  <c r="AK155" i="5"/>
  <c r="AL155" i="5"/>
  <c r="AA143" i="5"/>
  <c r="AB143" i="5"/>
  <c r="AC143" i="5"/>
  <c r="AD143" i="5"/>
  <c r="AE143" i="5"/>
  <c r="AF143" i="5"/>
  <c r="AQ143" i="5" s="1"/>
  <c r="AG143" i="5"/>
  <c r="X143" i="5"/>
  <c r="Y143" i="5"/>
  <c r="AJ143" i="5" s="1"/>
  <c r="Z143" i="5"/>
  <c r="AN143" i="5"/>
  <c r="AO143" i="5"/>
  <c r="AP143" i="5"/>
  <c r="AR143" i="5"/>
  <c r="AI143" i="5"/>
  <c r="AK143" i="5"/>
  <c r="AL143" i="5"/>
  <c r="AM143" i="5"/>
  <c r="AA131" i="5"/>
  <c r="AB131" i="5"/>
  <c r="AC131" i="5"/>
  <c r="AD131" i="5"/>
  <c r="AO131" i="5" s="1"/>
  <c r="AE131" i="5"/>
  <c r="AF131" i="5"/>
  <c r="AG131" i="5"/>
  <c r="X131" i="5"/>
  <c r="Y131" i="5"/>
  <c r="Z131" i="5"/>
  <c r="AK131" i="5" s="1"/>
  <c r="AM131" i="5"/>
  <c r="AN131" i="5"/>
  <c r="AI131" i="5"/>
  <c r="AJ131" i="5"/>
  <c r="AL131" i="5"/>
  <c r="AP131" i="5"/>
  <c r="AQ131" i="5"/>
  <c r="AR131" i="5"/>
  <c r="AA119" i="5"/>
  <c r="AB119" i="5"/>
  <c r="AM119" i="5" s="1"/>
  <c r="AC119" i="5"/>
  <c r="AD119" i="5"/>
  <c r="AO119" i="5" s="1"/>
  <c r="AE119" i="5"/>
  <c r="AF119" i="5"/>
  <c r="AG119" i="5"/>
  <c r="X119" i="5"/>
  <c r="AI119" i="5" s="1"/>
  <c r="Y119" i="5"/>
  <c r="Z119" i="5"/>
  <c r="AN119" i="5"/>
  <c r="AP119" i="5"/>
  <c r="AQ119" i="5"/>
  <c r="AR119" i="5"/>
  <c r="AJ119" i="5"/>
  <c r="AK119" i="5"/>
  <c r="AL119" i="5"/>
  <c r="AA107" i="5"/>
  <c r="AB107" i="5"/>
  <c r="AC107" i="5"/>
  <c r="AD107" i="5"/>
  <c r="AO107" i="5" s="1"/>
  <c r="AE107" i="5"/>
  <c r="AF107" i="5"/>
  <c r="AQ107" i="5" s="1"/>
  <c r="AG107" i="5"/>
  <c r="AR107" i="5" s="1"/>
  <c r="X107" i="5"/>
  <c r="AI107" i="5" s="1"/>
  <c r="Y107" i="5"/>
  <c r="Z107" i="5"/>
  <c r="AM107" i="5"/>
  <c r="AN107" i="5"/>
  <c r="AP107" i="5"/>
  <c r="AJ107" i="5"/>
  <c r="AK107" i="5"/>
  <c r="AL107" i="5"/>
  <c r="AB95" i="5"/>
  <c r="AC95" i="5"/>
  <c r="AD95" i="5"/>
  <c r="AE95" i="5"/>
  <c r="AP95" i="5" s="1"/>
  <c r="AF95" i="5"/>
  <c r="X95" i="5"/>
  <c r="Y95" i="5"/>
  <c r="Z95" i="5"/>
  <c r="AA95" i="5"/>
  <c r="AG95" i="5"/>
  <c r="AR95" i="5" s="1"/>
  <c r="AM95" i="5"/>
  <c r="AN95" i="5"/>
  <c r="AO95" i="5"/>
  <c r="AQ95" i="5"/>
  <c r="AI95" i="5"/>
  <c r="AJ95" i="5"/>
  <c r="AK95" i="5"/>
  <c r="AL95" i="5"/>
  <c r="AB83" i="5"/>
  <c r="AC83" i="5"/>
  <c r="AN83" i="5" s="1"/>
  <c r="AD83" i="5"/>
  <c r="AO83" i="5" s="1"/>
  <c r="AE83" i="5"/>
  <c r="AF83" i="5"/>
  <c r="AG83" i="5"/>
  <c r="X83" i="5"/>
  <c r="Y83" i="5"/>
  <c r="AJ83" i="5" s="1"/>
  <c r="Z83" i="5"/>
  <c r="AA83" i="5"/>
  <c r="AM83" i="5"/>
  <c r="AP83" i="5"/>
  <c r="AQ83" i="5"/>
  <c r="AR83" i="5"/>
  <c r="AI83" i="5"/>
  <c r="AK83" i="5"/>
  <c r="AL83" i="5"/>
  <c r="AB71" i="5"/>
  <c r="AC71" i="5"/>
  <c r="AD71" i="5"/>
  <c r="AO71" i="5" s="1"/>
  <c r="AE71" i="5"/>
  <c r="AP71" i="5" s="1"/>
  <c r="AF71" i="5"/>
  <c r="AG71" i="5"/>
  <c r="AR71" i="5" s="1"/>
  <c r="X71" i="5"/>
  <c r="AI71" i="5" s="1"/>
  <c r="Y71" i="5"/>
  <c r="Z71" i="5"/>
  <c r="AA71" i="5"/>
  <c r="AM71" i="5"/>
  <c r="AN71" i="5"/>
  <c r="AQ71" i="5"/>
  <c r="AJ71" i="5"/>
  <c r="AK71" i="5"/>
  <c r="AL71" i="5"/>
  <c r="AB59" i="5"/>
  <c r="AC59" i="5"/>
  <c r="AD59" i="5"/>
  <c r="AE59" i="5"/>
  <c r="AP59" i="5" s="1"/>
  <c r="AF59" i="5"/>
  <c r="AG59" i="5"/>
  <c r="X59" i="5"/>
  <c r="Y59" i="5"/>
  <c r="AJ59" i="5" s="1"/>
  <c r="AA59" i="5"/>
  <c r="Z59" i="5"/>
  <c r="AK59" i="5" s="1"/>
  <c r="AM59" i="5"/>
  <c r="AN59" i="5"/>
  <c r="AO59" i="5"/>
  <c r="AQ59" i="5"/>
  <c r="AR59" i="5"/>
  <c r="AI59" i="5"/>
  <c r="AL59" i="5"/>
  <c r="AB47" i="5"/>
  <c r="AC47" i="5"/>
  <c r="AN47" i="5" s="1"/>
  <c r="AD47" i="5"/>
  <c r="AO47" i="5" s="1"/>
  <c r="AE47" i="5"/>
  <c r="AF47" i="5"/>
  <c r="AG47" i="5"/>
  <c r="X47" i="5"/>
  <c r="Y47" i="5"/>
  <c r="AJ47" i="5" s="1"/>
  <c r="Z47" i="5"/>
  <c r="AA47" i="5"/>
  <c r="AM47" i="5"/>
  <c r="AP47" i="5"/>
  <c r="AQ47" i="5"/>
  <c r="AR47" i="5"/>
  <c r="AI47" i="5"/>
  <c r="AK47" i="5"/>
  <c r="AL47" i="5"/>
  <c r="AB35" i="5"/>
  <c r="AC35" i="5"/>
  <c r="AD35" i="5"/>
  <c r="AE35" i="5"/>
  <c r="AF35" i="5"/>
  <c r="AG35" i="5"/>
  <c r="AR35" i="5" s="1"/>
  <c r="X35" i="5"/>
  <c r="Y35" i="5"/>
  <c r="AJ35" i="5" s="1"/>
  <c r="Z35" i="5"/>
  <c r="AK35" i="5" s="1"/>
  <c r="AA35" i="5"/>
  <c r="AL35" i="5" s="1"/>
  <c r="AI35" i="5"/>
  <c r="AM35" i="5"/>
  <c r="AN35" i="5"/>
  <c r="AO35" i="5"/>
  <c r="AP35" i="5"/>
  <c r="AQ35" i="5"/>
  <c r="AB23" i="5"/>
  <c r="AC23" i="5"/>
  <c r="AN23" i="5" s="1"/>
  <c r="AD23" i="5"/>
  <c r="AO23" i="5" s="1"/>
  <c r="AE23" i="5"/>
  <c r="AP23" i="5" s="1"/>
  <c r="AF23" i="5"/>
  <c r="AG23" i="5"/>
  <c r="X23" i="5"/>
  <c r="Y23" i="5"/>
  <c r="Z23" i="5"/>
  <c r="AA23" i="5"/>
  <c r="AL23" i="5" s="1"/>
  <c r="AR23" i="5"/>
  <c r="AI23" i="5"/>
  <c r="AJ23" i="5"/>
  <c r="AK23" i="5"/>
  <c r="AM23" i="5"/>
  <c r="AQ23" i="5"/>
  <c r="AB11" i="5"/>
  <c r="AC11" i="5"/>
  <c r="AD11" i="5"/>
  <c r="AE11" i="5"/>
  <c r="AF11" i="5"/>
  <c r="AG11" i="5"/>
  <c r="AR11" i="5" s="1"/>
  <c r="X11" i="5"/>
  <c r="AI11" i="5" s="1"/>
  <c r="Y11" i="5"/>
  <c r="AJ11" i="5" s="1"/>
  <c r="Z11" i="5"/>
  <c r="AA11" i="5"/>
  <c r="AK11" i="5"/>
  <c r="AL11" i="5"/>
  <c r="AM11" i="5"/>
  <c r="AN11" i="5"/>
  <c r="AO11" i="5"/>
  <c r="AP11" i="5"/>
  <c r="AQ11" i="5"/>
  <c r="AP2" i="5"/>
  <c r="AM701" i="5"/>
  <c r="AK700" i="5"/>
  <c r="AQ697" i="5"/>
  <c r="AO696" i="5"/>
  <c r="AM695" i="5"/>
  <c r="AK694" i="5"/>
  <c r="AQ691" i="5"/>
  <c r="AO690" i="5"/>
  <c r="AM689" i="5"/>
  <c r="AK688" i="5"/>
  <c r="AQ685" i="5"/>
  <c r="AO684" i="5"/>
  <c r="AM683" i="5"/>
  <c r="AK682" i="5"/>
  <c r="AQ679" i="5"/>
  <c r="AO678" i="5"/>
  <c r="AM677" i="5"/>
  <c r="AK676" i="5"/>
  <c r="AQ673" i="5"/>
  <c r="AO672" i="5"/>
  <c r="AM671" i="5"/>
  <c r="AK670" i="5"/>
  <c r="AQ667" i="5"/>
  <c r="AO666" i="5"/>
  <c r="AM665" i="5"/>
  <c r="AK664" i="5"/>
  <c r="AQ661" i="5"/>
  <c r="AO660" i="5"/>
  <c r="AM659" i="5"/>
  <c r="AK658" i="5"/>
  <c r="AQ655" i="5"/>
  <c r="AO654" i="5"/>
  <c r="AM653" i="5"/>
  <c r="AK652" i="5"/>
  <c r="AQ649" i="5"/>
  <c r="AO648" i="5"/>
  <c r="AM647" i="5"/>
  <c r="AK646" i="5"/>
  <c r="AQ643" i="5"/>
  <c r="AO642" i="5"/>
  <c r="AM641" i="5"/>
  <c r="AK640" i="5"/>
  <c r="AQ637" i="5"/>
  <c r="AO636" i="5"/>
  <c r="AM635" i="5"/>
  <c r="AK634" i="5"/>
  <c r="AQ631" i="5"/>
  <c r="AO630" i="5"/>
  <c r="AM629" i="5"/>
  <c r="AK628" i="5"/>
  <c r="AQ626" i="5"/>
  <c r="AL625" i="5"/>
  <c r="AQ621" i="5"/>
  <c r="AJ620" i="5"/>
  <c r="AQ617" i="5"/>
  <c r="AM615" i="5"/>
  <c r="AP612" i="5"/>
  <c r="AM600" i="5"/>
  <c r="AO571" i="5"/>
  <c r="AK557" i="5"/>
  <c r="AQ542" i="5"/>
  <c r="AM528" i="5"/>
  <c r="AO499" i="5"/>
  <c r="AK485" i="5"/>
  <c r="AQ470" i="5"/>
  <c r="AM456" i="5"/>
  <c r="AQ364" i="5"/>
  <c r="AR524" i="5"/>
  <c r="AI524" i="5"/>
  <c r="AJ524" i="5"/>
  <c r="AK524" i="5"/>
  <c r="AL524" i="5"/>
  <c r="AM524" i="5"/>
  <c r="AN524" i="5"/>
  <c r="AO524" i="5"/>
  <c r="AP524" i="5"/>
  <c r="AC440" i="5"/>
  <c r="AN440" i="5" s="1"/>
  <c r="AD440" i="5"/>
  <c r="AO440" i="5" s="1"/>
  <c r="AE440" i="5"/>
  <c r="AF440" i="5"/>
  <c r="AQ440" i="5" s="1"/>
  <c r="AG440" i="5"/>
  <c r="X440" i="5"/>
  <c r="AI440" i="5" s="1"/>
  <c r="Y440" i="5"/>
  <c r="Z440" i="5"/>
  <c r="AK440" i="5" s="1"/>
  <c r="AA440" i="5"/>
  <c r="AB440" i="5"/>
  <c r="AM440" i="5" s="1"/>
  <c r="AP440" i="5"/>
  <c r="AR440" i="5"/>
  <c r="AJ440" i="5"/>
  <c r="AL440" i="5"/>
  <c r="AC380" i="5"/>
  <c r="AN380" i="5" s="1"/>
  <c r="AD380" i="5"/>
  <c r="AO380" i="5" s="1"/>
  <c r="AE380" i="5"/>
  <c r="AF380" i="5"/>
  <c r="AG380" i="5"/>
  <c r="AR380" i="5" s="1"/>
  <c r="X380" i="5"/>
  <c r="AI380" i="5" s="1"/>
  <c r="Y380" i="5"/>
  <c r="AJ380" i="5" s="1"/>
  <c r="Z380" i="5"/>
  <c r="AA380" i="5"/>
  <c r="AB380" i="5"/>
  <c r="AP380" i="5"/>
  <c r="AQ380" i="5"/>
  <c r="AK380" i="5"/>
  <c r="AL380" i="5"/>
  <c r="AM380" i="5"/>
  <c r="Z320" i="5"/>
  <c r="AA320" i="5"/>
  <c r="AB320" i="5"/>
  <c r="AM320" i="5" s="1"/>
  <c r="AD320" i="5"/>
  <c r="AE320" i="5"/>
  <c r="AP320" i="5" s="1"/>
  <c r="AF320" i="5"/>
  <c r="AQ320" i="5" s="1"/>
  <c r="AG320" i="5"/>
  <c r="AR320" i="5" s="1"/>
  <c r="X320" i="5"/>
  <c r="Y320" i="5"/>
  <c r="AJ320" i="5" s="1"/>
  <c r="AC320" i="5"/>
  <c r="AN320" i="5" s="1"/>
  <c r="AO320" i="5"/>
  <c r="AI320" i="5"/>
  <c r="AK320" i="5"/>
  <c r="AL320" i="5"/>
  <c r="Y200" i="5"/>
  <c r="AJ200" i="5" s="1"/>
  <c r="Z200" i="5"/>
  <c r="AA200" i="5"/>
  <c r="AL200" i="5" s="1"/>
  <c r="AB200" i="5"/>
  <c r="AC200" i="5"/>
  <c r="AN200" i="5" s="1"/>
  <c r="AD200" i="5"/>
  <c r="AE200" i="5"/>
  <c r="AP200" i="5" s="1"/>
  <c r="AF200" i="5"/>
  <c r="AG200" i="5"/>
  <c r="AR200" i="5" s="1"/>
  <c r="X200" i="5"/>
  <c r="AI200" i="5" s="1"/>
  <c r="AK200" i="5"/>
  <c r="AM200" i="5"/>
  <c r="AO200" i="5"/>
  <c r="AQ200" i="5"/>
  <c r="X104" i="5"/>
  <c r="AI104" i="5" s="1"/>
  <c r="Y104" i="5"/>
  <c r="AJ104" i="5" s="1"/>
  <c r="Z104" i="5"/>
  <c r="AG104" i="5"/>
  <c r="AA104" i="5"/>
  <c r="AB104" i="5"/>
  <c r="AC104" i="5"/>
  <c r="AN104" i="5" s="1"/>
  <c r="AD104" i="5"/>
  <c r="AE104" i="5"/>
  <c r="AP104" i="5" s="1"/>
  <c r="AF104" i="5"/>
  <c r="AK104" i="5"/>
  <c r="AL104" i="5"/>
  <c r="AM104" i="5"/>
  <c r="AO104" i="5"/>
  <c r="AQ104" i="5"/>
  <c r="AR104" i="5"/>
  <c r="AP680" i="5"/>
  <c r="AP632" i="5"/>
  <c r="AL623" i="5"/>
  <c r="AM623" i="5"/>
  <c r="AO623" i="5"/>
  <c r="AR623" i="5"/>
  <c r="AL575" i="5"/>
  <c r="AM575" i="5"/>
  <c r="AN575" i="5"/>
  <c r="AO575" i="5"/>
  <c r="AP575" i="5"/>
  <c r="AQ575" i="5"/>
  <c r="AR575" i="5"/>
  <c r="AI575" i="5"/>
  <c r="AJ575" i="5"/>
  <c r="AJ622" i="5"/>
  <c r="AK622" i="5"/>
  <c r="AM622" i="5"/>
  <c r="AP622" i="5"/>
  <c r="AJ610" i="5"/>
  <c r="AK610" i="5"/>
  <c r="AL610" i="5"/>
  <c r="AM610" i="5"/>
  <c r="AN610" i="5"/>
  <c r="AO610" i="5"/>
  <c r="AP610" i="5"/>
  <c r="AQ610" i="5"/>
  <c r="AR610" i="5"/>
  <c r="AJ598" i="5"/>
  <c r="AK598" i="5"/>
  <c r="AL598" i="5"/>
  <c r="AM598" i="5"/>
  <c r="AN598" i="5"/>
  <c r="AO598" i="5"/>
  <c r="AP598" i="5"/>
  <c r="AQ598" i="5"/>
  <c r="AR598" i="5"/>
  <c r="AJ586" i="5"/>
  <c r="AK586" i="5"/>
  <c r="AL586" i="5"/>
  <c r="AM586" i="5"/>
  <c r="AN586" i="5"/>
  <c r="AO586" i="5"/>
  <c r="AP586" i="5"/>
  <c r="AQ586" i="5"/>
  <c r="AR586" i="5"/>
  <c r="AJ574" i="5"/>
  <c r="AK574" i="5"/>
  <c r="AL574" i="5"/>
  <c r="AM574" i="5"/>
  <c r="AN574" i="5"/>
  <c r="AO574" i="5"/>
  <c r="AP574" i="5"/>
  <c r="AQ574" i="5"/>
  <c r="AR574" i="5"/>
  <c r="AJ562" i="5"/>
  <c r="AK562" i="5"/>
  <c r="AL562" i="5"/>
  <c r="AM562" i="5"/>
  <c r="AN562" i="5"/>
  <c r="AO562" i="5"/>
  <c r="AP562" i="5"/>
  <c r="AQ562" i="5"/>
  <c r="AR562" i="5"/>
  <c r="AJ550" i="5"/>
  <c r="AK550" i="5"/>
  <c r="AL550" i="5"/>
  <c r="AM550" i="5"/>
  <c r="AN550" i="5"/>
  <c r="AO550" i="5"/>
  <c r="AP550" i="5"/>
  <c r="AQ550" i="5"/>
  <c r="AR550" i="5"/>
  <c r="AJ538" i="5"/>
  <c r="AK538" i="5"/>
  <c r="AL538" i="5"/>
  <c r="AM538" i="5"/>
  <c r="AN538" i="5"/>
  <c r="AO538" i="5"/>
  <c r="AP538" i="5"/>
  <c r="AQ538" i="5"/>
  <c r="AR538" i="5"/>
  <c r="AJ526" i="5"/>
  <c r="AK526" i="5"/>
  <c r="AL526" i="5"/>
  <c r="AM526" i="5"/>
  <c r="AN526" i="5"/>
  <c r="AO526" i="5"/>
  <c r="AP526" i="5"/>
  <c r="AQ526" i="5"/>
  <c r="AR526" i="5"/>
  <c r="AJ514" i="5"/>
  <c r="AK514" i="5"/>
  <c r="AL514" i="5"/>
  <c r="AM514" i="5"/>
  <c r="AN514" i="5"/>
  <c r="AO514" i="5"/>
  <c r="AP514" i="5"/>
  <c r="AQ514" i="5"/>
  <c r="AR514" i="5"/>
  <c r="AJ502" i="5"/>
  <c r="AK502" i="5"/>
  <c r="AL502" i="5"/>
  <c r="AM502" i="5"/>
  <c r="AN502" i="5"/>
  <c r="AO502" i="5"/>
  <c r="AP502" i="5"/>
  <c r="AQ502" i="5"/>
  <c r="AR502" i="5"/>
  <c r="AA490" i="5"/>
  <c r="AB490" i="5"/>
  <c r="AC490" i="5"/>
  <c r="AD490" i="5"/>
  <c r="AE490" i="5"/>
  <c r="AF490" i="5"/>
  <c r="AG490" i="5"/>
  <c r="X490" i="5"/>
  <c r="AI490" i="5" s="1"/>
  <c r="Y490" i="5"/>
  <c r="AJ490" i="5" s="1"/>
  <c r="Z490" i="5"/>
  <c r="AK490" i="5" s="1"/>
  <c r="AL490" i="5"/>
  <c r="AM490" i="5"/>
  <c r="AN490" i="5"/>
  <c r="AO490" i="5"/>
  <c r="AP490" i="5"/>
  <c r="AQ490" i="5"/>
  <c r="AR490" i="5"/>
  <c r="AA478" i="5"/>
  <c r="AB478" i="5"/>
  <c r="AC478" i="5"/>
  <c r="AN478" i="5" s="1"/>
  <c r="AD478" i="5"/>
  <c r="AE478" i="5"/>
  <c r="AF478" i="5"/>
  <c r="AG478" i="5"/>
  <c r="X478" i="5"/>
  <c r="AI478" i="5" s="1"/>
  <c r="Y478" i="5"/>
  <c r="AJ478" i="5" s="1"/>
  <c r="Z478" i="5"/>
  <c r="AK478" i="5" s="1"/>
  <c r="AL478" i="5"/>
  <c r="AM478" i="5"/>
  <c r="AO478" i="5"/>
  <c r="AP478" i="5"/>
  <c r="AQ478" i="5"/>
  <c r="AR478" i="5"/>
  <c r="AA466" i="5"/>
  <c r="AB466" i="5"/>
  <c r="AC466" i="5"/>
  <c r="AD466" i="5"/>
  <c r="AE466" i="5"/>
  <c r="AF466" i="5"/>
  <c r="AG466" i="5"/>
  <c r="X466" i="5"/>
  <c r="AI466" i="5" s="1"/>
  <c r="Y466" i="5"/>
  <c r="AJ466" i="5" s="1"/>
  <c r="Z466" i="5"/>
  <c r="AK466" i="5"/>
  <c r="AL466" i="5"/>
  <c r="AM466" i="5"/>
  <c r="AN466" i="5"/>
  <c r="AO466" i="5"/>
  <c r="AP466" i="5"/>
  <c r="AQ466" i="5"/>
  <c r="AR466" i="5"/>
  <c r="AA454" i="5"/>
  <c r="AL454" i="5" s="1"/>
  <c r="AB454" i="5"/>
  <c r="AC454" i="5"/>
  <c r="AD454" i="5"/>
  <c r="AE454" i="5"/>
  <c r="AF454" i="5"/>
  <c r="AG454" i="5"/>
  <c r="X454" i="5"/>
  <c r="Y454" i="5"/>
  <c r="Z454" i="5"/>
  <c r="AJ454" i="5"/>
  <c r="AK454" i="5"/>
  <c r="AM454" i="5"/>
  <c r="AN454" i="5"/>
  <c r="AO454" i="5"/>
  <c r="AP454" i="5"/>
  <c r="AQ454" i="5"/>
  <c r="AR454" i="5"/>
  <c r="X442" i="5"/>
  <c r="Y442" i="5"/>
  <c r="AA442" i="5"/>
  <c r="Z442" i="5"/>
  <c r="AK442" i="5" s="1"/>
  <c r="AB442" i="5"/>
  <c r="AC442" i="5"/>
  <c r="AN442" i="5" s="1"/>
  <c r="AD442" i="5"/>
  <c r="AE442" i="5"/>
  <c r="AP442" i="5" s="1"/>
  <c r="AF442" i="5"/>
  <c r="AG442" i="5"/>
  <c r="AR442" i="5" s="1"/>
  <c r="AI442" i="5"/>
  <c r="AJ442" i="5"/>
  <c r="AL442" i="5"/>
  <c r="AM442" i="5"/>
  <c r="AO442" i="5"/>
  <c r="AQ442" i="5"/>
  <c r="AG430" i="5"/>
  <c r="X430" i="5"/>
  <c r="AI430" i="5" s="1"/>
  <c r="Y430" i="5"/>
  <c r="Z430" i="5"/>
  <c r="AK430" i="5" s="1"/>
  <c r="AA430" i="5"/>
  <c r="AL430" i="5" s="1"/>
  <c r="AB430" i="5"/>
  <c r="AC430" i="5"/>
  <c r="AE430" i="5"/>
  <c r="AP430" i="5" s="1"/>
  <c r="AD430" i="5"/>
  <c r="AO430" i="5" s="1"/>
  <c r="AF430" i="5"/>
  <c r="AQ430" i="5" s="1"/>
  <c r="AR430" i="5"/>
  <c r="AJ430" i="5"/>
  <c r="AM430" i="5"/>
  <c r="AN430" i="5"/>
  <c r="AG418" i="5"/>
  <c r="AR418" i="5" s="1"/>
  <c r="X418" i="5"/>
  <c r="AI418" i="5" s="1"/>
  <c r="Y418" i="5"/>
  <c r="Z418" i="5"/>
  <c r="AA418" i="5"/>
  <c r="AB418" i="5"/>
  <c r="AM418" i="5" s="1"/>
  <c r="AC418" i="5"/>
  <c r="AD418" i="5"/>
  <c r="AO418" i="5" s="1"/>
  <c r="AE418" i="5"/>
  <c r="AP418" i="5" s="1"/>
  <c r="AF418" i="5"/>
  <c r="AJ418" i="5"/>
  <c r="AK418" i="5"/>
  <c r="AL418" i="5"/>
  <c r="AN418" i="5"/>
  <c r="AQ418" i="5"/>
  <c r="AG406" i="5"/>
  <c r="AR406" i="5" s="1"/>
  <c r="X406" i="5"/>
  <c r="Y406" i="5"/>
  <c r="Z406" i="5"/>
  <c r="AK406" i="5" s="1"/>
  <c r="AA406" i="5"/>
  <c r="AL406" i="5" s="1"/>
  <c r="AB406" i="5"/>
  <c r="AM406" i="5" s="1"/>
  <c r="AC406" i="5"/>
  <c r="AD406" i="5"/>
  <c r="AE406" i="5"/>
  <c r="AF406" i="5"/>
  <c r="AQ406" i="5" s="1"/>
  <c r="AI406" i="5"/>
  <c r="AJ406" i="5"/>
  <c r="AN406" i="5"/>
  <c r="AO406" i="5"/>
  <c r="AP406" i="5"/>
  <c r="AG394" i="5"/>
  <c r="X394" i="5"/>
  <c r="AI394" i="5" s="1"/>
  <c r="Y394" i="5"/>
  <c r="Z394" i="5"/>
  <c r="AK394" i="5" s="1"/>
  <c r="AA394" i="5"/>
  <c r="AL394" i="5" s="1"/>
  <c r="AB394" i="5"/>
  <c r="AC394" i="5"/>
  <c r="AD394" i="5"/>
  <c r="AO394" i="5" s="1"/>
  <c r="AE394" i="5"/>
  <c r="AP394" i="5" s="1"/>
  <c r="AF394" i="5"/>
  <c r="AQ394" i="5" s="1"/>
  <c r="AR394" i="5"/>
  <c r="AJ394" i="5"/>
  <c r="AM394" i="5"/>
  <c r="AN394" i="5"/>
  <c r="AG382" i="5"/>
  <c r="AR382" i="5" s="1"/>
  <c r="X382" i="5"/>
  <c r="AI382" i="5" s="1"/>
  <c r="Y382" i="5"/>
  <c r="Z382" i="5"/>
  <c r="AA382" i="5"/>
  <c r="AB382" i="5"/>
  <c r="AM382" i="5" s="1"/>
  <c r="AC382" i="5"/>
  <c r="AD382" i="5"/>
  <c r="AO382" i="5" s="1"/>
  <c r="AE382" i="5"/>
  <c r="AP382" i="5" s="1"/>
  <c r="AF382" i="5"/>
  <c r="AJ382" i="5"/>
  <c r="AK382" i="5"/>
  <c r="AL382" i="5"/>
  <c r="AN382" i="5"/>
  <c r="AQ382" i="5"/>
  <c r="AG370" i="5"/>
  <c r="AR370" i="5" s="1"/>
  <c r="X370" i="5"/>
  <c r="Y370" i="5"/>
  <c r="Z370" i="5"/>
  <c r="AK370" i="5" s="1"/>
  <c r="AA370" i="5"/>
  <c r="AL370" i="5" s="1"/>
  <c r="AB370" i="5"/>
  <c r="AM370" i="5" s="1"/>
  <c r="AC370" i="5"/>
  <c r="AD370" i="5"/>
  <c r="AE370" i="5"/>
  <c r="AF370" i="5"/>
  <c r="AQ370" i="5" s="1"/>
  <c r="AI370" i="5"/>
  <c r="AJ370" i="5"/>
  <c r="AN370" i="5"/>
  <c r="AO370" i="5"/>
  <c r="AP370" i="5"/>
  <c r="AD358" i="5"/>
  <c r="AE358" i="5"/>
  <c r="AP358" i="5" s="1"/>
  <c r="AF358" i="5"/>
  <c r="X358" i="5"/>
  <c r="AI358" i="5" s="1"/>
  <c r="Y358" i="5"/>
  <c r="AJ358" i="5" s="1"/>
  <c r="Z358" i="5"/>
  <c r="AA358" i="5"/>
  <c r="AL358" i="5" s="1"/>
  <c r="AB358" i="5"/>
  <c r="AC358" i="5"/>
  <c r="AG358" i="5"/>
  <c r="AR358" i="5" s="1"/>
  <c r="AK358" i="5"/>
  <c r="AM358" i="5"/>
  <c r="AN358" i="5"/>
  <c r="AO358" i="5"/>
  <c r="AQ358" i="5"/>
  <c r="AD346" i="5"/>
  <c r="AE346" i="5"/>
  <c r="AP346" i="5" s="1"/>
  <c r="AF346" i="5"/>
  <c r="X346" i="5"/>
  <c r="Y346" i="5"/>
  <c r="Z346" i="5"/>
  <c r="AA346" i="5"/>
  <c r="AB346" i="5"/>
  <c r="AM346" i="5" s="1"/>
  <c r="AC346" i="5"/>
  <c r="AN346" i="5" s="1"/>
  <c r="AG346" i="5"/>
  <c r="AR346" i="5" s="1"/>
  <c r="AI346" i="5"/>
  <c r="AJ346" i="5"/>
  <c r="AK346" i="5"/>
  <c r="AL346" i="5"/>
  <c r="AO346" i="5"/>
  <c r="AQ346" i="5"/>
  <c r="AD334" i="5"/>
  <c r="AO334" i="5" s="1"/>
  <c r="AE334" i="5"/>
  <c r="AF334" i="5"/>
  <c r="X334" i="5"/>
  <c r="AI334" i="5" s="1"/>
  <c r="Y334" i="5"/>
  <c r="Z334" i="5"/>
  <c r="AK334" i="5" s="1"/>
  <c r="AA334" i="5"/>
  <c r="AB334" i="5"/>
  <c r="AC334" i="5"/>
  <c r="AG334" i="5"/>
  <c r="AJ334" i="5"/>
  <c r="AN334" i="5"/>
  <c r="AP334" i="5"/>
  <c r="AQ334" i="5"/>
  <c r="AR334" i="5"/>
  <c r="AL334" i="5"/>
  <c r="AM334" i="5"/>
  <c r="AD322" i="5"/>
  <c r="AE322" i="5"/>
  <c r="AP322" i="5" s="1"/>
  <c r="AF322" i="5"/>
  <c r="X322" i="5"/>
  <c r="AI322" i="5" s="1"/>
  <c r="Y322" i="5"/>
  <c r="AJ322" i="5" s="1"/>
  <c r="Z322" i="5"/>
  <c r="AK322" i="5" s="1"/>
  <c r="AA322" i="5"/>
  <c r="AB322" i="5"/>
  <c r="AM322" i="5" s="1"/>
  <c r="AC322" i="5"/>
  <c r="AG322" i="5"/>
  <c r="AR322" i="5" s="1"/>
  <c r="AL322" i="5"/>
  <c r="AN322" i="5"/>
  <c r="AO322" i="5"/>
  <c r="AQ322" i="5"/>
  <c r="AD310" i="5"/>
  <c r="AO310" i="5" s="1"/>
  <c r="AE310" i="5"/>
  <c r="AP310" i="5" s="1"/>
  <c r="AF310" i="5"/>
  <c r="AQ310" i="5" s="1"/>
  <c r="X310" i="5"/>
  <c r="AI310" i="5" s="1"/>
  <c r="Y310" i="5"/>
  <c r="Z310" i="5"/>
  <c r="AK310" i="5" s="1"/>
  <c r="AA310" i="5"/>
  <c r="AB310" i="5"/>
  <c r="AM310" i="5" s="1"/>
  <c r="AC310" i="5"/>
  <c r="AN310" i="5" s="1"/>
  <c r="AG310" i="5"/>
  <c r="AJ310" i="5"/>
  <c r="AL310" i="5"/>
  <c r="AR310" i="5"/>
  <c r="AD298" i="5"/>
  <c r="AO298" i="5" s="1"/>
  <c r="AE298" i="5"/>
  <c r="AF298" i="5"/>
  <c r="X298" i="5"/>
  <c r="AI298" i="5" s="1"/>
  <c r="Y298" i="5"/>
  <c r="Z298" i="5"/>
  <c r="AK298" i="5" s="1"/>
  <c r="AA298" i="5"/>
  <c r="AB298" i="5"/>
  <c r="AM298" i="5" s="1"/>
  <c r="AC298" i="5"/>
  <c r="AG298" i="5"/>
  <c r="AR298" i="5" s="1"/>
  <c r="AJ298" i="5"/>
  <c r="AL298" i="5"/>
  <c r="AN298" i="5"/>
  <c r="AP298" i="5"/>
  <c r="AQ298" i="5"/>
  <c r="AD286" i="5"/>
  <c r="AE286" i="5"/>
  <c r="AP286" i="5" s="1"/>
  <c r="AF286" i="5"/>
  <c r="X286" i="5"/>
  <c r="AI286" i="5" s="1"/>
  <c r="Y286" i="5"/>
  <c r="AJ286" i="5" s="1"/>
  <c r="Z286" i="5"/>
  <c r="AK286" i="5" s="1"/>
  <c r="AA286" i="5"/>
  <c r="AB286" i="5"/>
  <c r="AM286" i="5" s="1"/>
  <c r="AC286" i="5"/>
  <c r="AG286" i="5"/>
  <c r="AR286" i="5" s="1"/>
  <c r="AL286" i="5"/>
  <c r="AN286" i="5"/>
  <c r="AO286" i="5"/>
  <c r="AQ286" i="5"/>
  <c r="AD274" i="5"/>
  <c r="AO274" i="5" s="1"/>
  <c r="AE274" i="5"/>
  <c r="AP274" i="5" s="1"/>
  <c r="AF274" i="5"/>
  <c r="AQ274" i="5" s="1"/>
  <c r="X274" i="5"/>
  <c r="AI274" i="5" s="1"/>
  <c r="Y274" i="5"/>
  <c r="Z274" i="5"/>
  <c r="AK274" i="5" s="1"/>
  <c r="AA274" i="5"/>
  <c r="AB274" i="5"/>
  <c r="AM274" i="5" s="1"/>
  <c r="AC274" i="5"/>
  <c r="AN274" i="5" s="1"/>
  <c r="AG274" i="5"/>
  <c r="AJ274" i="5"/>
  <c r="AL274" i="5"/>
  <c r="AR274" i="5"/>
  <c r="AC262" i="5"/>
  <c r="AN262" i="5" s="1"/>
  <c r="AD262" i="5"/>
  <c r="AE262" i="5"/>
  <c r="AF262" i="5"/>
  <c r="AQ262" i="5" s="1"/>
  <c r="AG262" i="5"/>
  <c r="X262" i="5"/>
  <c r="AI262" i="5" s="1"/>
  <c r="Y262" i="5"/>
  <c r="AA262" i="5"/>
  <c r="AL262" i="5" s="1"/>
  <c r="AB262" i="5"/>
  <c r="Z262" i="5"/>
  <c r="AJ262" i="5"/>
  <c r="AK262" i="5"/>
  <c r="AM262" i="5"/>
  <c r="AO262" i="5"/>
  <c r="AP262" i="5"/>
  <c r="AR262" i="5"/>
  <c r="AC250" i="5"/>
  <c r="AD250" i="5"/>
  <c r="AE250" i="5"/>
  <c r="AF250" i="5"/>
  <c r="AQ250" i="5" s="1"/>
  <c r="AG250" i="5"/>
  <c r="AR250" i="5" s="1"/>
  <c r="X250" i="5"/>
  <c r="AI250" i="5" s="1"/>
  <c r="Y250" i="5"/>
  <c r="Z250" i="5"/>
  <c r="AK250" i="5" s="1"/>
  <c r="AA250" i="5"/>
  <c r="AB250" i="5"/>
  <c r="AM250" i="5" s="1"/>
  <c r="AJ250" i="5"/>
  <c r="AL250" i="5"/>
  <c r="AN250" i="5"/>
  <c r="AO250" i="5"/>
  <c r="AP250" i="5"/>
  <c r="AC238" i="5"/>
  <c r="AD238" i="5"/>
  <c r="AO238" i="5" s="1"/>
  <c r="AE238" i="5"/>
  <c r="AF238" i="5"/>
  <c r="AQ238" i="5" s="1"/>
  <c r="AG238" i="5"/>
  <c r="X238" i="5"/>
  <c r="AI238" i="5" s="1"/>
  <c r="Y238" i="5"/>
  <c r="Z238" i="5"/>
  <c r="AK238" i="5" s="1"/>
  <c r="AA238" i="5"/>
  <c r="AB238" i="5"/>
  <c r="AJ238" i="5"/>
  <c r="AL238" i="5"/>
  <c r="AM238" i="5"/>
  <c r="AN238" i="5"/>
  <c r="AP238" i="5"/>
  <c r="AR238" i="5"/>
  <c r="AC226" i="5"/>
  <c r="AD226" i="5"/>
  <c r="AE226" i="5"/>
  <c r="AF226" i="5"/>
  <c r="AG226" i="5"/>
  <c r="AR226" i="5" s="1"/>
  <c r="X226" i="5"/>
  <c r="AI226" i="5" s="1"/>
  <c r="Y226" i="5"/>
  <c r="Z226" i="5"/>
  <c r="AA226" i="5"/>
  <c r="AB226" i="5"/>
  <c r="AL226" i="5"/>
  <c r="AM226" i="5"/>
  <c r="AN226" i="5"/>
  <c r="AP226" i="5"/>
  <c r="AJ226" i="5"/>
  <c r="AK226" i="5"/>
  <c r="AO226" i="5"/>
  <c r="AQ226" i="5"/>
  <c r="AC214" i="5"/>
  <c r="AD214" i="5"/>
  <c r="AE214" i="5"/>
  <c r="AF214" i="5"/>
  <c r="AG214" i="5"/>
  <c r="X214" i="5"/>
  <c r="Y214" i="5"/>
  <c r="Z214" i="5"/>
  <c r="AA214" i="5"/>
  <c r="AB214" i="5"/>
  <c r="AM214" i="5" s="1"/>
  <c r="AL214" i="5"/>
  <c r="AN214" i="5"/>
  <c r="AO214" i="5"/>
  <c r="AP214" i="5"/>
  <c r="AQ214" i="5"/>
  <c r="AR214" i="5"/>
  <c r="AI214" i="5"/>
  <c r="AJ214" i="5"/>
  <c r="AK214" i="5"/>
  <c r="AC202" i="5"/>
  <c r="AD202" i="5"/>
  <c r="AE202" i="5"/>
  <c r="AF202" i="5"/>
  <c r="AG202" i="5"/>
  <c r="X202" i="5"/>
  <c r="Y202" i="5"/>
  <c r="Z202" i="5"/>
  <c r="AA202" i="5"/>
  <c r="AL202" i="5" s="1"/>
  <c r="AB202" i="5"/>
  <c r="AM202" i="5"/>
  <c r="AN202" i="5"/>
  <c r="AO202" i="5"/>
  <c r="AP202" i="5"/>
  <c r="AQ202" i="5"/>
  <c r="AR202" i="5"/>
  <c r="AI202" i="5"/>
  <c r="AJ202" i="5"/>
  <c r="AK202" i="5"/>
  <c r="AC190" i="5"/>
  <c r="AD190" i="5"/>
  <c r="AE190" i="5"/>
  <c r="AF190" i="5"/>
  <c r="AG190" i="5"/>
  <c r="X190" i="5"/>
  <c r="Y190" i="5"/>
  <c r="Z190" i="5"/>
  <c r="AA190" i="5"/>
  <c r="AB190" i="5"/>
  <c r="AL190" i="5"/>
  <c r="AM190" i="5"/>
  <c r="AN190" i="5"/>
  <c r="AO190" i="5"/>
  <c r="AP190" i="5"/>
  <c r="AQ190" i="5"/>
  <c r="AR190" i="5"/>
  <c r="AI190" i="5"/>
  <c r="AJ190" i="5"/>
  <c r="AK190" i="5"/>
  <c r="Y178" i="5"/>
  <c r="Z178" i="5"/>
  <c r="AK178" i="5" s="1"/>
  <c r="AA178" i="5"/>
  <c r="AB178" i="5"/>
  <c r="AM178" i="5" s="1"/>
  <c r="AC178" i="5"/>
  <c r="AN178" i="5" s="1"/>
  <c r="AE178" i="5"/>
  <c r="AP178" i="5" s="1"/>
  <c r="AF178" i="5"/>
  <c r="X178" i="5"/>
  <c r="AI178" i="5" s="1"/>
  <c r="AD178" i="5"/>
  <c r="AG178" i="5"/>
  <c r="AR178" i="5" s="1"/>
  <c r="AL178" i="5"/>
  <c r="AO178" i="5"/>
  <c r="AQ178" i="5"/>
  <c r="AJ178" i="5"/>
  <c r="Y166" i="5"/>
  <c r="AJ166" i="5" s="1"/>
  <c r="Z166" i="5"/>
  <c r="AK166" i="5" s="1"/>
  <c r="AA166" i="5"/>
  <c r="AL166" i="5" s="1"/>
  <c r="AB166" i="5"/>
  <c r="AC166" i="5"/>
  <c r="AD166" i="5"/>
  <c r="AE166" i="5"/>
  <c r="AF166" i="5"/>
  <c r="AQ166" i="5" s="1"/>
  <c r="AG166" i="5"/>
  <c r="AR166" i="5" s="1"/>
  <c r="X166" i="5"/>
  <c r="AM166" i="5"/>
  <c r="AN166" i="5"/>
  <c r="AO166" i="5"/>
  <c r="AP166" i="5"/>
  <c r="AI166" i="5"/>
  <c r="Y154" i="5"/>
  <c r="AJ154" i="5" s="1"/>
  <c r="Z154" i="5"/>
  <c r="AA154" i="5"/>
  <c r="AB154" i="5"/>
  <c r="AC154" i="5"/>
  <c r="AD154" i="5"/>
  <c r="AO154" i="5" s="1"/>
  <c r="AE154" i="5"/>
  <c r="AP154" i="5" s="1"/>
  <c r="AF154" i="5"/>
  <c r="AG154" i="5"/>
  <c r="X154" i="5"/>
  <c r="AL154" i="5"/>
  <c r="AM154" i="5"/>
  <c r="AN154" i="5"/>
  <c r="AQ154" i="5"/>
  <c r="AR154" i="5"/>
  <c r="AI154" i="5"/>
  <c r="AK154" i="5"/>
  <c r="Y142" i="5"/>
  <c r="Z142" i="5"/>
  <c r="AK142" i="5" s="1"/>
  <c r="AA142" i="5"/>
  <c r="AB142" i="5"/>
  <c r="AM142" i="5" s="1"/>
  <c r="AC142" i="5"/>
  <c r="AN142" i="5" s="1"/>
  <c r="AD142" i="5"/>
  <c r="AE142" i="5"/>
  <c r="AF142" i="5"/>
  <c r="AG142" i="5"/>
  <c r="X142" i="5"/>
  <c r="AI142" i="5" s="1"/>
  <c r="AL142" i="5"/>
  <c r="AO142" i="5"/>
  <c r="AP142" i="5"/>
  <c r="AQ142" i="5"/>
  <c r="AR142" i="5"/>
  <c r="AJ142" i="5"/>
  <c r="Y130" i="5"/>
  <c r="Z130" i="5"/>
  <c r="AK130" i="5" s="1"/>
  <c r="AA130" i="5"/>
  <c r="AB130" i="5"/>
  <c r="AM130" i="5" s="1"/>
  <c r="AC130" i="5"/>
  <c r="AD130" i="5"/>
  <c r="AO130" i="5" s="1"/>
  <c r="AE130" i="5"/>
  <c r="AF130" i="5"/>
  <c r="AQ130" i="5" s="1"/>
  <c r="AG130" i="5"/>
  <c r="X130" i="5"/>
  <c r="AL130" i="5"/>
  <c r="AI130" i="5"/>
  <c r="AJ130" i="5"/>
  <c r="AN130" i="5"/>
  <c r="AP130" i="5"/>
  <c r="AR130" i="5"/>
  <c r="Y118" i="5"/>
  <c r="AJ118" i="5" s="1"/>
  <c r="Z118" i="5"/>
  <c r="AK118" i="5" s="1"/>
  <c r="AA118" i="5"/>
  <c r="AB118" i="5"/>
  <c r="AC118" i="5"/>
  <c r="AD118" i="5"/>
  <c r="AO118" i="5" s="1"/>
  <c r="AE118" i="5"/>
  <c r="AF118" i="5"/>
  <c r="AQ118" i="5" s="1"/>
  <c r="AG118" i="5"/>
  <c r="X118" i="5"/>
  <c r="AI118" i="5" s="1"/>
  <c r="AL118" i="5"/>
  <c r="AM118" i="5"/>
  <c r="AN118" i="5"/>
  <c r="AP118" i="5"/>
  <c r="AR118" i="5"/>
  <c r="Y106" i="5"/>
  <c r="Z106" i="5"/>
  <c r="AK106" i="5" s="1"/>
  <c r="AA106" i="5"/>
  <c r="AB106" i="5"/>
  <c r="AM106" i="5" s="1"/>
  <c r="AC106" i="5"/>
  <c r="AD106" i="5"/>
  <c r="AO106" i="5" s="1"/>
  <c r="AE106" i="5"/>
  <c r="AF106" i="5"/>
  <c r="AG106" i="5"/>
  <c r="X106" i="5"/>
  <c r="AI106" i="5" s="1"/>
  <c r="AL106" i="5"/>
  <c r="AN106" i="5"/>
  <c r="AP106" i="5"/>
  <c r="AQ106" i="5"/>
  <c r="AR106" i="5"/>
  <c r="AJ106" i="5"/>
  <c r="Z94" i="5"/>
  <c r="AK94" i="5" s="1"/>
  <c r="AA94" i="5"/>
  <c r="AL94" i="5" s="1"/>
  <c r="AB94" i="5"/>
  <c r="AC94" i="5"/>
  <c r="AD94" i="5"/>
  <c r="X94" i="5"/>
  <c r="AI94" i="5" s="1"/>
  <c r="Y94" i="5"/>
  <c r="AE94" i="5"/>
  <c r="AP94" i="5" s="1"/>
  <c r="AF94" i="5"/>
  <c r="AQ94" i="5" s="1"/>
  <c r="AG94" i="5"/>
  <c r="AM94" i="5"/>
  <c r="AN94" i="5"/>
  <c r="AO94" i="5"/>
  <c r="AR94" i="5"/>
  <c r="AJ94" i="5"/>
  <c r="Z82" i="5"/>
  <c r="AK82" i="5" s="1"/>
  <c r="AA82" i="5"/>
  <c r="AB82" i="5"/>
  <c r="AC82" i="5"/>
  <c r="AN82" i="5" s="1"/>
  <c r="AD82" i="5"/>
  <c r="AO82" i="5" s="1"/>
  <c r="AE82" i="5"/>
  <c r="AP82" i="5" s="1"/>
  <c r="AF82" i="5"/>
  <c r="AG82" i="5"/>
  <c r="X82" i="5"/>
  <c r="Y82" i="5"/>
  <c r="AJ82" i="5" s="1"/>
  <c r="AL82" i="5"/>
  <c r="AM82" i="5"/>
  <c r="AQ82" i="5"/>
  <c r="AR82" i="5"/>
  <c r="AI82" i="5"/>
  <c r="Z70" i="5"/>
  <c r="AA70" i="5"/>
  <c r="AL70" i="5" s="1"/>
  <c r="AB70" i="5"/>
  <c r="AM70" i="5" s="1"/>
  <c r="AC70" i="5"/>
  <c r="AN70" i="5" s="1"/>
  <c r="AD70" i="5"/>
  <c r="AO70" i="5" s="1"/>
  <c r="AE70" i="5"/>
  <c r="AF70" i="5"/>
  <c r="AG70" i="5"/>
  <c r="AR70" i="5" s="1"/>
  <c r="X70" i="5"/>
  <c r="AI70" i="5" s="1"/>
  <c r="Y70" i="5"/>
  <c r="AJ70" i="5" s="1"/>
  <c r="AK70" i="5"/>
  <c r="AP70" i="5"/>
  <c r="AQ70" i="5"/>
  <c r="Z58" i="5"/>
  <c r="AK58" i="5" s="1"/>
  <c r="AA58" i="5"/>
  <c r="AL58" i="5" s="1"/>
  <c r="AB58" i="5"/>
  <c r="AM58" i="5" s="1"/>
  <c r="AC58" i="5"/>
  <c r="AD58" i="5"/>
  <c r="AE58" i="5"/>
  <c r="AP58" i="5" s="1"/>
  <c r="AF58" i="5"/>
  <c r="AQ58" i="5" s="1"/>
  <c r="AG58" i="5"/>
  <c r="AR58" i="5" s="1"/>
  <c r="X58" i="5"/>
  <c r="AI58" i="5" s="1"/>
  <c r="Y58" i="5"/>
  <c r="AN58" i="5"/>
  <c r="AO58" i="5"/>
  <c r="AJ58" i="5"/>
  <c r="Z46" i="5"/>
  <c r="AK46" i="5" s="1"/>
  <c r="AA46" i="5"/>
  <c r="AB46" i="5"/>
  <c r="AC46" i="5"/>
  <c r="AN46" i="5" s="1"/>
  <c r="AD46" i="5"/>
  <c r="AO46" i="5" s="1"/>
  <c r="AE46" i="5"/>
  <c r="AP46" i="5" s="1"/>
  <c r="AF46" i="5"/>
  <c r="AQ46" i="5" s="1"/>
  <c r="AG46" i="5"/>
  <c r="X46" i="5"/>
  <c r="Y46" i="5"/>
  <c r="AJ46" i="5" s="1"/>
  <c r="AL46" i="5"/>
  <c r="AM46" i="5"/>
  <c r="AR46" i="5"/>
  <c r="AI46" i="5"/>
  <c r="Z34" i="5"/>
  <c r="AA34" i="5"/>
  <c r="AL34" i="5" s="1"/>
  <c r="AB34" i="5"/>
  <c r="AC34" i="5"/>
  <c r="AD34" i="5"/>
  <c r="AE34" i="5"/>
  <c r="AF34" i="5"/>
  <c r="AG34" i="5"/>
  <c r="AR34" i="5" s="1"/>
  <c r="X34" i="5"/>
  <c r="Y34" i="5"/>
  <c r="AJ34" i="5" s="1"/>
  <c r="AP34" i="5"/>
  <c r="AQ34" i="5"/>
  <c r="AM34" i="5"/>
  <c r="AN34" i="5"/>
  <c r="AO34" i="5"/>
  <c r="AI34" i="5"/>
  <c r="AK34" i="5"/>
  <c r="Z22" i="5"/>
  <c r="AA22" i="5"/>
  <c r="AL22" i="5" s="1"/>
  <c r="AB22" i="5"/>
  <c r="AC22" i="5"/>
  <c r="AN22" i="5" s="1"/>
  <c r="AD22" i="5"/>
  <c r="AE22" i="5"/>
  <c r="AP22" i="5" s="1"/>
  <c r="AF22" i="5"/>
  <c r="AG22" i="5"/>
  <c r="AR22" i="5" s="1"/>
  <c r="X22" i="5"/>
  <c r="Y22" i="5"/>
  <c r="AQ22" i="5"/>
  <c r="AI22" i="5"/>
  <c r="AJ22" i="5"/>
  <c r="AK22" i="5"/>
  <c r="AM22" i="5"/>
  <c r="AO22" i="5"/>
  <c r="Z10" i="5"/>
  <c r="AK10" i="5" s="1"/>
  <c r="AA10" i="5"/>
  <c r="AB10" i="5"/>
  <c r="AC10" i="5"/>
  <c r="AN10" i="5" s="1"/>
  <c r="AD10" i="5"/>
  <c r="AE10" i="5"/>
  <c r="AP10" i="5" s="1"/>
  <c r="AF10" i="5"/>
  <c r="AG10" i="5"/>
  <c r="X10" i="5"/>
  <c r="Y10" i="5"/>
  <c r="AJ10" i="5" s="1"/>
  <c r="AQ10" i="5"/>
  <c r="AR10" i="5"/>
  <c r="AI10" i="5"/>
  <c r="AL10" i="5"/>
  <c r="AM10" i="5"/>
  <c r="AO10" i="5"/>
  <c r="AO2" i="5"/>
  <c r="AL701" i="5"/>
  <c r="AJ700" i="5"/>
  <c r="AR698" i="5"/>
  <c r="AP697" i="5"/>
  <c r="AN696" i="5"/>
  <c r="AL695" i="5"/>
  <c r="AJ694" i="5"/>
  <c r="AR692" i="5"/>
  <c r="AP691" i="5"/>
  <c r="AN690" i="5"/>
  <c r="AL689" i="5"/>
  <c r="AJ688" i="5"/>
  <c r="AR686" i="5"/>
  <c r="AP685" i="5"/>
  <c r="AN684" i="5"/>
  <c r="AL683" i="5"/>
  <c r="AJ682" i="5"/>
  <c r="AR680" i="5"/>
  <c r="AP679" i="5"/>
  <c r="AN678" i="5"/>
  <c r="AL677" i="5"/>
  <c r="AJ676" i="5"/>
  <c r="AR674" i="5"/>
  <c r="AP673" i="5"/>
  <c r="AN672" i="5"/>
  <c r="AL671" i="5"/>
  <c r="AJ670" i="5"/>
  <c r="AR668" i="5"/>
  <c r="AP667" i="5"/>
  <c r="AN666" i="5"/>
  <c r="AL665" i="5"/>
  <c r="AJ664" i="5"/>
  <c r="AR662" i="5"/>
  <c r="AP661" i="5"/>
  <c r="AN660" i="5"/>
  <c r="AL659" i="5"/>
  <c r="AJ658" i="5"/>
  <c r="AR656" i="5"/>
  <c r="AP655" i="5"/>
  <c r="AN654" i="5"/>
  <c r="AL653" i="5"/>
  <c r="AJ652" i="5"/>
  <c r="AR650" i="5"/>
  <c r="AP649" i="5"/>
  <c r="AN648" i="5"/>
  <c r="AL647" i="5"/>
  <c r="AJ646" i="5"/>
  <c r="AR644" i="5"/>
  <c r="AP643" i="5"/>
  <c r="AN642" i="5"/>
  <c r="AL641" i="5"/>
  <c r="AJ640" i="5"/>
  <c r="AR638" i="5"/>
  <c r="AP637" i="5"/>
  <c r="AN636" i="5"/>
  <c r="AL635" i="5"/>
  <c r="AJ634" i="5"/>
  <c r="AR632" i="5"/>
  <c r="AP631" i="5"/>
  <c r="AN630" i="5"/>
  <c r="AL629" i="5"/>
  <c r="AJ628" i="5"/>
  <c r="AP626" i="5"/>
  <c r="AK625" i="5"/>
  <c r="AN623" i="5"/>
  <c r="AR619" i="5"/>
  <c r="AP617" i="5"/>
  <c r="AL615" i="5"/>
  <c r="AM612" i="5"/>
  <c r="AQ584" i="5"/>
  <c r="AM570" i="5"/>
  <c r="AI556" i="5"/>
  <c r="AO541" i="5"/>
  <c r="AK527" i="5"/>
  <c r="AQ512" i="5"/>
  <c r="AM498" i="5"/>
  <c r="AI484" i="5"/>
  <c r="AO469" i="5"/>
  <c r="AK455" i="5"/>
  <c r="AM350" i="5"/>
  <c r="AR572" i="5"/>
  <c r="AI572" i="5"/>
  <c r="AJ572" i="5"/>
  <c r="AK572" i="5"/>
  <c r="AL572" i="5"/>
  <c r="AM572" i="5"/>
  <c r="AN572" i="5"/>
  <c r="AO572" i="5"/>
  <c r="AP572" i="5"/>
  <c r="X452" i="5"/>
  <c r="AI452" i="5" s="1"/>
  <c r="Y452" i="5"/>
  <c r="Z452" i="5"/>
  <c r="AK452" i="5" s="1"/>
  <c r="AA452" i="5"/>
  <c r="AB452" i="5"/>
  <c r="AM452" i="5" s="1"/>
  <c r="AC452" i="5"/>
  <c r="AD452" i="5"/>
  <c r="AO452" i="5" s="1"/>
  <c r="AE452" i="5"/>
  <c r="AF452" i="5"/>
  <c r="AQ452" i="5" s="1"/>
  <c r="AG452" i="5"/>
  <c r="AR452" i="5" s="1"/>
  <c r="AJ452" i="5"/>
  <c r="AL452" i="5"/>
  <c r="AN452" i="5"/>
  <c r="AP452" i="5"/>
  <c r="Z344" i="5"/>
  <c r="AA344" i="5"/>
  <c r="AB344" i="5"/>
  <c r="AD344" i="5"/>
  <c r="AO344" i="5" s="1"/>
  <c r="AE344" i="5"/>
  <c r="AF344" i="5"/>
  <c r="AG344" i="5"/>
  <c r="X344" i="5"/>
  <c r="AI344" i="5" s="1"/>
  <c r="Y344" i="5"/>
  <c r="AC344" i="5"/>
  <c r="AN344" i="5" s="1"/>
  <c r="AM344" i="5"/>
  <c r="AP344" i="5"/>
  <c r="AQ344" i="5"/>
  <c r="AR344" i="5"/>
  <c r="AJ344" i="5"/>
  <c r="AK344" i="5"/>
  <c r="AL344" i="5"/>
  <c r="AQ596" i="5"/>
  <c r="AL599" i="5"/>
  <c r="AM599" i="5"/>
  <c r="AN599" i="5"/>
  <c r="AO599" i="5"/>
  <c r="AP599" i="5"/>
  <c r="AQ599" i="5"/>
  <c r="AR599" i="5"/>
  <c r="AI599" i="5"/>
  <c r="AJ599" i="5"/>
  <c r="AL563" i="5"/>
  <c r="AM563" i="5"/>
  <c r="AN563" i="5"/>
  <c r="AO563" i="5"/>
  <c r="AP563" i="5"/>
  <c r="AQ563" i="5"/>
  <c r="AR563" i="5"/>
  <c r="AI563" i="5"/>
  <c r="AJ563" i="5"/>
  <c r="AI621" i="5"/>
  <c r="AK621" i="5"/>
  <c r="AN621" i="5"/>
  <c r="AI609" i="5"/>
  <c r="AJ609" i="5"/>
  <c r="AK609" i="5"/>
  <c r="AL609" i="5"/>
  <c r="AM609" i="5"/>
  <c r="AN609" i="5"/>
  <c r="AO609" i="5"/>
  <c r="AP609" i="5"/>
  <c r="AQ609" i="5"/>
  <c r="AR609" i="5"/>
  <c r="AI597" i="5"/>
  <c r="AJ597" i="5"/>
  <c r="AK597" i="5"/>
  <c r="AL597" i="5"/>
  <c r="AM597" i="5"/>
  <c r="AN597" i="5"/>
  <c r="AO597" i="5"/>
  <c r="AP597" i="5"/>
  <c r="AQ597" i="5"/>
  <c r="AR597" i="5"/>
  <c r="AI585" i="5"/>
  <c r="AJ585" i="5"/>
  <c r="AK585" i="5"/>
  <c r="AL585" i="5"/>
  <c r="AM585" i="5"/>
  <c r="AN585" i="5"/>
  <c r="AO585" i="5"/>
  <c r="AP585" i="5"/>
  <c r="AQ585" i="5"/>
  <c r="AR585" i="5"/>
  <c r="AI573" i="5"/>
  <c r="AJ573" i="5"/>
  <c r="AK573" i="5"/>
  <c r="AL573" i="5"/>
  <c r="AM573" i="5"/>
  <c r="AN573" i="5"/>
  <c r="AO573" i="5"/>
  <c r="AP573" i="5"/>
  <c r="AQ573" i="5"/>
  <c r="AR573" i="5"/>
  <c r="AI561" i="5"/>
  <c r="AJ561" i="5"/>
  <c r="AK561" i="5"/>
  <c r="AL561" i="5"/>
  <c r="AM561" i="5"/>
  <c r="AN561" i="5"/>
  <c r="AO561" i="5"/>
  <c r="AP561" i="5"/>
  <c r="AQ561" i="5"/>
  <c r="AR561" i="5"/>
  <c r="AI549" i="5"/>
  <c r="AJ549" i="5"/>
  <c r="AK549" i="5"/>
  <c r="AL549" i="5"/>
  <c r="AM549" i="5"/>
  <c r="AN549" i="5"/>
  <c r="AO549" i="5"/>
  <c r="AP549" i="5"/>
  <c r="AQ549" i="5"/>
  <c r="AR549" i="5"/>
  <c r="AI537" i="5"/>
  <c r="AJ537" i="5"/>
  <c r="AK537" i="5"/>
  <c r="AL537" i="5"/>
  <c r="AM537" i="5"/>
  <c r="AN537" i="5"/>
  <c r="AO537" i="5"/>
  <c r="AP537" i="5"/>
  <c r="AQ537" i="5"/>
  <c r="AR537" i="5"/>
  <c r="AI525" i="5"/>
  <c r="AJ525" i="5"/>
  <c r="AK525" i="5"/>
  <c r="AL525" i="5"/>
  <c r="AM525" i="5"/>
  <c r="AN525" i="5"/>
  <c r="AO525" i="5"/>
  <c r="AP525" i="5"/>
  <c r="AQ525" i="5"/>
  <c r="AR525" i="5"/>
  <c r="AI513" i="5"/>
  <c r="AJ513" i="5"/>
  <c r="AK513" i="5"/>
  <c r="AL513" i="5"/>
  <c r="AM513" i="5"/>
  <c r="AN513" i="5"/>
  <c r="AO513" i="5"/>
  <c r="AP513" i="5"/>
  <c r="AQ513" i="5"/>
  <c r="AR513" i="5"/>
  <c r="Y501" i="5"/>
  <c r="Z501" i="5"/>
  <c r="AK501" i="5" s="1"/>
  <c r="AA501" i="5"/>
  <c r="AB501" i="5"/>
  <c r="AC501" i="5"/>
  <c r="AD501" i="5"/>
  <c r="AO501" i="5" s="1"/>
  <c r="AE501" i="5"/>
  <c r="AF501" i="5"/>
  <c r="AQ501" i="5" s="1"/>
  <c r="AG501" i="5"/>
  <c r="X501" i="5"/>
  <c r="AI501" i="5" s="1"/>
  <c r="AJ501" i="5"/>
  <c r="AL501" i="5"/>
  <c r="AM501" i="5"/>
  <c r="AN501" i="5"/>
  <c r="AP501" i="5"/>
  <c r="AR501" i="5"/>
  <c r="Y489" i="5"/>
  <c r="Z489" i="5"/>
  <c r="AK489" i="5" s="1"/>
  <c r="AA489" i="5"/>
  <c r="AB489" i="5"/>
  <c r="AM489" i="5" s="1"/>
  <c r="AC489" i="5"/>
  <c r="AD489" i="5"/>
  <c r="AO489" i="5" s="1"/>
  <c r="AE489" i="5"/>
  <c r="AF489" i="5"/>
  <c r="AG489" i="5"/>
  <c r="X489" i="5"/>
  <c r="AI489" i="5" s="1"/>
  <c r="AJ489" i="5"/>
  <c r="AL489" i="5"/>
  <c r="AN489" i="5"/>
  <c r="AP489" i="5"/>
  <c r="AQ489" i="5"/>
  <c r="AR489" i="5"/>
  <c r="Y477" i="5"/>
  <c r="Z477" i="5"/>
  <c r="AK477" i="5" s="1"/>
  <c r="AA477" i="5"/>
  <c r="AB477" i="5"/>
  <c r="AM477" i="5" s="1"/>
  <c r="AC477" i="5"/>
  <c r="AD477" i="5"/>
  <c r="AO477" i="5" s="1"/>
  <c r="AE477" i="5"/>
  <c r="AF477" i="5"/>
  <c r="AQ477" i="5" s="1"/>
  <c r="AG477" i="5"/>
  <c r="X477" i="5"/>
  <c r="AI477" i="5" s="1"/>
  <c r="AJ477" i="5"/>
  <c r="AL477" i="5"/>
  <c r="AN477" i="5"/>
  <c r="AP477" i="5"/>
  <c r="AR477" i="5"/>
  <c r="Y465" i="5"/>
  <c r="Z465" i="5"/>
  <c r="AK465" i="5" s="1"/>
  <c r="AA465" i="5"/>
  <c r="AB465" i="5"/>
  <c r="AC465" i="5"/>
  <c r="AD465" i="5"/>
  <c r="AO465" i="5" s="1"/>
  <c r="AE465" i="5"/>
  <c r="AF465" i="5"/>
  <c r="AQ465" i="5" s="1"/>
  <c r="AG465" i="5"/>
  <c r="X465" i="5"/>
  <c r="AI465" i="5" s="1"/>
  <c r="AJ465" i="5"/>
  <c r="AL465" i="5"/>
  <c r="AM465" i="5"/>
  <c r="AN465" i="5"/>
  <c r="AP465" i="5"/>
  <c r="AR465" i="5"/>
  <c r="Y453" i="5"/>
  <c r="Z453" i="5"/>
  <c r="AK453" i="5" s="1"/>
  <c r="AA453" i="5"/>
  <c r="AB453" i="5"/>
  <c r="AM453" i="5" s="1"/>
  <c r="AC453" i="5"/>
  <c r="AD453" i="5"/>
  <c r="AO453" i="5" s="1"/>
  <c r="AE453" i="5"/>
  <c r="AF453" i="5"/>
  <c r="AG453" i="5"/>
  <c r="X453" i="5"/>
  <c r="AI453" i="5" s="1"/>
  <c r="AJ453" i="5"/>
  <c r="AL453" i="5"/>
  <c r="AN453" i="5"/>
  <c r="AP453" i="5"/>
  <c r="AQ453" i="5"/>
  <c r="AR453" i="5"/>
  <c r="AE441" i="5"/>
  <c r="AF441" i="5"/>
  <c r="AQ441" i="5" s="1"/>
  <c r="AG441" i="5"/>
  <c r="AR441" i="5" s="1"/>
  <c r="Y441" i="5"/>
  <c r="AJ441" i="5" s="1"/>
  <c r="AB441" i="5"/>
  <c r="AC441" i="5"/>
  <c r="AN441" i="5" s="1"/>
  <c r="AD441" i="5"/>
  <c r="X441" i="5"/>
  <c r="AI441" i="5" s="1"/>
  <c r="Z441" i="5"/>
  <c r="AA441" i="5"/>
  <c r="AL441" i="5" s="1"/>
  <c r="AP441" i="5"/>
  <c r="AK441" i="5"/>
  <c r="AM441" i="5"/>
  <c r="AO441" i="5"/>
  <c r="AE429" i="5"/>
  <c r="AP429" i="5" s="1"/>
  <c r="AF429" i="5"/>
  <c r="AQ429" i="5" s="1"/>
  <c r="AG429" i="5"/>
  <c r="AR429" i="5" s="1"/>
  <c r="X429" i="5"/>
  <c r="AI429" i="5" s="1"/>
  <c r="Y429" i="5"/>
  <c r="Z429" i="5"/>
  <c r="AA429" i="5"/>
  <c r="AL429" i="5" s="1"/>
  <c r="AC429" i="5"/>
  <c r="AB429" i="5"/>
  <c r="AM429" i="5" s="1"/>
  <c r="AD429" i="5"/>
  <c r="AO429" i="5" s="1"/>
  <c r="AJ429" i="5"/>
  <c r="AN429" i="5"/>
  <c r="AK429" i="5"/>
  <c r="AE417" i="5"/>
  <c r="AP417" i="5" s="1"/>
  <c r="AF417" i="5"/>
  <c r="AQ417" i="5" s="1"/>
  <c r="AG417" i="5"/>
  <c r="AR417" i="5" s="1"/>
  <c r="X417" i="5"/>
  <c r="Y417" i="5"/>
  <c r="Z417" i="5"/>
  <c r="AK417" i="5" s="1"/>
  <c r="AA417" i="5"/>
  <c r="AL417" i="5" s="1"/>
  <c r="AB417" i="5"/>
  <c r="AM417" i="5" s="1"/>
  <c r="AC417" i="5"/>
  <c r="AN417" i="5" s="1"/>
  <c r="AD417" i="5"/>
  <c r="AI417" i="5"/>
  <c r="AJ417" i="5"/>
  <c r="AO417" i="5"/>
  <c r="AE405" i="5"/>
  <c r="AP405" i="5" s="1"/>
  <c r="AF405" i="5"/>
  <c r="AG405" i="5"/>
  <c r="X405" i="5"/>
  <c r="AI405" i="5" s="1"/>
  <c r="Y405" i="5"/>
  <c r="AJ405" i="5" s="1"/>
  <c r="Z405" i="5"/>
  <c r="AK405" i="5" s="1"/>
  <c r="AA405" i="5"/>
  <c r="AL405" i="5" s="1"/>
  <c r="AB405" i="5"/>
  <c r="AC405" i="5"/>
  <c r="AD405" i="5"/>
  <c r="AO405" i="5" s="1"/>
  <c r="AQ405" i="5"/>
  <c r="AR405" i="5"/>
  <c r="AM405" i="5"/>
  <c r="AN405" i="5"/>
  <c r="AE393" i="5"/>
  <c r="AF393" i="5"/>
  <c r="AQ393" i="5" s="1"/>
  <c r="AG393" i="5"/>
  <c r="AR393" i="5" s="1"/>
  <c r="X393" i="5"/>
  <c r="AI393" i="5" s="1"/>
  <c r="Y393" i="5"/>
  <c r="AJ393" i="5" s="1"/>
  <c r="Z393" i="5"/>
  <c r="AA393" i="5"/>
  <c r="AB393" i="5"/>
  <c r="AM393" i="5" s="1"/>
  <c r="AC393" i="5"/>
  <c r="AN393" i="5" s="1"/>
  <c r="AD393" i="5"/>
  <c r="AO393" i="5" s="1"/>
  <c r="AP393" i="5"/>
  <c r="AK393" i="5"/>
  <c r="AL393" i="5"/>
  <c r="AE381" i="5"/>
  <c r="AP381" i="5" s="1"/>
  <c r="AF381" i="5"/>
  <c r="AQ381" i="5" s="1"/>
  <c r="AG381" i="5"/>
  <c r="AR381" i="5" s="1"/>
  <c r="X381" i="5"/>
  <c r="AI381" i="5" s="1"/>
  <c r="Y381" i="5"/>
  <c r="Z381" i="5"/>
  <c r="AA381" i="5"/>
  <c r="AL381" i="5" s="1"/>
  <c r="AB381" i="5"/>
  <c r="AM381" i="5" s="1"/>
  <c r="AC381" i="5"/>
  <c r="AN381" i="5" s="1"/>
  <c r="AD381" i="5"/>
  <c r="AO381" i="5" s="1"/>
  <c r="AJ381" i="5"/>
  <c r="AK381" i="5"/>
  <c r="AE369" i="5"/>
  <c r="AP369" i="5" s="1"/>
  <c r="AF369" i="5"/>
  <c r="AQ369" i="5" s="1"/>
  <c r="AG369" i="5"/>
  <c r="X369" i="5"/>
  <c r="Y369" i="5"/>
  <c r="AJ369" i="5" s="1"/>
  <c r="Z369" i="5"/>
  <c r="AK369" i="5" s="1"/>
  <c r="AA369" i="5"/>
  <c r="AL369" i="5" s="1"/>
  <c r="AB369" i="5"/>
  <c r="AM369" i="5" s="1"/>
  <c r="AC369" i="5"/>
  <c r="AD369" i="5"/>
  <c r="AR369" i="5"/>
  <c r="AI369" i="5"/>
  <c r="AN369" i="5"/>
  <c r="AO369" i="5"/>
  <c r="AB357" i="5"/>
  <c r="AC357" i="5"/>
  <c r="AD357" i="5"/>
  <c r="AO357" i="5" s="1"/>
  <c r="AF357" i="5"/>
  <c r="Z357" i="5"/>
  <c r="AK357" i="5" s="1"/>
  <c r="AA357" i="5"/>
  <c r="AE357" i="5"/>
  <c r="AG357" i="5"/>
  <c r="X357" i="5"/>
  <c r="AI357" i="5" s="1"/>
  <c r="Y357" i="5"/>
  <c r="AP357" i="5"/>
  <c r="AQ357" i="5"/>
  <c r="AR357" i="5"/>
  <c r="AJ357" i="5"/>
  <c r="AL357" i="5"/>
  <c r="AM357" i="5"/>
  <c r="AN357" i="5"/>
  <c r="AB345" i="5"/>
  <c r="AM345" i="5" s="1"/>
  <c r="AC345" i="5"/>
  <c r="AD345" i="5"/>
  <c r="AO345" i="5" s="1"/>
  <c r="AF345" i="5"/>
  <c r="AQ345" i="5" s="1"/>
  <c r="AG345" i="5"/>
  <c r="X345" i="5"/>
  <c r="Y345" i="5"/>
  <c r="Z345" i="5"/>
  <c r="AA345" i="5"/>
  <c r="AL345" i="5" s="1"/>
  <c r="AE345" i="5"/>
  <c r="AP345" i="5" s="1"/>
  <c r="AR345" i="5"/>
  <c r="AI345" i="5"/>
  <c r="AJ345" i="5"/>
  <c r="AK345" i="5"/>
  <c r="AN345" i="5"/>
  <c r="AB333" i="5"/>
  <c r="AM333" i="5" s="1"/>
  <c r="AC333" i="5"/>
  <c r="AN333" i="5" s="1"/>
  <c r="AD333" i="5"/>
  <c r="AF333" i="5"/>
  <c r="AG333" i="5"/>
  <c r="AR333" i="5" s="1"/>
  <c r="X333" i="5"/>
  <c r="Y333" i="5"/>
  <c r="AJ333" i="5" s="1"/>
  <c r="Z333" i="5"/>
  <c r="AA333" i="5"/>
  <c r="AL333" i="5" s="1"/>
  <c r="AE333" i="5"/>
  <c r="AQ333" i="5"/>
  <c r="AI333" i="5"/>
  <c r="AK333" i="5"/>
  <c r="AO333" i="5"/>
  <c r="AP333" i="5"/>
  <c r="AB321" i="5"/>
  <c r="AC321" i="5"/>
  <c r="AD321" i="5"/>
  <c r="AO321" i="5" s="1"/>
  <c r="AF321" i="5"/>
  <c r="AG321" i="5"/>
  <c r="AR321" i="5" s="1"/>
  <c r="X321" i="5"/>
  <c r="AI321" i="5" s="1"/>
  <c r="Y321" i="5"/>
  <c r="AJ321" i="5" s="1"/>
  <c r="Z321" i="5"/>
  <c r="AA321" i="5"/>
  <c r="AL321" i="5" s="1"/>
  <c r="AE321" i="5"/>
  <c r="AP321" i="5" s="1"/>
  <c r="AQ321" i="5"/>
  <c r="AK321" i="5"/>
  <c r="AM321" i="5"/>
  <c r="AN321" i="5"/>
  <c r="AB309" i="5"/>
  <c r="AC309" i="5"/>
  <c r="AN309" i="5" s="1"/>
  <c r="AD309" i="5"/>
  <c r="AO309" i="5" s="1"/>
  <c r="AF309" i="5"/>
  <c r="AG309" i="5"/>
  <c r="AR309" i="5" s="1"/>
  <c r="X309" i="5"/>
  <c r="Y309" i="5"/>
  <c r="AJ309" i="5" s="1"/>
  <c r="Z309" i="5"/>
  <c r="AA309" i="5"/>
  <c r="AL309" i="5" s="1"/>
  <c r="AE309" i="5"/>
  <c r="AP309" i="5" s="1"/>
  <c r="AQ309" i="5"/>
  <c r="AI309" i="5"/>
  <c r="AK309" i="5"/>
  <c r="AM309" i="5"/>
  <c r="AB297" i="5"/>
  <c r="AM297" i="5" s="1"/>
  <c r="AC297" i="5"/>
  <c r="AN297" i="5" s="1"/>
  <c r="AD297" i="5"/>
  <c r="AF297" i="5"/>
  <c r="AG297" i="5"/>
  <c r="AR297" i="5" s="1"/>
  <c r="X297" i="5"/>
  <c r="Y297" i="5"/>
  <c r="AJ297" i="5" s="1"/>
  <c r="Z297" i="5"/>
  <c r="AA297" i="5"/>
  <c r="AL297" i="5" s="1"/>
  <c r="AE297" i="5"/>
  <c r="AQ297" i="5"/>
  <c r="AI297" i="5"/>
  <c r="AK297" i="5"/>
  <c r="AO297" i="5"/>
  <c r="AP297" i="5"/>
  <c r="AB285" i="5"/>
  <c r="AC285" i="5"/>
  <c r="AD285" i="5"/>
  <c r="AO285" i="5" s="1"/>
  <c r="AF285" i="5"/>
  <c r="AG285" i="5"/>
  <c r="AR285" i="5" s="1"/>
  <c r="X285" i="5"/>
  <c r="Y285" i="5"/>
  <c r="AJ285" i="5" s="1"/>
  <c r="Z285" i="5"/>
  <c r="AA285" i="5"/>
  <c r="AL285" i="5" s="1"/>
  <c r="AE285" i="5"/>
  <c r="AP285" i="5" s="1"/>
  <c r="AQ285" i="5"/>
  <c r="AI285" i="5"/>
  <c r="AK285" i="5"/>
  <c r="AM285" i="5"/>
  <c r="AN285" i="5"/>
  <c r="AB273" i="5"/>
  <c r="AC273" i="5"/>
  <c r="AN273" i="5" s="1"/>
  <c r="AD273" i="5"/>
  <c r="AO273" i="5" s="1"/>
  <c r="AF273" i="5"/>
  <c r="AG273" i="5"/>
  <c r="AR273" i="5" s="1"/>
  <c r="X273" i="5"/>
  <c r="Y273" i="5"/>
  <c r="AJ273" i="5" s="1"/>
  <c r="Z273" i="5"/>
  <c r="AA273" i="5"/>
  <c r="AL273" i="5" s="1"/>
  <c r="AE273" i="5"/>
  <c r="AP273" i="5" s="1"/>
  <c r="AQ273" i="5"/>
  <c r="AI273" i="5"/>
  <c r="AK273" i="5"/>
  <c r="AM273" i="5"/>
  <c r="AA261" i="5"/>
  <c r="AL261" i="5" s="1"/>
  <c r="AB261" i="5"/>
  <c r="AM261" i="5" s="1"/>
  <c r="AC261" i="5"/>
  <c r="AD261" i="5"/>
  <c r="AE261" i="5"/>
  <c r="AP261" i="5" s="1"/>
  <c r="AF261" i="5"/>
  <c r="AG261" i="5"/>
  <c r="AR261" i="5" s="1"/>
  <c r="X261" i="5"/>
  <c r="Y261" i="5"/>
  <c r="Z261" i="5"/>
  <c r="AQ261" i="5"/>
  <c r="AI261" i="5"/>
  <c r="AJ261" i="5"/>
  <c r="AK261" i="5"/>
  <c r="AN261" i="5"/>
  <c r="AO261" i="5"/>
  <c r="AA249" i="5"/>
  <c r="AL249" i="5" s="1"/>
  <c r="AB249" i="5"/>
  <c r="AC249" i="5"/>
  <c r="AD249" i="5"/>
  <c r="AE249" i="5"/>
  <c r="AP249" i="5" s="1"/>
  <c r="AF249" i="5"/>
  <c r="AG249" i="5"/>
  <c r="X249" i="5"/>
  <c r="Y249" i="5"/>
  <c r="AJ249" i="5" s="1"/>
  <c r="Z249" i="5"/>
  <c r="AQ249" i="5"/>
  <c r="AR249" i="5"/>
  <c r="AI249" i="5"/>
  <c r="AK249" i="5"/>
  <c r="AM249" i="5"/>
  <c r="AN249" i="5"/>
  <c r="AO249" i="5"/>
  <c r="AA237" i="5"/>
  <c r="AL237" i="5" s="1"/>
  <c r="AB237" i="5"/>
  <c r="AC237" i="5"/>
  <c r="AN237" i="5" s="1"/>
  <c r="AD237" i="5"/>
  <c r="AE237" i="5"/>
  <c r="AP237" i="5" s="1"/>
  <c r="AF237" i="5"/>
  <c r="AG237" i="5"/>
  <c r="AR237" i="5" s="1"/>
  <c r="X237" i="5"/>
  <c r="Y237" i="5"/>
  <c r="AJ237" i="5" s="1"/>
  <c r="Z237" i="5"/>
  <c r="AQ237" i="5"/>
  <c r="AI237" i="5"/>
  <c r="AK237" i="5"/>
  <c r="AM237" i="5"/>
  <c r="AO237" i="5"/>
  <c r="AA225" i="5"/>
  <c r="AB225" i="5"/>
  <c r="AC225" i="5"/>
  <c r="AD225" i="5"/>
  <c r="AE225" i="5"/>
  <c r="AP225" i="5" s="1"/>
  <c r="AF225" i="5"/>
  <c r="AG225" i="5"/>
  <c r="AR225" i="5" s="1"/>
  <c r="X225" i="5"/>
  <c r="AI225" i="5" s="1"/>
  <c r="Y225" i="5"/>
  <c r="Z225" i="5"/>
  <c r="AJ225" i="5"/>
  <c r="AK225" i="5"/>
  <c r="AL225" i="5"/>
  <c r="AM225" i="5"/>
  <c r="AN225" i="5"/>
  <c r="AO225" i="5"/>
  <c r="AQ225" i="5"/>
  <c r="AA213" i="5"/>
  <c r="AB213" i="5"/>
  <c r="AC213" i="5"/>
  <c r="AD213" i="5"/>
  <c r="AE213" i="5"/>
  <c r="AF213" i="5"/>
  <c r="AG213" i="5"/>
  <c r="X213" i="5"/>
  <c r="Y213" i="5"/>
  <c r="Z213" i="5"/>
  <c r="AJ213" i="5"/>
  <c r="AK213" i="5"/>
  <c r="AL213" i="5"/>
  <c r="AM213" i="5"/>
  <c r="AN213" i="5"/>
  <c r="AO213" i="5"/>
  <c r="AP213" i="5"/>
  <c r="AQ213" i="5"/>
  <c r="AR213" i="5"/>
  <c r="AI213" i="5"/>
  <c r="AA201" i="5"/>
  <c r="AB201" i="5"/>
  <c r="AC201" i="5"/>
  <c r="AN201" i="5" s="1"/>
  <c r="AD201" i="5"/>
  <c r="AE201" i="5"/>
  <c r="AF201" i="5"/>
  <c r="AG201" i="5"/>
  <c r="X201" i="5"/>
  <c r="Y201" i="5"/>
  <c r="AJ201" i="5" s="1"/>
  <c r="Z201" i="5"/>
  <c r="AK201" i="5" s="1"/>
  <c r="AL201" i="5"/>
  <c r="AM201" i="5"/>
  <c r="AO201" i="5"/>
  <c r="AP201" i="5"/>
  <c r="AQ201" i="5"/>
  <c r="AR201" i="5"/>
  <c r="AI201" i="5"/>
  <c r="AA189" i="5"/>
  <c r="AB189" i="5"/>
  <c r="AC189" i="5"/>
  <c r="AD189" i="5"/>
  <c r="AE189" i="5"/>
  <c r="AF189" i="5"/>
  <c r="AG189" i="5"/>
  <c r="AR189" i="5" s="1"/>
  <c r="X189" i="5"/>
  <c r="Y189" i="5"/>
  <c r="Z189" i="5"/>
  <c r="AJ189" i="5"/>
  <c r="AK189" i="5"/>
  <c r="AL189" i="5"/>
  <c r="AM189" i="5"/>
  <c r="AN189" i="5"/>
  <c r="AO189" i="5"/>
  <c r="AP189" i="5"/>
  <c r="AQ189" i="5"/>
  <c r="AI189" i="5"/>
  <c r="X177" i="5"/>
  <c r="AI177" i="5" s="1"/>
  <c r="Y177" i="5"/>
  <c r="Z177" i="5"/>
  <c r="AK177" i="5" s="1"/>
  <c r="AA177" i="5"/>
  <c r="AC177" i="5"/>
  <c r="AN177" i="5" s="1"/>
  <c r="AD177" i="5"/>
  <c r="AO177" i="5" s="1"/>
  <c r="AB177" i="5"/>
  <c r="AM177" i="5" s="1"/>
  <c r="AE177" i="5"/>
  <c r="AF177" i="5"/>
  <c r="AG177" i="5"/>
  <c r="AJ177" i="5"/>
  <c r="AL177" i="5"/>
  <c r="AP177" i="5"/>
  <c r="AQ177" i="5"/>
  <c r="AR177" i="5"/>
  <c r="X165" i="5"/>
  <c r="AI165" i="5" s="1"/>
  <c r="Y165" i="5"/>
  <c r="Z165" i="5"/>
  <c r="AK165" i="5" s="1"/>
  <c r="AA165" i="5"/>
  <c r="AB165" i="5"/>
  <c r="AM165" i="5" s="1"/>
  <c r="AC165" i="5"/>
  <c r="AD165" i="5"/>
  <c r="AO165" i="5" s="1"/>
  <c r="AE165" i="5"/>
  <c r="AF165" i="5"/>
  <c r="AQ165" i="5" s="1"/>
  <c r="AG165" i="5"/>
  <c r="AJ165" i="5"/>
  <c r="AL165" i="5"/>
  <c r="AN165" i="5"/>
  <c r="AP165" i="5"/>
  <c r="AR165" i="5"/>
  <c r="X153" i="5"/>
  <c r="AI153" i="5" s="1"/>
  <c r="Y153" i="5"/>
  <c r="Z153" i="5"/>
  <c r="AK153" i="5" s="1"/>
  <c r="AA153" i="5"/>
  <c r="AB153" i="5"/>
  <c r="AC153" i="5"/>
  <c r="AD153" i="5"/>
  <c r="AO153" i="5" s="1"/>
  <c r="AE153" i="5"/>
  <c r="AF153" i="5"/>
  <c r="AQ153" i="5" s="1"/>
  <c r="AG153" i="5"/>
  <c r="AJ153" i="5"/>
  <c r="AL153" i="5"/>
  <c r="AM153" i="5"/>
  <c r="AN153" i="5"/>
  <c r="AP153" i="5"/>
  <c r="AR153" i="5"/>
  <c r="X141" i="5"/>
  <c r="AI141" i="5" s="1"/>
  <c r="Y141" i="5"/>
  <c r="Z141" i="5"/>
  <c r="AK141" i="5" s="1"/>
  <c r="AA141" i="5"/>
  <c r="AB141" i="5"/>
  <c r="AM141" i="5" s="1"/>
  <c r="AC141" i="5"/>
  <c r="AD141" i="5"/>
  <c r="AO141" i="5" s="1"/>
  <c r="AE141" i="5"/>
  <c r="AF141" i="5"/>
  <c r="AG141" i="5"/>
  <c r="AJ141" i="5"/>
  <c r="AL141" i="5"/>
  <c r="AN141" i="5"/>
  <c r="AP141" i="5"/>
  <c r="AQ141" i="5"/>
  <c r="AR141" i="5"/>
  <c r="X129" i="5"/>
  <c r="AI129" i="5" s="1"/>
  <c r="Y129" i="5"/>
  <c r="AJ129" i="5" s="1"/>
  <c r="Z129" i="5"/>
  <c r="AK129" i="5" s="1"/>
  <c r="AA129" i="5"/>
  <c r="AL129" i="5" s="1"/>
  <c r="AB129" i="5"/>
  <c r="AM129" i="5" s="1"/>
  <c r="AC129" i="5"/>
  <c r="AD129" i="5"/>
  <c r="AO129" i="5" s="1"/>
  <c r="AE129" i="5"/>
  <c r="AF129" i="5"/>
  <c r="AQ129" i="5" s="1"/>
  <c r="AG129" i="5"/>
  <c r="AN129" i="5"/>
  <c r="AP129" i="5"/>
  <c r="AR129" i="5"/>
  <c r="X117" i="5"/>
  <c r="AI117" i="5" s="1"/>
  <c r="Y117" i="5"/>
  <c r="AJ117" i="5" s="1"/>
  <c r="Z117" i="5"/>
  <c r="AA117" i="5"/>
  <c r="AB117" i="5"/>
  <c r="AM117" i="5" s="1"/>
  <c r="AC117" i="5"/>
  <c r="AN117" i="5" s="1"/>
  <c r="AD117" i="5"/>
  <c r="AO117" i="5" s="1"/>
  <c r="AE117" i="5"/>
  <c r="AP117" i="5" s="1"/>
  <c r="AF117" i="5"/>
  <c r="AG117" i="5"/>
  <c r="AK117" i="5"/>
  <c r="AL117" i="5"/>
  <c r="AQ117" i="5"/>
  <c r="AR117" i="5"/>
  <c r="X105" i="5"/>
  <c r="Y105" i="5"/>
  <c r="Z105" i="5"/>
  <c r="AK105" i="5" s="1"/>
  <c r="AA105" i="5"/>
  <c r="AL105" i="5" s="1"/>
  <c r="AB105" i="5"/>
  <c r="AM105" i="5" s="1"/>
  <c r="AC105" i="5"/>
  <c r="AN105" i="5" s="1"/>
  <c r="AD105" i="5"/>
  <c r="AE105" i="5"/>
  <c r="AF105" i="5"/>
  <c r="AQ105" i="5" s="1"/>
  <c r="AG105" i="5"/>
  <c r="AR105" i="5" s="1"/>
  <c r="AI105" i="5"/>
  <c r="AJ105" i="5"/>
  <c r="AO105" i="5"/>
  <c r="AP105" i="5"/>
  <c r="X93" i="5"/>
  <c r="AI93" i="5" s="1"/>
  <c r="Y93" i="5"/>
  <c r="AJ93" i="5" s="1"/>
  <c r="Z93" i="5"/>
  <c r="AK93" i="5" s="1"/>
  <c r="AA93" i="5"/>
  <c r="AL93" i="5" s="1"/>
  <c r="AB93" i="5"/>
  <c r="AC93" i="5"/>
  <c r="AD93" i="5"/>
  <c r="AO93" i="5" s="1"/>
  <c r="AE93" i="5"/>
  <c r="AP93" i="5" s="1"/>
  <c r="AF93" i="5"/>
  <c r="AQ93" i="5" s="1"/>
  <c r="AG93" i="5"/>
  <c r="AR93" i="5" s="1"/>
  <c r="AM93" i="5"/>
  <c r="AN93" i="5"/>
  <c r="X81" i="5"/>
  <c r="AI81" i="5" s="1"/>
  <c r="Y81" i="5"/>
  <c r="AJ81" i="5" s="1"/>
  <c r="Z81" i="5"/>
  <c r="AA81" i="5"/>
  <c r="AB81" i="5"/>
  <c r="AM81" i="5" s="1"/>
  <c r="AC81" i="5"/>
  <c r="AN81" i="5" s="1"/>
  <c r="AD81" i="5"/>
  <c r="AO81" i="5" s="1"/>
  <c r="AE81" i="5"/>
  <c r="AP81" i="5" s="1"/>
  <c r="AF81" i="5"/>
  <c r="AG81" i="5"/>
  <c r="AK81" i="5"/>
  <c r="AL81" i="5"/>
  <c r="AQ81" i="5"/>
  <c r="AR81" i="5"/>
  <c r="X69" i="5"/>
  <c r="Y69" i="5"/>
  <c r="Z69" i="5"/>
  <c r="AK69" i="5" s="1"/>
  <c r="AA69" i="5"/>
  <c r="AL69" i="5" s="1"/>
  <c r="AB69" i="5"/>
  <c r="AM69" i="5" s="1"/>
  <c r="AC69" i="5"/>
  <c r="AN69" i="5" s="1"/>
  <c r="AD69" i="5"/>
  <c r="AE69" i="5"/>
  <c r="AF69" i="5"/>
  <c r="AQ69" i="5" s="1"/>
  <c r="AG69" i="5"/>
  <c r="AR69" i="5" s="1"/>
  <c r="AI69" i="5"/>
  <c r="AJ69" i="5"/>
  <c r="AO69" i="5"/>
  <c r="AP69" i="5"/>
  <c r="X57" i="5"/>
  <c r="AI57" i="5" s="1"/>
  <c r="Y57" i="5"/>
  <c r="AJ57" i="5" s="1"/>
  <c r="Z57" i="5"/>
  <c r="AK57" i="5" s="1"/>
  <c r="AA57" i="5"/>
  <c r="AL57" i="5" s="1"/>
  <c r="AB57" i="5"/>
  <c r="AC57" i="5"/>
  <c r="AD57" i="5"/>
  <c r="AO57" i="5" s="1"/>
  <c r="AE57" i="5"/>
  <c r="AP57" i="5" s="1"/>
  <c r="AF57" i="5"/>
  <c r="AQ57" i="5" s="1"/>
  <c r="AG57" i="5"/>
  <c r="AR57" i="5" s="1"/>
  <c r="AM57" i="5"/>
  <c r="AN57" i="5"/>
  <c r="X45" i="5"/>
  <c r="AI45" i="5" s="1"/>
  <c r="Y45" i="5"/>
  <c r="AJ45" i="5" s="1"/>
  <c r="Z45" i="5"/>
  <c r="AA45" i="5"/>
  <c r="AB45" i="5"/>
  <c r="AM45" i="5" s="1"/>
  <c r="AC45" i="5"/>
  <c r="AN45" i="5" s="1"/>
  <c r="AD45" i="5"/>
  <c r="AO45" i="5" s="1"/>
  <c r="AE45" i="5"/>
  <c r="AP45" i="5" s="1"/>
  <c r="AF45" i="5"/>
  <c r="AG45" i="5"/>
  <c r="AK45" i="5"/>
  <c r="AL45" i="5"/>
  <c r="AQ45" i="5"/>
  <c r="AR45" i="5"/>
  <c r="X33" i="5"/>
  <c r="AI33" i="5" s="1"/>
  <c r="Y33" i="5"/>
  <c r="Z33" i="5"/>
  <c r="AA33" i="5"/>
  <c r="AB33" i="5"/>
  <c r="AM33" i="5" s="1"/>
  <c r="AC33" i="5"/>
  <c r="AD33" i="5"/>
  <c r="AE33" i="5"/>
  <c r="AF33" i="5"/>
  <c r="AQ33" i="5" s="1"/>
  <c r="AG33" i="5"/>
  <c r="AN33" i="5"/>
  <c r="AO33" i="5"/>
  <c r="AP33" i="5"/>
  <c r="AR33" i="5"/>
  <c r="AJ33" i="5"/>
  <c r="AK33" i="5"/>
  <c r="AL33" i="5"/>
  <c r="X21" i="5"/>
  <c r="Y21" i="5"/>
  <c r="Z21" i="5"/>
  <c r="AK21" i="5" s="1"/>
  <c r="AA21" i="5"/>
  <c r="AB21" i="5"/>
  <c r="AM21" i="5" s="1"/>
  <c r="AC21" i="5"/>
  <c r="AD21" i="5"/>
  <c r="AO21" i="5" s="1"/>
  <c r="AE21" i="5"/>
  <c r="AF21" i="5"/>
  <c r="AQ21" i="5" s="1"/>
  <c r="AG21" i="5"/>
  <c r="AN21" i="5"/>
  <c r="AP21" i="5"/>
  <c r="AR21" i="5"/>
  <c r="AI21" i="5"/>
  <c r="AJ21" i="5"/>
  <c r="AL21" i="5"/>
  <c r="X9" i="5"/>
  <c r="AI9" i="5" s="1"/>
  <c r="Y9" i="5"/>
  <c r="AJ9" i="5" s="1"/>
  <c r="Z9" i="5"/>
  <c r="AK9" i="5" s="1"/>
  <c r="AA9" i="5"/>
  <c r="AB9" i="5"/>
  <c r="AC9" i="5"/>
  <c r="AD9" i="5"/>
  <c r="AO9" i="5" s="1"/>
  <c r="AE9" i="5"/>
  <c r="AF9" i="5"/>
  <c r="AG9" i="5"/>
  <c r="AN9" i="5"/>
  <c r="AP9" i="5"/>
  <c r="AQ9" i="5"/>
  <c r="AR9" i="5"/>
  <c r="AL9" i="5"/>
  <c r="AM9" i="5"/>
  <c r="AN2" i="5"/>
  <c r="AO626" i="5"/>
  <c r="AI625" i="5"/>
  <c r="AK623" i="5"/>
  <c r="AO621" i="5"/>
  <c r="AO619" i="5"/>
  <c r="AN617" i="5"/>
  <c r="AJ615" i="5"/>
  <c r="AQ611" i="5"/>
  <c r="AI598" i="5"/>
  <c r="AO583" i="5"/>
  <c r="AK569" i="5"/>
  <c r="AQ554" i="5"/>
  <c r="AM540" i="5"/>
  <c r="AI526" i="5"/>
  <c r="AO511" i="5"/>
  <c r="AK497" i="5"/>
  <c r="AQ482" i="5"/>
  <c r="AM468" i="5"/>
  <c r="AI454" i="5"/>
  <c r="AI439" i="5"/>
  <c r="AK332" i="5"/>
  <c r="V12" i="6" l="1" a="1"/>
  <c r="V12" i="6" s="1"/>
  <c r="AR12" i="6" s="1"/>
  <c r="J6" i="6"/>
  <c r="R12" i="6" a="1"/>
  <c r="R12" i="6" s="1"/>
  <c r="F6" i="6"/>
  <c r="I6" i="6"/>
  <c r="U12" i="6" a="1"/>
  <c r="U12" i="6" s="1"/>
  <c r="AF12" i="6" s="1"/>
  <c r="Q12" i="6" a="1"/>
  <c r="Q12" i="6" s="1"/>
  <c r="AB12" i="6" s="1"/>
  <c r="E6" i="6"/>
  <c r="N3" i="6" a="1"/>
  <c r="N3" i="6" s="1"/>
  <c r="N12" i="6" a="1"/>
  <c r="N12" i="6" s="1"/>
  <c r="Y12" i="6" s="1"/>
  <c r="B6" i="6"/>
  <c r="H6" i="6"/>
  <c r="T12" i="6" a="1"/>
  <c r="T12" i="6" s="1"/>
  <c r="AE12" i="6" s="1"/>
  <c r="P12" i="6" a="1"/>
  <c r="P12" i="6" s="1"/>
  <c r="AA12" i="6" s="1"/>
  <c r="D6" i="6"/>
  <c r="W12" i="6" a="1"/>
  <c r="W12" i="6" s="1"/>
  <c r="AH12" i="6" s="1"/>
  <c r="K6" i="6"/>
  <c r="S12" i="6" a="1"/>
  <c r="S12" i="6" s="1"/>
  <c r="AO12" i="6" s="1"/>
  <c r="G6" i="6"/>
  <c r="O12" i="6" a="1"/>
  <c r="O12" i="6" s="1"/>
  <c r="AK12" i="6" s="1"/>
  <c r="C6" i="6"/>
  <c r="E12" i="6"/>
  <c r="I12" i="6"/>
  <c r="B12" i="6"/>
  <c r="F12" i="6"/>
  <c r="J12" i="6"/>
  <c r="G12" i="6"/>
  <c r="K12" i="6"/>
  <c r="C12" i="6"/>
  <c r="D12" i="6"/>
  <c r="H12" i="6"/>
  <c r="E11" i="6"/>
  <c r="I11" i="6"/>
  <c r="B11" i="6"/>
  <c r="F11" i="6"/>
  <c r="J11" i="6"/>
  <c r="G11" i="6"/>
  <c r="D11" i="6"/>
  <c r="H11" i="6"/>
  <c r="C11" i="6"/>
  <c r="K11" i="6"/>
  <c r="D7" i="6"/>
  <c r="B7" i="6"/>
  <c r="F7" i="6"/>
  <c r="J7" i="6"/>
  <c r="C7" i="6"/>
  <c r="G7" i="6"/>
  <c r="K7" i="6"/>
  <c r="I7" i="6"/>
  <c r="E7" i="6"/>
  <c r="H7" i="6"/>
  <c r="C10" i="6"/>
  <c r="G10" i="6"/>
  <c r="K10" i="6"/>
  <c r="D10" i="6"/>
  <c r="I10" i="6"/>
  <c r="F10" i="6"/>
  <c r="J10" i="6"/>
  <c r="E10" i="6"/>
  <c r="E4" i="6"/>
  <c r="I4" i="6"/>
  <c r="F4" i="6"/>
  <c r="K4" i="6"/>
  <c r="B4" i="6"/>
  <c r="G4" i="6"/>
  <c r="C4" i="6"/>
  <c r="H4" i="6"/>
  <c r="J4" i="6"/>
  <c r="D4" i="6"/>
  <c r="E8" i="6"/>
  <c r="I8" i="6"/>
  <c r="B8" i="6"/>
  <c r="F8" i="6"/>
  <c r="J8" i="6"/>
  <c r="C8" i="6"/>
  <c r="K8" i="6"/>
  <c r="D8" i="6"/>
  <c r="G8" i="6"/>
  <c r="H8" i="6"/>
  <c r="E9" i="6"/>
  <c r="I9" i="6"/>
  <c r="B9" i="6"/>
  <c r="F9" i="6"/>
  <c r="J9" i="6"/>
  <c r="C9" i="6"/>
  <c r="K9" i="6"/>
  <c r="D9" i="6"/>
  <c r="G9" i="6"/>
  <c r="H9" i="6"/>
  <c r="C5" i="6"/>
  <c r="G5" i="6"/>
  <c r="K5" i="6"/>
  <c r="D5" i="6"/>
  <c r="H5" i="6"/>
  <c r="E5" i="6"/>
  <c r="J5" i="6"/>
  <c r="B5" i="6"/>
  <c r="F5" i="6"/>
  <c r="I5" i="6"/>
  <c r="C3" i="6"/>
  <c r="G3" i="6"/>
  <c r="K3" i="6"/>
  <c r="D3" i="6"/>
  <c r="H3" i="6"/>
  <c r="E3" i="6"/>
  <c r="I3" i="6"/>
  <c r="J3" i="6"/>
  <c r="B3" i="6"/>
  <c r="F3" i="6"/>
  <c r="N4" i="6" l="1" a="1"/>
  <c r="N4" i="6" s="1"/>
  <c r="B10" i="6"/>
  <c r="AP12" i="6"/>
  <c r="AL12" i="6"/>
  <c r="T5" i="6" a="1"/>
  <c r="T5" i="6" s="1"/>
  <c r="H10" i="6"/>
  <c r="Z12" i="6"/>
  <c r="AD12" i="6"/>
  <c r="AG12" i="6"/>
  <c r="AN12" i="6"/>
  <c r="AC12" i="6"/>
  <c r="AJ12" i="6"/>
  <c r="AQ12" i="6"/>
  <c r="AM12" i="6"/>
  <c r="AS12" i="6"/>
  <c r="Q8" i="6" a="1"/>
  <c r="Q8" i="6" s="1"/>
  <c r="O9" i="6" a="1"/>
  <c r="O9" i="6" s="1"/>
  <c r="V4" i="6" a="1"/>
  <c r="V4" i="6" s="1"/>
  <c r="R6" i="6" a="1"/>
  <c r="R6" i="6" s="1"/>
  <c r="W6" i="6" a="1"/>
  <c r="W6" i="6" s="1"/>
  <c r="S9" i="6" a="1"/>
  <c r="S9" i="6" s="1"/>
  <c r="U5" i="6" a="1"/>
  <c r="U5" i="6" s="1"/>
  <c r="O10" i="6" a="1"/>
  <c r="O10" i="6" s="1"/>
  <c r="O3" i="6" a="1"/>
  <c r="O3" i="6" s="1"/>
  <c r="S10" i="6" a="1"/>
  <c r="S10" i="6" s="1"/>
  <c r="N7" i="6" a="1"/>
  <c r="N7" i="6" s="1"/>
  <c r="N9" i="6" a="1"/>
  <c r="N9" i="6" s="1"/>
  <c r="V5" i="6" a="1"/>
  <c r="V5" i="6" s="1"/>
  <c r="V9" i="6" a="1"/>
  <c r="V9" i="6" s="1"/>
  <c r="W7" i="6" a="1"/>
  <c r="W7" i="6" s="1"/>
  <c r="W11" i="6" a="1"/>
  <c r="W11" i="6" s="1"/>
  <c r="W4" i="6" a="1"/>
  <c r="W4" i="6" s="1"/>
  <c r="Q10" i="6" a="1"/>
  <c r="Q10" i="6" s="1"/>
  <c r="Q3" i="6" a="1"/>
  <c r="Q3" i="6" s="1"/>
  <c r="R7" i="6" a="1"/>
  <c r="R7" i="6" s="1"/>
  <c r="R11" i="6" a="1"/>
  <c r="R11" i="6" s="1"/>
  <c r="R4" i="6" a="1"/>
  <c r="R4" i="6" s="1"/>
  <c r="P6" i="6" a="1"/>
  <c r="P6" i="6" s="1"/>
  <c r="P8" i="6" a="1"/>
  <c r="P8" i="6" s="1"/>
  <c r="U11" i="6" a="1"/>
  <c r="U11" i="6" s="1"/>
  <c r="U4" i="6" a="1"/>
  <c r="U4" i="6" s="1"/>
  <c r="U7" i="6" a="1"/>
  <c r="U7" i="6" s="1"/>
  <c r="T3" i="6" a="1"/>
  <c r="T3" i="6" s="1"/>
  <c r="T10" i="6" a="1"/>
  <c r="T10" i="6" s="1"/>
  <c r="O8" i="6" a="1"/>
  <c r="O8" i="6" s="1"/>
  <c r="O6" i="6" a="1"/>
  <c r="O6" i="6" s="1"/>
  <c r="S8" i="6" a="1"/>
  <c r="S8" i="6" s="1"/>
  <c r="S6" i="6" a="1"/>
  <c r="S6" i="6" s="1"/>
  <c r="N5" i="6" a="1"/>
  <c r="N5" i="6" s="1"/>
  <c r="V10" i="6" a="1"/>
  <c r="V10" i="6" s="1"/>
  <c r="V3" i="6" a="1"/>
  <c r="V3" i="6" s="1"/>
  <c r="AR3" i="6" s="1"/>
  <c r="W5" i="6" a="1"/>
  <c r="W5" i="6" s="1"/>
  <c r="W9" i="6" a="1"/>
  <c r="W9" i="6" s="1"/>
  <c r="Q6" i="6" a="1"/>
  <c r="Q6" i="6" s="1"/>
  <c r="R5" i="6" a="1"/>
  <c r="R5" i="6" s="1"/>
  <c r="R9" i="6" a="1"/>
  <c r="R9" i="6" s="1"/>
  <c r="P11" i="6" a="1"/>
  <c r="P11" i="6" s="1"/>
  <c r="P4" i="6" a="1"/>
  <c r="P4" i="6" s="1"/>
  <c r="P7" i="6" a="1"/>
  <c r="P7" i="6" s="1"/>
  <c r="U9" i="6" a="1"/>
  <c r="U9" i="6" s="1"/>
  <c r="T6" i="6" a="1"/>
  <c r="T6" i="6" s="1"/>
  <c r="T8" i="6" a="1"/>
  <c r="T8" i="6" s="1"/>
  <c r="O7" i="6" a="1"/>
  <c r="O7" i="6" s="1"/>
  <c r="O11" i="6" a="1"/>
  <c r="O11" i="6" s="1"/>
  <c r="O4" i="6" a="1"/>
  <c r="O4" i="6" s="1"/>
  <c r="S7" i="6" a="1"/>
  <c r="S7" i="6" s="1"/>
  <c r="S11" i="6" a="1"/>
  <c r="S11" i="6" s="1"/>
  <c r="S4" i="6" a="1"/>
  <c r="S4" i="6" s="1"/>
  <c r="N10" i="6" a="1"/>
  <c r="N10" i="6" s="1"/>
  <c r="N6" i="6" a="1"/>
  <c r="N6" i="6" s="1"/>
  <c r="V8" i="6" a="1"/>
  <c r="V8" i="6" s="1"/>
  <c r="V6" i="6" a="1"/>
  <c r="V6" i="6" s="1"/>
  <c r="W10" i="6" a="1"/>
  <c r="W10" i="6" s="1"/>
  <c r="W3" i="6" a="1"/>
  <c r="W3" i="6" s="1"/>
  <c r="Q11" i="6" a="1"/>
  <c r="Q11" i="6" s="1"/>
  <c r="Q4" i="6" a="1"/>
  <c r="Q4" i="6" s="1"/>
  <c r="Q7" i="6" a="1"/>
  <c r="Q7" i="6" s="1"/>
  <c r="R10" i="6" a="1"/>
  <c r="R10" i="6" s="1"/>
  <c r="R3" i="6" a="1"/>
  <c r="R3" i="6" s="1"/>
  <c r="P9" i="6" a="1"/>
  <c r="P9" i="6" s="1"/>
  <c r="P5" i="6" a="1"/>
  <c r="P5" i="6" s="1"/>
  <c r="U10" i="6" a="1"/>
  <c r="U10" i="6" s="1"/>
  <c r="U3" i="6" a="1"/>
  <c r="U3" i="6" s="1"/>
  <c r="T11" i="6" a="1"/>
  <c r="T11" i="6" s="1"/>
  <c r="T4" i="6" a="1"/>
  <c r="T4" i="6" s="1"/>
  <c r="T7" i="6" a="1"/>
  <c r="T7" i="6" s="1"/>
  <c r="O5" i="6" a="1"/>
  <c r="O5" i="6" s="1"/>
  <c r="S5" i="6" a="1"/>
  <c r="S5" i="6" s="1"/>
  <c r="N8" i="6" a="1"/>
  <c r="N8" i="6" s="1"/>
  <c r="N11" i="6" a="1"/>
  <c r="N11" i="6" s="1"/>
  <c r="V7" i="6" a="1"/>
  <c r="V7" i="6" s="1"/>
  <c r="V11" i="6" a="1"/>
  <c r="V11" i="6" s="1"/>
  <c r="W8" i="6" a="1"/>
  <c r="W8" i="6" s="1"/>
  <c r="Q9" i="6" a="1"/>
  <c r="Q9" i="6" s="1"/>
  <c r="Q5" i="6" a="1"/>
  <c r="Q5" i="6" s="1"/>
  <c r="R8" i="6" a="1"/>
  <c r="R8" i="6" s="1"/>
  <c r="P3" i="6" a="1"/>
  <c r="P3" i="6" s="1"/>
  <c r="U6" i="6" a="1"/>
  <c r="U6" i="6" s="1"/>
  <c r="U8" i="6" a="1"/>
  <c r="U8" i="6" s="1"/>
  <c r="T9" i="6" a="1"/>
  <c r="T9" i="6" s="1"/>
  <c r="S3" i="6" l="1" a="1"/>
  <c r="S3" i="6" s="1"/>
  <c r="AD3" i="6" s="1"/>
  <c r="P10" i="6" a="1"/>
  <c r="P10" i="6" s="1"/>
  <c r="AL10" i="6" s="1"/>
  <c r="AE4" i="6"/>
  <c r="AP4" i="6"/>
  <c r="Z11" i="6"/>
  <c r="AK11" i="6"/>
  <c r="AN7" i="6"/>
  <c r="AC7" i="6"/>
  <c r="AG9" i="6"/>
  <c r="AR9" i="6"/>
  <c r="AG10" i="6"/>
  <c r="AR10" i="6"/>
  <c r="AH3" i="6"/>
  <c r="AS3" i="6"/>
  <c r="AD4" i="6"/>
  <c r="AO4" i="6"/>
  <c r="Y8" i="6"/>
  <c r="AJ8" i="6"/>
  <c r="Z10" i="6"/>
  <c r="AK10" i="6"/>
  <c r="AD9" i="6"/>
  <c r="AO9" i="6"/>
  <c r="AC6" i="6"/>
  <c r="AN6" i="6"/>
  <c r="AM5" i="6"/>
  <c r="AB5" i="6"/>
  <c r="AQ11" i="6"/>
  <c r="AF11" i="6"/>
  <c r="AH4" i="6"/>
  <c r="AS4" i="6"/>
  <c r="AC8" i="6"/>
  <c r="AN8" i="6"/>
  <c r="AH10" i="6"/>
  <c r="AS10" i="6"/>
  <c r="AM6" i="6"/>
  <c r="AB6" i="6"/>
  <c r="AM10" i="6"/>
  <c r="AB10" i="6"/>
  <c r="AP3" i="6"/>
  <c r="AE3" i="6"/>
  <c r="AL4" i="6"/>
  <c r="AA4" i="6"/>
  <c r="AG8" i="6"/>
  <c r="AR8" i="6"/>
  <c r="AH5" i="6"/>
  <c r="AS5" i="6"/>
  <c r="Y7" i="6"/>
  <c r="AJ7" i="6"/>
  <c r="AQ6" i="6"/>
  <c r="AF6" i="6"/>
  <c r="AP10" i="6"/>
  <c r="AE10" i="6"/>
  <c r="AG3" i="6"/>
  <c r="AP5" i="6"/>
  <c r="AE5" i="6"/>
  <c r="AN4" i="6"/>
  <c r="AC4" i="6"/>
  <c r="AP11" i="6"/>
  <c r="AE11" i="6"/>
  <c r="AM3" i="6"/>
  <c r="AB3" i="6"/>
  <c r="AQ10" i="6"/>
  <c r="AF10" i="6"/>
  <c r="AL5" i="6"/>
  <c r="AA5" i="6"/>
  <c r="AM4" i="6"/>
  <c r="AB4" i="6"/>
  <c r="Z7" i="6"/>
  <c r="AK7" i="6"/>
  <c r="AD5" i="6"/>
  <c r="AO5" i="6"/>
  <c r="AC9" i="6"/>
  <c r="AN9" i="6"/>
  <c r="AH6" i="6"/>
  <c r="AS6" i="6"/>
  <c r="AQ4" i="6"/>
  <c r="AF4" i="6"/>
  <c r="AD7" i="6"/>
  <c r="AO7" i="6"/>
  <c r="AQ7" i="6"/>
  <c r="AF7" i="6"/>
  <c r="AR6" i="6"/>
  <c r="AG6" i="6"/>
  <c r="AC3" i="6"/>
  <c r="AN3" i="6"/>
  <c r="AG5" i="6"/>
  <c r="AR5" i="6"/>
  <c r="AJ4" i="6"/>
  <c r="Y4" i="6"/>
  <c r="AH7" i="6"/>
  <c r="AS7" i="6"/>
  <c r="Z6" i="6"/>
  <c r="AK6" i="6"/>
  <c r="Y5" i="6"/>
  <c r="AJ5" i="6"/>
  <c r="Z8" i="6"/>
  <c r="AK8" i="6"/>
  <c r="AC11" i="6"/>
  <c r="AN11" i="6"/>
  <c r="Z9" i="6"/>
  <c r="AK9" i="6"/>
  <c r="Y6" i="6"/>
  <c r="AJ6" i="6"/>
  <c r="AL3" i="6"/>
  <c r="AA3" i="6"/>
  <c r="AG4" i="6"/>
  <c r="AR4" i="6"/>
  <c r="AD11" i="6"/>
  <c r="AO11" i="6"/>
  <c r="AM7" i="6"/>
  <c r="AB7" i="6"/>
  <c r="AM9" i="6"/>
  <c r="AB9" i="6"/>
  <c r="Y3" i="6"/>
  <c r="AJ3" i="6"/>
  <c r="AM8" i="6"/>
  <c r="AB8" i="6"/>
  <c r="AH11" i="6"/>
  <c r="AS11" i="6"/>
  <c r="AH9" i="6"/>
  <c r="AS9" i="6"/>
  <c r="AL6" i="6"/>
  <c r="AA6" i="6"/>
  <c r="AQ8" i="6"/>
  <c r="AF8" i="6"/>
  <c r="AL11" i="6"/>
  <c r="AA11" i="6"/>
  <c r="AL9" i="6"/>
  <c r="AA9" i="6"/>
  <c r="AP6" i="6"/>
  <c r="AE6" i="6"/>
  <c r="Z4" i="6"/>
  <c r="AK4" i="6"/>
  <c r="AP8" i="6"/>
  <c r="AE8" i="6"/>
  <c r="AP7" i="6"/>
  <c r="AE7" i="6"/>
  <c r="AP9" i="6"/>
  <c r="AE9" i="6"/>
  <c r="AD6" i="6"/>
  <c r="AO6" i="6"/>
  <c r="AM11" i="6"/>
  <c r="AB11" i="6"/>
  <c r="Z5" i="6"/>
  <c r="AK5" i="6"/>
  <c r="AD8" i="6"/>
  <c r="AO8" i="6"/>
  <c r="AG11" i="6"/>
  <c r="AR11" i="6"/>
  <c r="AG7" i="6"/>
  <c r="AR7" i="6"/>
  <c r="AQ3" i="6"/>
  <c r="AF3" i="6"/>
  <c r="AQ5" i="6"/>
  <c r="AF5" i="6"/>
  <c r="AC5" i="6"/>
  <c r="AN5" i="6"/>
  <c r="AH8" i="6"/>
  <c r="AS8" i="6"/>
  <c r="AD10" i="6"/>
  <c r="AO10" i="6"/>
  <c r="AQ9" i="6"/>
  <c r="AF9" i="6"/>
  <c r="Y10" i="6"/>
  <c r="AJ10" i="6"/>
  <c r="Z3" i="6"/>
  <c r="AK3" i="6"/>
  <c r="AL8" i="6"/>
  <c r="AA8" i="6"/>
  <c r="Y11" i="6"/>
  <c r="AJ11" i="6"/>
  <c r="AL7" i="6"/>
  <c r="AA7" i="6"/>
  <c r="Y9" i="6"/>
  <c r="AJ9" i="6"/>
  <c r="AC10" i="6"/>
  <c r="AN10" i="6"/>
  <c r="AO3" i="6" l="1"/>
  <c r="AA10" i="6"/>
</calcChain>
</file>

<file path=xl/sharedStrings.xml><?xml version="1.0" encoding="utf-8"?>
<sst xmlns="http://schemas.openxmlformats.org/spreadsheetml/2006/main" count="876" uniqueCount="592">
  <si>
    <t>Position</t>
  </si>
  <si>
    <t>Barcode</t>
  </si>
  <si>
    <t>Biosensor</t>
  </si>
  <si>
    <t>PH-AKT</t>
  </si>
  <si>
    <t>Lyn-FAK</t>
  </si>
  <si>
    <t>Src</t>
  </si>
  <si>
    <t>EKAR</t>
  </si>
  <si>
    <t>GCaMP6S</t>
  </si>
  <si>
    <t>RhoA2G</t>
  </si>
  <si>
    <t>STDEV</t>
  </si>
  <si>
    <t>EV-S6K</t>
  </si>
  <si>
    <t>EV-ROCK</t>
  </si>
  <si>
    <t>PicchuEV</t>
  </si>
  <si>
    <t>YFP1</t>
  </si>
  <si>
    <t>YFP2</t>
  </si>
  <si>
    <t>YFP3</t>
  </si>
  <si>
    <t>YFP4</t>
  </si>
  <si>
    <t>YFP5</t>
  </si>
  <si>
    <t>YFP6</t>
  </si>
  <si>
    <t>YFP7</t>
  </si>
  <si>
    <t>YFP8</t>
  </si>
  <si>
    <t>YFP9</t>
  </si>
  <si>
    <t>YFP10</t>
  </si>
  <si>
    <t>CFP1</t>
  </si>
  <si>
    <t>CFP2</t>
  </si>
  <si>
    <t>CFP3</t>
  </si>
  <si>
    <t>CFP4</t>
  </si>
  <si>
    <t>CFP5</t>
  </si>
  <si>
    <t>CFP6</t>
  </si>
  <si>
    <t>CFP7</t>
  </si>
  <si>
    <t>CFP8</t>
  </si>
  <si>
    <t>CFP9</t>
  </si>
  <si>
    <t>CFP10</t>
  </si>
  <si>
    <t>Syk</t>
  </si>
  <si>
    <t>combined-YFP</t>
  </si>
  <si>
    <t>combined-CFP</t>
  </si>
  <si>
    <t>B4001</t>
  </si>
  <si>
    <t>B0101</t>
  </si>
  <si>
    <t>B0042</t>
  </si>
  <si>
    <t>B2001</t>
  </si>
  <si>
    <t>B0401</t>
  </si>
  <si>
    <t>B0021</t>
  </si>
  <si>
    <t>B2002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</si>
  <si>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</si>
  <si>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</si>
  <si>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</si>
  <si>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</si>
  <si>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</si>
  <si>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</si>
  <si>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</si>
  <si>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</si>
  <si>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</si>
  <si>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</si>
  <si>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Upper</t>
  </si>
  <si>
    <t>Lower</t>
  </si>
  <si>
    <t>No</t>
    <phoneticPr fontId="7" type="noConversion"/>
  </si>
  <si>
    <t>Barcode 1</t>
  </si>
  <si>
    <t>Barcode 2</t>
  </si>
  <si>
    <t>BFP-NLS</t>
  </si>
  <si>
    <t>Lyn-mCherry</t>
  </si>
  <si>
    <t>BFP-CAAX</t>
  </si>
  <si>
    <t>Barcode</t>
    <phoneticPr fontId="7" type="noConversion"/>
  </si>
  <si>
    <t>Biosensor</t>
    <phoneticPr fontId="7" type="noConversion"/>
  </si>
  <si>
    <t>Activity</t>
    <phoneticPr fontId="7" type="noConversion"/>
  </si>
  <si>
    <t>Mean(1)</t>
    <phoneticPr fontId="7" type="noConversion"/>
  </si>
  <si>
    <t>Mean(2)</t>
  </si>
  <si>
    <t>Mean(3)</t>
  </si>
  <si>
    <t>Mean(4)</t>
  </si>
  <si>
    <t>Mean(5)</t>
  </si>
  <si>
    <t>Mean(6)</t>
  </si>
  <si>
    <t>Mean(7)</t>
  </si>
  <si>
    <t>Mean(8)</t>
  </si>
  <si>
    <t>Mean(9)</t>
  </si>
  <si>
    <t>Mean(10)</t>
  </si>
  <si>
    <t>Mean(11)</t>
  </si>
  <si>
    <t>Mean(12)</t>
  </si>
  <si>
    <t>Mean(13)</t>
  </si>
  <si>
    <t>Mean(14)</t>
  </si>
  <si>
    <t>Mean(15)</t>
  </si>
  <si>
    <t>Mean(16)</t>
  </si>
  <si>
    <t>Mean(17)</t>
  </si>
  <si>
    <t>Mean(18)</t>
  </si>
  <si>
    <t>Mean(19)</t>
  </si>
  <si>
    <t>Mean(20)</t>
  </si>
  <si>
    <t>Mean(21)</t>
  </si>
  <si>
    <t>Mean(22)</t>
  </si>
  <si>
    <t>Mean(23)</t>
  </si>
  <si>
    <t>Mean(24)</t>
  </si>
  <si>
    <t>Mean(25)</t>
  </si>
  <si>
    <t>Mean(26)</t>
  </si>
  <si>
    <t>Mean(27)</t>
  </si>
  <si>
    <t>Mean(28)</t>
  </si>
  <si>
    <t>Mean(29)</t>
  </si>
  <si>
    <t>Mean(30)</t>
  </si>
  <si>
    <t>Mean(31)</t>
  </si>
  <si>
    <t>Mean(32)</t>
  </si>
  <si>
    <t>Mean(33)</t>
  </si>
  <si>
    <t>Mean(34)</t>
  </si>
  <si>
    <t>Mean(35)</t>
  </si>
  <si>
    <t>Mean(36)</t>
  </si>
  <si>
    <t>Mean(37)</t>
  </si>
  <si>
    <t>Mean(38)</t>
  </si>
  <si>
    <t>Mean(39)</t>
  </si>
  <si>
    <t>Mean(40)</t>
  </si>
  <si>
    <t>Mean(41)</t>
  </si>
  <si>
    <t>Mean(42)</t>
  </si>
  <si>
    <t>Mean(43)</t>
  </si>
  <si>
    <t>Mean(44)</t>
  </si>
  <si>
    <t>Mean(45)</t>
  </si>
  <si>
    <t>Mean(46)</t>
  </si>
  <si>
    <t>Mean(47)</t>
  </si>
  <si>
    <t>Mean(48)</t>
  </si>
  <si>
    <t>Mean(49)</t>
  </si>
  <si>
    <t>Mean(50)</t>
  </si>
  <si>
    <t>Mean(51)</t>
  </si>
  <si>
    <t>Mean(52)</t>
  </si>
  <si>
    <t>Mean(53)</t>
  </si>
  <si>
    <t>Mean(54)</t>
  </si>
  <si>
    <t>Mean(55)</t>
  </si>
  <si>
    <t>Mean(56)</t>
  </si>
  <si>
    <t>Mean(57)</t>
  </si>
  <si>
    <t>Mean(58)</t>
  </si>
  <si>
    <t>Mean(59)</t>
  </si>
  <si>
    <t>Mean(60)</t>
  </si>
  <si>
    <t>Mean(61)</t>
  </si>
  <si>
    <t>Mean(62)</t>
  </si>
  <si>
    <t>Mean(63)</t>
  </si>
  <si>
    <t>Mean(64)</t>
  </si>
  <si>
    <t>Mean(65)</t>
  </si>
  <si>
    <t>Mean(66)</t>
  </si>
  <si>
    <t>Mean(67)</t>
  </si>
  <si>
    <t>Mean(68)</t>
  </si>
  <si>
    <t>Mean(69)</t>
  </si>
  <si>
    <t>Mean(70)</t>
  </si>
  <si>
    <t>Mean(71)</t>
  </si>
  <si>
    <t>Mean(72)</t>
  </si>
  <si>
    <t>Mean(73)</t>
  </si>
  <si>
    <t>Mean(74)</t>
  </si>
  <si>
    <t>Mean(75)</t>
  </si>
  <si>
    <t>Mean(76)</t>
  </si>
  <si>
    <t>Mean(77)</t>
  </si>
  <si>
    <t>Mean(78)</t>
  </si>
  <si>
    <t>Mean(79)</t>
  </si>
  <si>
    <t>Mean(80)</t>
  </si>
  <si>
    <t>Mean(81)</t>
  </si>
  <si>
    <t>Mean(82)</t>
  </si>
  <si>
    <t>Mean(83)</t>
  </si>
  <si>
    <t>Mean(84)</t>
  </si>
  <si>
    <t>Mean(85)</t>
  </si>
  <si>
    <t>Mean(86)</t>
  </si>
  <si>
    <t>Mean(87)</t>
  </si>
  <si>
    <t>Mean(88)</t>
  </si>
  <si>
    <t>Mean(89)</t>
  </si>
  <si>
    <t>Mean(90)</t>
  </si>
  <si>
    <t>Mean(91)</t>
  </si>
  <si>
    <t>Mean(92)</t>
  </si>
  <si>
    <t>Mean(93)</t>
  </si>
  <si>
    <t>Mean(94)</t>
  </si>
  <si>
    <t>Mean(95)</t>
  </si>
  <si>
    <t>Mean(96)</t>
  </si>
  <si>
    <t>Mean(97)</t>
  </si>
  <si>
    <t>Mean(98)</t>
  </si>
  <si>
    <t>Mean(99)</t>
  </si>
  <si>
    <t>Mean(100)</t>
  </si>
  <si>
    <t>Mean(101)</t>
  </si>
  <si>
    <t>Mean(102)</t>
  </si>
  <si>
    <t>Mean(103)</t>
  </si>
  <si>
    <t>Mean(104)</t>
  </si>
  <si>
    <t>Mean(105)</t>
  </si>
  <si>
    <t>Mean(106)</t>
  </si>
  <si>
    <t>Mean(107)</t>
  </si>
  <si>
    <t>Mean(108)</t>
  </si>
  <si>
    <t>Mean(109)</t>
  </si>
  <si>
    <t>Mean(110)</t>
  </si>
  <si>
    <t>Mean(111)</t>
  </si>
  <si>
    <t>Mean(112)</t>
  </si>
  <si>
    <t>Mean(113)</t>
  </si>
  <si>
    <t>Mean(114)</t>
  </si>
  <si>
    <t>Mean(115)</t>
  </si>
  <si>
    <t>Mean(116)</t>
  </si>
  <si>
    <t>Mean(117)</t>
  </si>
  <si>
    <t>Mean(118)</t>
  </si>
  <si>
    <t>Mean(119)</t>
  </si>
  <si>
    <t>Mean(120)</t>
  </si>
  <si>
    <t>Mean(121)</t>
  </si>
  <si>
    <t>Mean(122)</t>
  </si>
  <si>
    <t>Mean(123)</t>
  </si>
  <si>
    <t>Mean(124)</t>
  </si>
  <si>
    <t>Mean(125)</t>
  </si>
  <si>
    <t>Mean(126)</t>
  </si>
  <si>
    <t>Mean(127)</t>
  </si>
  <si>
    <t>Mean(128)</t>
  </si>
  <si>
    <t>Mean(129)</t>
  </si>
  <si>
    <t>Mean(130)</t>
  </si>
  <si>
    <t>Mean(131)</t>
  </si>
  <si>
    <t>Mean(132)</t>
  </si>
  <si>
    <t>Mean(133)</t>
  </si>
  <si>
    <t>Mean(134)</t>
  </si>
  <si>
    <t>Mean(135)</t>
  </si>
  <si>
    <t>Mean(136)</t>
  </si>
  <si>
    <t>Mean(137)</t>
  </si>
  <si>
    <t>Mean(138)</t>
  </si>
  <si>
    <t>Mean(139)</t>
  </si>
  <si>
    <t>Mean(140)</t>
  </si>
  <si>
    <t>Mean(141)</t>
  </si>
  <si>
    <t>Mean(142)</t>
  </si>
  <si>
    <t>Mean(143)</t>
  </si>
  <si>
    <t>Mean(144)</t>
  </si>
  <si>
    <t>Mean(145)</t>
  </si>
  <si>
    <t>Mean(146)</t>
  </si>
  <si>
    <t>Mean(147)</t>
  </si>
  <si>
    <t>Mean(148)</t>
  </si>
  <si>
    <t>Mean(149)</t>
  </si>
  <si>
    <t>Mean(150)</t>
  </si>
  <si>
    <t>Mean(151)</t>
  </si>
  <si>
    <t>Mean(152)</t>
  </si>
  <si>
    <t>Mean(153)</t>
  </si>
  <si>
    <t>Mean(154)</t>
  </si>
  <si>
    <t>Mean(155)</t>
  </si>
  <si>
    <t>Mean(156)</t>
  </si>
  <si>
    <t>Mean(157)</t>
  </si>
  <si>
    <t>Mean(158)</t>
  </si>
  <si>
    <t>Mean(159)</t>
  </si>
  <si>
    <t>Mean(160)</t>
  </si>
  <si>
    <t>Mean(161)</t>
  </si>
  <si>
    <t>Mean(162)</t>
  </si>
  <si>
    <t>Mean(163)</t>
  </si>
  <si>
    <t>Mean(164)</t>
  </si>
  <si>
    <t>Mean(165)</t>
  </si>
  <si>
    <t>Mean(166)</t>
  </si>
  <si>
    <t>Mean(167)</t>
  </si>
  <si>
    <t>Mean(168)</t>
  </si>
  <si>
    <t>Mean(169)</t>
  </si>
  <si>
    <t>Mean(170)</t>
  </si>
  <si>
    <t>Mean(171)</t>
  </si>
  <si>
    <t>Mean(172)</t>
  </si>
  <si>
    <t>Mean(173)</t>
  </si>
  <si>
    <t>Mean(174)</t>
  </si>
  <si>
    <t>Mean(175)</t>
  </si>
  <si>
    <t>Mean(176)</t>
  </si>
  <si>
    <t>Mean(177)</t>
  </si>
  <si>
    <t>Mean(178)</t>
  </si>
  <si>
    <t>Mean(179)</t>
  </si>
  <si>
    <t>Mean(180)</t>
  </si>
  <si>
    <t>Mean(181)</t>
  </si>
  <si>
    <t>Mean(182)</t>
  </si>
  <si>
    <t>Mean(183)</t>
  </si>
  <si>
    <t>Mean(184)</t>
  </si>
  <si>
    <t>Mean(185)</t>
  </si>
  <si>
    <t>Mean(186)</t>
  </si>
  <si>
    <t>Mean(187)</t>
  </si>
  <si>
    <t>Mean(188)</t>
  </si>
  <si>
    <t>Mean(189)</t>
  </si>
  <si>
    <t>Mean(190)</t>
  </si>
  <si>
    <t>Mean(191)</t>
  </si>
  <si>
    <t>Mean(192)</t>
  </si>
  <si>
    <t>Mean(193)</t>
  </si>
  <si>
    <t>Mean(194)</t>
  </si>
  <si>
    <t>Mean(195)</t>
  </si>
  <si>
    <t>Mean(196)</t>
  </si>
  <si>
    <t>Mean(197)</t>
  </si>
  <si>
    <t>Mean(198)</t>
  </si>
  <si>
    <t>Mean(199)</t>
  </si>
  <si>
    <t>Mean(200)</t>
  </si>
  <si>
    <t>Mean(201)</t>
  </si>
  <si>
    <t>Mean(202)</t>
  </si>
  <si>
    <t>Mean(203)</t>
  </si>
  <si>
    <t>Mean(204)</t>
  </si>
  <si>
    <t>Mean(205)</t>
  </si>
  <si>
    <t>Mean(206)</t>
  </si>
  <si>
    <t>Mean(207)</t>
  </si>
  <si>
    <t>Mean(208)</t>
  </si>
  <si>
    <t>Mean(209)</t>
  </si>
  <si>
    <t>Mean(210)</t>
  </si>
  <si>
    <t>Mean(211)</t>
  </si>
  <si>
    <t>Mean(212)</t>
  </si>
  <si>
    <t>Mean(213)</t>
  </si>
  <si>
    <t>Mean(214)</t>
  </si>
  <si>
    <t>Mean(215)</t>
  </si>
  <si>
    <t>Mean(216)</t>
  </si>
  <si>
    <t>Mean(217)</t>
  </si>
  <si>
    <t>Mean(218)</t>
  </si>
  <si>
    <t>Mean(219)</t>
  </si>
  <si>
    <t>Mean(220)</t>
  </si>
  <si>
    <t>Mean(221)</t>
  </si>
  <si>
    <t>Mean(222)</t>
  </si>
  <si>
    <t>Mean(223)</t>
  </si>
  <si>
    <t>Mean(224)</t>
  </si>
  <si>
    <t>Mean(225)</t>
  </si>
  <si>
    <t>Mean(226)</t>
  </si>
  <si>
    <t>Mean(227)</t>
  </si>
  <si>
    <t>Mean(228)</t>
  </si>
  <si>
    <t>Mean(229)</t>
  </si>
  <si>
    <t>Mean(230)</t>
  </si>
  <si>
    <t>Mean(231)</t>
  </si>
  <si>
    <t>Mean(232)</t>
  </si>
  <si>
    <t>Mean(233)</t>
  </si>
  <si>
    <t>Mean(234)</t>
  </si>
  <si>
    <t>Mean(235)</t>
  </si>
  <si>
    <t>Mean(236)</t>
  </si>
  <si>
    <t>Mean(237)</t>
  </si>
  <si>
    <t>Mean(238)</t>
  </si>
  <si>
    <t>Mean(239)</t>
  </si>
  <si>
    <t>Mean(240)</t>
  </si>
  <si>
    <t>Mean(241)</t>
  </si>
  <si>
    <t>Mean(242)</t>
  </si>
  <si>
    <t>Mean(243)</t>
  </si>
  <si>
    <t>Mean(244)</t>
  </si>
  <si>
    <t>Mean(245)</t>
  </si>
  <si>
    <t>Mean(246)</t>
  </si>
  <si>
    <t>Mean(247)</t>
  </si>
  <si>
    <t>Mean(248)</t>
  </si>
  <si>
    <t>Mean(249)</t>
  </si>
  <si>
    <t>Mean(250)</t>
  </si>
  <si>
    <t>Mean(251)</t>
  </si>
  <si>
    <t>Mean(252)</t>
  </si>
  <si>
    <t>Mean(253)</t>
  </si>
  <si>
    <t>Mean(254)</t>
  </si>
  <si>
    <t>Mean(255)</t>
  </si>
  <si>
    <t>Mean(256)</t>
  </si>
  <si>
    <t>Mean(257)</t>
  </si>
  <si>
    <t>Mean(258)</t>
  </si>
  <si>
    <t>Mean(259)</t>
  </si>
  <si>
    <t>Mean(260)</t>
  </si>
  <si>
    <t>Mean(261)</t>
  </si>
  <si>
    <t>Mean(262)</t>
  </si>
  <si>
    <t>Mean(263)</t>
  </si>
  <si>
    <t>Mean(264)</t>
  </si>
  <si>
    <t>Mean(265)</t>
  </si>
  <si>
    <t>Mean(266)</t>
  </si>
  <si>
    <t>Mean(267)</t>
  </si>
  <si>
    <t>Mean(268)</t>
  </si>
  <si>
    <t>Mean(269)</t>
  </si>
  <si>
    <t>Mean(270)</t>
  </si>
  <si>
    <t>Mean(271)</t>
  </si>
  <si>
    <t>Mean(272)</t>
  </si>
  <si>
    <t>Mean(273)</t>
  </si>
  <si>
    <t>Mean(274)</t>
  </si>
  <si>
    <t>Mean(275)</t>
  </si>
  <si>
    <t>Mean(276)</t>
  </si>
  <si>
    <t>Mean(277)</t>
  </si>
  <si>
    <t>Mean(278)</t>
  </si>
  <si>
    <t>Mean(279)</t>
  </si>
  <si>
    <t>Mean(280)</t>
  </si>
  <si>
    <t>Mean(281)</t>
  </si>
  <si>
    <t>Mean(282)</t>
  </si>
  <si>
    <t>Mean(283)</t>
  </si>
  <si>
    <t>Mean(284)</t>
  </si>
  <si>
    <t>Mean(285)</t>
  </si>
  <si>
    <t>Mean(286)</t>
  </si>
  <si>
    <t>Mean(287)</t>
  </si>
  <si>
    <t>Mean(288)</t>
  </si>
  <si>
    <t>Mean(289)</t>
  </si>
  <si>
    <t>Mean(290)</t>
  </si>
  <si>
    <t>Mean(291)</t>
  </si>
  <si>
    <t>Mean(292)</t>
  </si>
  <si>
    <t>Mean(293)</t>
  </si>
  <si>
    <t>Mean(294)</t>
  </si>
  <si>
    <t>Mean(295)</t>
  </si>
  <si>
    <t>Mean(296)</t>
  </si>
  <si>
    <t>Mean(297)</t>
  </si>
  <si>
    <t>Mean(298)</t>
  </si>
  <si>
    <t>Mean(299)</t>
  </si>
  <si>
    <t>Mean(300)</t>
  </si>
  <si>
    <t>Mean(301)</t>
  </si>
  <si>
    <t>Mean(302)</t>
  </si>
  <si>
    <t>Mean(303)</t>
  </si>
  <si>
    <t>Mean(304)</t>
  </si>
  <si>
    <t>Mean(305)</t>
  </si>
  <si>
    <t>Mean(306)</t>
  </si>
  <si>
    <t>Mean(307)</t>
  </si>
  <si>
    <t>Mean(308)</t>
  </si>
  <si>
    <t>Mean(309)</t>
  </si>
  <si>
    <t>Mean(310)</t>
  </si>
  <si>
    <t>Mean(311)</t>
  </si>
  <si>
    <t>Mean(312)</t>
  </si>
  <si>
    <t>Mean(313)</t>
  </si>
  <si>
    <t>Mean(314)</t>
  </si>
  <si>
    <t>Mean(315)</t>
  </si>
  <si>
    <t>Mean(316)</t>
  </si>
  <si>
    <t>Mean(317)</t>
  </si>
  <si>
    <t>Mean(318)</t>
  </si>
  <si>
    <t>Mean(319)</t>
  </si>
  <si>
    <t>Mean(320)</t>
  </si>
  <si>
    <t>Mean(321)</t>
  </si>
  <si>
    <t>Mean(322)</t>
  </si>
  <si>
    <t>Mean(323)</t>
  </si>
  <si>
    <t>Mean(324)</t>
  </si>
  <si>
    <t>Mean(325)</t>
  </si>
  <si>
    <t>Mean(326)</t>
  </si>
  <si>
    <t>Mean(327)</t>
  </si>
  <si>
    <t>Mean(328)</t>
  </si>
  <si>
    <t>Mean(329)</t>
  </si>
  <si>
    <t>Mean(330)</t>
  </si>
  <si>
    <t>Mean(331)</t>
  </si>
  <si>
    <t>Mean(332)</t>
  </si>
  <si>
    <t>Mean(333)</t>
  </si>
  <si>
    <t>Mean(334)</t>
  </si>
  <si>
    <t>Mean(335)</t>
  </si>
  <si>
    <t>Mean(336)</t>
  </si>
  <si>
    <t>Mean(337)</t>
  </si>
  <si>
    <t>Mean(338)</t>
  </si>
  <si>
    <t>Mean(339)</t>
  </si>
  <si>
    <t>Mean(340)</t>
  </si>
  <si>
    <t>Mean(341)</t>
  </si>
  <si>
    <t>Mean(342)</t>
  </si>
  <si>
    <t>Mean(343)</t>
  </si>
  <si>
    <t>Mean(344)</t>
  </si>
  <si>
    <t>Mean(345)</t>
  </si>
  <si>
    <t>Mean(346)</t>
  </si>
  <si>
    <t>Mean(347)</t>
  </si>
  <si>
    <t>Mean(348)</t>
  </si>
  <si>
    <t>Mean(349)</t>
  </si>
  <si>
    <t>Mean(350)</t>
  </si>
  <si>
    <t>Mean(351)</t>
  </si>
  <si>
    <t>Mean(352)</t>
  </si>
  <si>
    <t>Mean(353)</t>
  </si>
  <si>
    <t>Mean(354)</t>
  </si>
  <si>
    <t>Mean(355)</t>
  </si>
  <si>
    <t>Mean(356)</t>
  </si>
  <si>
    <t>Mean(357)</t>
  </si>
  <si>
    <t>Mean(358)</t>
  </si>
  <si>
    <t>Mean(359)</t>
  </si>
  <si>
    <t>Mean(360)</t>
  </si>
  <si>
    <t>Mean(361)</t>
  </si>
  <si>
    <t>Mean(362)</t>
  </si>
  <si>
    <t>Mean(363)</t>
  </si>
  <si>
    <t>Mean(364)</t>
  </si>
  <si>
    <t>Mean(365)</t>
  </si>
  <si>
    <t>Mean(366)</t>
  </si>
  <si>
    <t>Label</t>
    <phoneticPr fontId="7" type="noConversion"/>
  </si>
  <si>
    <t>B3001</t>
  </si>
  <si>
    <t>B3001</t>
    <phoneticPr fontId="7" type="noConversion"/>
  </si>
  <si>
    <t>B4001</t>
    <phoneticPr fontId="7" type="noConversion"/>
  </si>
  <si>
    <t>B0101</t>
    <phoneticPr fontId="7" type="noConversion"/>
  </si>
  <si>
    <t>B0302</t>
  </si>
  <si>
    <t>B0302</t>
    <phoneticPr fontId="7" type="noConversion"/>
  </si>
  <si>
    <t>B0012</t>
  </si>
  <si>
    <t>B0012</t>
    <phoneticPr fontId="7" type="noConversion"/>
  </si>
  <si>
    <t>mCherry-LaminA</t>
    <phoneticPr fontId="7" type="noConversion"/>
  </si>
  <si>
    <t>mCherry</t>
    <phoneticPr fontId="7" type="noConversion"/>
  </si>
  <si>
    <t>mCardinal-NLS</t>
    <phoneticPr fontId="7" type="noConversion"/>
  </si>
  <si>
    <t>mCardinal-NES</t>
    <phoneticPr fontId="7" type="noConversion"/>
  </si>
  <si>
    <t>iRFP702-CAAX</t>
    <phoneticPr fontId="7" type="noConversion"/>
  </si>
  <si>
    <t>mCardinal-LaminA</t>
    <phoneticPr fontId="7" type="noConversion"/>
  </si>
  <si>
    <t>iRFP702-NES</t>
    <phoneticPr fontId="7" type="noConversion"/>
  </si>
  <si>
    <t>iRFP702-NLS</t>
    <phoneticPr fontId="7" type="noConversion"/>
  </si>
  <si>
    <t>Mean(367)</t>
  </si>
  <si>
    <t>Mean(368)</t>
  </si>
  <si>
    <t>Mean(369)</t>
  </si>
  <si>
    <t>Mean(370)</t>
  </si>
  <si>
    <t>Mean(371)</t>
  </si>
  <si>
    <t>Mean(372)</t>
  </si>
  <si>
    <t>Mean(373)</t>
  </si>
  <si>
    <t>Mean(374)</t>
  </si>
  <si>
    <t>Mean(375)</t>
  </si>
  <si>
    <t>Mean(376)</t>
  </si>
  <si>
    <t>Mean(377)</t>
  </si>
  <si>
    <t>Mean(378)</t>
  </si>
  <si>
    <t>Mean(379)</t>
  </si>
  <si>
    <t>Mean(380)</t>
  </si>
  <si>
    <t>Mean(381)</t>
  </si>
  <si>
    <t>Mean(382)</t>
  </si>
  <si>
    <t>Mean(383)</t>
  </si>
  <si>
    <t>Mean(384)</t>
  </si>
  <si>
    <t>Mean(385)</t>
  </si>
  <si>
    <t>Mean(386)</t>
  </si>
  <si>
    <t>Mean(387)</t>
  </si>
  <si>
    <t>Mean(388)</t>
  </si>
  <si>
    <t>Mean(389)</t>
  </si>
  <si>
    <t>Mean(390)</t>
  </si>
  <si>
    <t>Mean(391)</t>
  </si>
  <si>
    <t>Mean(392)</t>
  </si>
  <si>
    <t>Mean(393)</t>
  </si>
  <si>
    <t>Mean(394)</t>
  </si>
  <si>
    <t>Mean(395)</t>
  </si>
  <si>
    <t>Mean(396)</t>
  </si>
  <si>
    <t>Mean(397)</t>
  </si>
  <si>
    <t>Mean(398)</t>
  </si>
  <si>
    <t>Mean(399)</t>
  </si>
  <si>
    <t>Mean(400)</t>
  </si>
  <si>
    <t>Mean(401)</t>
  </si>
  <si>
    <t>Mean(402)</t>
  </si>
  <si>
    <t>Mean(403)</t>
  </si>
  <si>
    <t>Mean(404)</t>
  </si>
  <si>
    <t>Mean(405)</t>
  </si>
  <si>
    <t>Mean(406)</t>
  </si>
  <si>
    <t>Mean(407)</t>
  </si>
  <si>
    <t>Mean(408)</t>
  </si>
  <si>
    <t>Mean(409)</t>
  </si>
  <si>
    <t>Mean(410)</t>
  </si>
  <si>
    <t>Mean(411)</t>
  </si>
  <si>
    <t>Mean(412)</t>
  </si>
  <si>
    <t>Mean(413)</t>
  </si>
  <si>
    <t>Mean(414)</t>
  </si>
  <si>
    <t>Mean(415)</t>
  </si>
  <si>
    <t>Mean(416)</t>
  </si>
  <si>
    <t>Mean(417)</t>
  </si>
  <si>
    <t>Mean(418)</t>
  </si>
  <si>
    <t>Mean(419)</t>
  </si>
  <si>
    <t>Mean(420)</t>
  </si>
  <si>
    <t>Mean(421)</t>
  </si>
  <si>
    <t>Mean(422)</t>
  </si>
  <si>
    <t>Mean(423)</t>
  </si>
  <si>
    <t>Mean(424)</t>
  </si>
  <si>
    <t>Mean(425)</t>
  </si>
  <si>
    <t>Mean(426)</t>
  </si>
  <si>
    <t>Mean(427)</t>
  </si>
  <si>
    <t>Mean(428)</t>
  </si>
  <si>
    <t>Mean(429)</t>
  </si>
  <si>
    <t>Mean(430)</t>
  </si>
  <si>
    <t>Mean(431)</t>
  </si>
  <si>
    <t>Mean(432)</t>
  </si>
  <si>
    <t>Mean(433)</t>
  </si>
  <si>
    <t>Mean(434)</t>
  </si>
  <si>
    <t>Mean(435)</t>
  </si>
  <si>
    <t>Mean(436)</t>
  </si>
  <si>
    <t>Mean(437)</t>
  </si>
  <si>
    <t>Mean(438)</t>
  </si>
  <si>
    <t>Mean(439)</t>
  </si>
  <si>
    <t>Mean(440)</t>
  </si>
  <si>
    <t>Mean(441)</t>
  </si>
  <si>
    <t>Mean(442)</t>
  </si>
  <si>
    <t>Mean(443)</t>
  </si>
  <si>
    <t>Mean(444)</t>
  </si>
  <si>
    <t>Mean(445)</t>
  </si>
  <si>
    <t>Mean(446)</t>
  </si>
  <si>
    <t>Mean(447)</t>
  </si>
  <si>
    <t>Mean(448)</t>
  </si>
  <si>
    <t>Mean(449)</t>
  </si>
  <si>
    <t>Mean(450)</t>
  </si>
  <si>
    <t>Mean(451)</t>
  </si>
  <si>
    <t>Mean(452)</t>
  </si>
  <si>
    <t>Mean(453)</t>
  </si>
  <si>
    <t>Mean(454)</t>
  </si>
  <si>
    <t>Mean(455)</t>
  </si>
  <si>
    <t>Mean(456)</t>
  </si>
  <si>
    <t>Mean(457)</t>
  </si>
  <si>
    <t>Mean(458)</t>
  </si>
  <si>
    <t>Mean(459)</t>
  </si>
  <si>
    <t>Mean(460)</t>
  </si>
  <si>
    <t>Mean(461)</t>
  </si>
  <si>
    <t>Mean(462)</t>
  </si>
  <si>
    <t>Mean(463)</t>
  </si>
  <si>
    <t>Mean(464)</t>
  </si>
  <si>
    <t>Mean(465)</t>
  </si>
  <si>
    <t>Mean(466)</t>
  </si>
  <si>
    <t>Mean(467)</t>
  </si>
  <si>
    <t>Mean(468)</t>
  </si>
  <si>
    <t>Mean(469)</t>
  </si>
  <si>
    <t>Mean(470)</t>
  </si>
  <si>
    <t>Mean(471)</t>
  </si>
  <si>
    <t>Mean(472)</t>
  </si>
  <si>
    <t>Mean(473)</t>
  </si>
  <si>
    <t>Mean(474)</t>
  </si>
  <si>
    <t>Mean(475)</t>
  </si>
  <si>
    <t>Mean(476)</t>
  </si>
  <si>
    <t>Mean(477)</t>
  </si>
  <si>
    <t>Mean(478)</t>
  </si>
  <si>
    <t>Mean(479)</t>
  </si>
  <si>
    <t>Mean(480)</t>
  </si>
  <si>
    <t>Mean(481)</t>
  </si>
  <si>
    <t>Mean(482)</t>
  </si>
  <si>
    <t>Mean(483)</t>
  </si>
  <si>
    <t>Mean(484)</t>
  </si>
  <si>
    <t>Mean(485)</t>
  </si>
  <si>
    <t>Mean(486)</t>
  </si>
  <si>
    <t>Mean(487)</t>
  </si>
  <si>
    <t>Mean(488)</t>
  </si>
  <si>
    <t>Mean(489)</t>
  </si>
  <si>
    <t>Mean(490)</t>
  </si>
  <si>
    <t>Mean(491)</t>
  </si>
  <si>
    <t>Mean(492)</t>
  </si>
  <si>
    <t>Mean(493)</t>
  </si>
  <si>
    <t>Mean(494)</t>
  </si>
  <si>
    <t>Mean(495)</t>
  </si>
  <si>
    <t>Mean(496)</t>
  </si>
  <si>
    <t>Mean(497)</t>
  </si>
  <si>
    <t>Mean(498)</t>
  </si>
  <si>
    <t>Mean(499)</t>
  </si>
  <si>
    <t>Mean(500)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</si>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</sst>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PicchuEV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1.0028178539477111</c:v>
                </c:pt>
                <c:pt idx="1">
                  <c:v>1.0026925002525939</c:v>
                </c:pt>
                <c:pt idx="2">
                  <c:v>0.99448964579969512</c:v>
                </c:pt>
                <c:pt idx="3">
                  <c:v>1.0200504287295613</c:v>
                </c:pt>
                <c:pt idx="4">
                  <c:v>1.1832322447047303</c:v>
                </c:pt>
                <c:pt idx="5">
                  <c:v>1.2427787595541524</c:v>
                </c:pt>
                <c:pt idx="6">
                  <c:v>1.2470402818001169</c:v>
                </c:pt>
                <c:pt idx="7">
                  <c:v>1.2287870087804014</c:v>
                </c:pt>
                <c:pt idx="8">
                  <c:v>1.2269538393729087</c:v>
                </c:pt>
                <c:pt idx="9">
                  <c:v>1.2100837465313954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022-8DD4-F9F44A22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1.0026910978615762</c:v>
                </c:pt>
                <c:pt idx="1">
                  <c:v>0.99758480383499015</c:v>
                </c:pt>
                <c:pt idx="2">
                  <c:v>0.99972409830343356</c:v>
                </c:pt>
                <c:pt idx="3">
                  <c:v>1.0010086408482028</c:v>
                </c:pt>
                <c:pt idx="4">
                  <c:v>1.012710238633505</c:v>
                </c:pt>
                <c:pt idx="5">
                  <c:v>1.0249152656273954</c:v>
                </c:pt>
                <c:pt idx="6">
                  <c:v>1.0366004628749506</c:v>
                </c:pt>
                <c:pt idx="7">
                  <c:v>1.0442160715670099</c:v>
                </c:pt>
                <c:pt idx="8">
                  <c:v>1.048944919536021</c:v>
                </c:pt>
                <c:pt idx="9">
                  <c:v>1.0352951919593765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9-41D8-9566-98D7F7B1F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00080"/>
        <c:axId val="544901392"/>
      </c:lineChart>
      <c:catAx>
        <c:axId val="5449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1392"/>
        <c:crosses val="autoZero"/>
        <c:auto val="1"/>
        <c:lblAlgn val="ctr"/>
        <c:lblOffset val="100"/>
        <c:noMultiLvlLbl val="0"/>
      </c:catAx>
      <c:valAx>
        <c:axId val="544901392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0.99524986078874</c:v>
                </c:pt>
                <c:pt idx="1">
                  <c:v>0.9965559639398418</c:v>
                </c:pt>
                <c:pt idx="2">
                  <c:v>1.0087959219966145</c:v>
                </c:pt>
                <c:pt idx="3">
                  <c:v>1.155922548101205</c:v>
                </c:pt>
                <c:pt idx="4">
                  <c:v>1.1980108657729682</c:v>
                </c:pt>
                <c:pt idx="5">
                  <c:v>1.16906754125838</c:v>
                </c:pt>
                <c:pt idx="6">
                  <c:v>1.1513413484281729</c:v>
                </c:pt>
                <c:pt idx="7">
                  <c:v>1.120184938450445</c:v>
                </c:pt>
                <c:pt idx="8">
                  <c:v>1.0899815972572002</c:v>
                </c:pt>
                <c:pt idx="9">
                  <c:v>1.0740317988948325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C-4CA8-A6D7-7CB4299D9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93440"/>
        <c:axId val="544094424"/>
      </c:lineChart>
      <c:catAx>
        <c:axId val="5440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4424"/>
        <c:crosses val="autoZero"/>
        <c:auto val="1"/>
        <c:lblAlgn val="ctr"/>
        <c:lblOffset val="100"/>
        <c:noMultiLvlLbl val="0"/>
      </c:catAx>
      <c:valAx>
        <c:axId val="54409442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1.0030633946540288</c:v>
                </c:pt>
                <c:pt idx="1">
                  <c:v>0.9923998469869133</c:v>
                </c:pt>
                <c:pt idx="2">
                  <c:v>1.0045367583590579</c:v>
                </c:pt>
                <c:pt idx="3">
                  <c:v>2.2503403336345311</c:v>
                </c:pt>
                <c:pt idx="4">
                  <c:v>2.2306924858778858</c:v>
                </c:pt>
                <c:pt idx="5">
                  <c:v>1.754577252655978</c:v>
                </c:pt>
                <c:pt idx="6">
                  <c:v>1.48416800510373</c:v>
                </c:pt>
                <c:pt idx="7">
                  <c:v>1.4624301257454595</c:v>
                </c:pt>
                <c:pt idx="8">
                  <c:v>1.3659799957140824</c:v>
                </c:pt>
                <c:pt idx="9">
                  <c:v>1.3916108602161519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F-40D2-A861-A84563DB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617704"/>
        <c:axId val="571615080"/>
      </c:lineChart>
      <c:catAx>
        <c:axId val="57161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5080"/>
        <c:crosses val="autoZero"/>
        <c:auto val="1"/>
        <c:lblAlgn val="ctr"/>
        <c:lblOffset val="100"/>
        <c:noMultiLvlLbl val="0"/>
      </c:catAx>
      <c:valAx>
        <c:axId val="571615080"/>
        <c:scaling>
          <c:orientation val="minMax"/>
          <c:max val="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0.99461146863832939</c:v>
                </c:pt>
                <c:pt idx="1">
                  <c:v>1.0013931229893531</c:v>
                </c:pt>
                <c:pt idx="2">
                  <c:v>1.0039954083723175</c:v>
                </c:pt>
                <c:pt idx="3">
                  <c:v>1.0356912388823685</c:v>
                </c:pt>
                <c:pt idx="4">
                  <c:v>1.0767293357295962</c:v>
                </c:pt>
                <c:pt idx="5">
                  <c:v>1.0704097845382763</c:v>
                </c:pt>
                <c:pt idx="6">
                  <c:v>1.0604181340868197</c:v>
                </c:pt>
                <c:pt idx="7">
                  <c:v>1.0534188064424572</c:v>
                </c:pt>
                <c:pt idx="8">
                  <c:v>1.0552538487726744</c:v>
                </c:pt>
                <c:pt idx="9">
                  <c:v>1.0580835620993856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F-4DB6-AFBE-7848254A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22384"/>
        <c:axId val="544924352"/>
      </c:lineChart>
      <c:catAx>
        <c:axId val="5449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4352"/>
        <c:crosses val="autoZero"/>
        <c:auto val="1"/>
        <c:lblAlgn val="ctr"/>
        <c:lblOffset val="100"/>
        <c:noMultiLvlLbl val="0"/>
      </c:catAx>
      <c:valAx>
        <c:axId val="544924352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1.0075214854470949</c:v>
                </c:pt>
                <c:pt idx="1">
                  <c:v>1.0011712576585408</c:v>
                </c:pt>
                <c:pt idx="2">
                  <c:v>0.99202068313717184</c:v>
                </c:pt>
                <c:pt idx="3">
                  <c:v>1.077274790795183</c:v>
                </c:pt>
                <c:pt idx="4">
                  <c:v>1.1105753369489835</c:v>
                </c:pt>
                <c:pt idx="5">
                  <c:v>1.0833629061136272</c:v>
                </c:pt>
                <c:pt idx="6">
                  <c:v>1.0645540025993163</c:v>
                </c:pt>
                <c:pt idx="7">
                  <c:v>1.0393468127363457</c:v>
                </c:pt>
                <c:pt idx="8">
                  <c:v>1.0305029806638661</c:v>
                </c:pt>
                <c:pt idx="9">
                  <c:v>1.0286612569569484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5-401C-8212-56B0E1B25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0632"/>
        <c:axId val="563480304"/>
      </c:lineChart>
      <c:catAx>
        <c:axId val="563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304"/>
        <c:crosses val="autoZero"/>
        <c:auto val="1"/>
        <c:lblAlgn val="ctr"/>
        <c:lblOffset val="100"/>
        <c:noMultiLvlLbl val="0"/>
      </c:catAx>
      <c:valAx>
        <c:axId val="56348030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0.99977209793988486</c:v>
                </c:pt>
                <c:pt idx="1">
                  <c:v>1.0027133878677998</c:v>
                </c:pt>
                <c:pt idx="2">
                  <c:v>0.99751451419231552</c:v>
                </c:pt>
                <c:pt idx="3">
                  <c:v>1.0442134823692051</c:v>
                </c:pt>
                <c:pt idx="4">
                  <c:v>1.0800634695688092</c:v>
                </c:pt>
                <c:pt idx="5">
                  <c:v>1.0644165612173166</c:v>
                </c:pt>
                <c:pt idx="6">
                  <c:v>1.0519560864983704</c:v>
                </c:pt>
                <c:pt idx="7">
                  <c:v>1.0439094840544978</c:v>
                </c:pt>
                <c:pt idx="8">
                  <c:v>1.0338239745795097</c:v>
                </c:pt>
                <c:pt idx="9">
                  <c:v>1.0283696663384634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6-46B4-951F-2607059EA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44608"/>
        <c:axId val="544143296"/>
      </c:lineChart>
      <c:catAx>
        <c:axId val="5441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3296"/>
        <c:crosses val="autoZero"/>
        <c:auto val="1"/>
        <c:lblAlgn val="ctr"/>
        <c:lblOffset val="100"/>
        <c:noMultiLvlLbl val="0"/>
      </c:catAx>
      <c:valAx>
        <c:axId val="544143296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0.99547317519594536</c:v>
                </c:pt>
                <c:pt idx="1">
                  <c:v>0.99959619421450996</c:v>
                </c:pt>
                <c:pt idx="2">
                  <c:v>1.0057859539573921</c:v>
                </c:pt>
                <c:pt idx="3">
                  <c:v>1.1195779122848524</c:v>
                </c:pt>
                <c:pt idx="4">
                  <c:v>1.1920127693975771</c:v>
                </c:pt>
                <c:pt idx="5">
                  <c:v>1.1835182511924764</c:v>
                </c:pt>
                <c:pt idx="6">
                  <c:v>1.1636097685892861</c:v>
                </c:pt>
                <c:pt idx="7">
                  <c:v>1.1497591978517165</c:v>
                </c:pt>
                <c:pt idx="8">
                  <c:v>1.1086271607766012</c:v>
                </c:pt>
                <c:pt idx="9">
                  <c:v>1.1002254441600219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2-4AEB-817D-D50C6928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1288"/>
        <c:axId val="563482928"/>
      </c:lineChart>
      <c:catAx>
        <c:axId val="5634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2928"/>
        <c:crosses val="autoZero"/>
        <c:auto val="1"/>
        <c:lblAlgn val="ctr"/>
        <c:lblOffset val="100"/>
        <c:noMultiLvlLbl val="0"/>
      </c:catAx>
      <c:valAx>
        <c:axId val="5634829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0.99110650226892705</c:v>
                </c:pt>
                <c:pt idx="1">
                  <c:v>1.0253811227271459</c:v>
                </c:pt>
                <c:pt idx="2">
                  <c:v>0.99169040150749155</c:v>
                </c:pt>
                <c:pt idx="3">
                  <c:v>1.1990668852542083</c:v>
                </c:pt>
                <c:pt idx="4">
                  <c:v>1.3261251160320553</c:v>
                </c:pt>
                <c:pt idx="5">
                  <c:v>1.2434320160476426</c:v>
                </c:pt>
                <c:pt idx="6">
                  <c:v>1.1750805951745638</c:v>
                </c:pt>
                <c:pt idx="7">
                  <c:v>1.1047165825846124</c:v>
                </c:pt>
                <c:pt idx="8">
                  <c:v>1.0435783919343375</c:v>
                </c:pt>
                <c:pt idx="9">
                  <c:v>0.98793232312206003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7-4910-BE34-3A99D63B3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86552"/>
        <c:axId val="544080976"/>
      </c:lineChart>
      <c:catAx>
        <c:axId val="5440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0976"/>
        <c:crosses val="autoZero"/>
        <c:auto val="1"/>
        <c:lblAlgn val="ctr"/>
        <c:lblOffset val="100"/>
        <c:noMultiLvlLbl val="0"/>
      </c:catAx>
      <c:valAx>
        <c:axId val="5440809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1.0057982193767885</c:v>
                </c:pt>
                <c:pt idx="1">
                  <c:v>0.99845357406756952</c:v>
                </c:pt>
                <c:pt idx="2">
                  <c:v>0.99574820655564233</c:v>
                </c:pt>
                <c:pt idx="3">
                  <c:v>0.99341516484175552</c:v>
                </c:pt>
                <c:pt idx="4">
                  <c:v>1.0272383680527497</c:v>
                </c:pt>
                <c:pt idx="5">
                  <c:v>1.0454012302416289</c:v>
                </c:pt>
                <c:pt idx="6">
                  <c:v>1.0434295467791077</c:v>
                </c:pt>
                <c:pt idx="7">
                  <c:v>1.0382224458495355</c:v>
                </c:pt>
                <c:pt idx="8">
                  <c:v>1.0264539737688678</c:v>
                </c:pt>
                <c:pt idx="9">
                  <c:v>1.011308490448136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6-4184-8C41-E680C7C3C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288464"/>
        <c:axId val="574288792"/>
      </c:lineChart>
      <c:catAx>
        <c:axId val="574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792"/>
        <c:crosses val="autoZero"/>
        <c:auto val="1"/>
        <c:lblAlgn val="ctr"/>
        <c:lblOffset val="100"/>
        <c:noMultiLvlLbl val="0"/>
      </c:catAx>
      <c:valAx>
        <c:axId val="574288792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1.0028178539477111</c:v>
                </c:pt>
                <c:pt idx="1">
                  <c:v>1.0026925002525939</c:v>
                </c:pt>
                <c:pt idx="2">
                  <c:v>0.99448964579969512</c:v>
                </c:pt>
                <c:pt idx="3">
                  <c:v>1.0200504287295613</c:v>
                </c:pt>
                <c:pt idx="4">
                  <c:v>1.1832322447047303</c:v>
                </c:pt>
                <c:pt idx="5">
                  <c:v>1.2427787595541524</c:v>
                </c:pt>
                <c:pt idx="6">
                  <c:v>1.2470402818001169</c:v>
                </c:pt>
                <c:pt idx="7">
                  <c:v>1.2287870087804014</c:v>
                </c:pt>
                <c:pt idx="8">
                  <c:v>1.2269538393729087</c:v>
                </c:pt>
                <c:pt idx="9">
                  <c:v>1.2100837465313954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520-B7E6-DC04170EF69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1.0222423438585762</c:v>
                </c:pt>
                <c:pt idx="1">
                  <c:v>1.0194813898967481</c:v>
                </c:pt>
                <c:pt idx="2">
                  <c:v>1.010516640836119</c:v>
                </c:pt>
                <c:pt idx="3">
                  <c:v>1.0599267622385864</c:v>
                </c:pt>
                <c:pt idx="4">
                  <c:v>1.3006119074866942</c:v>
                </c:pt>
                <c:pt idx="5">
                  <c:v>1.383940831618709</c:v>
                </c:pt>
                <c:pt idx="6">
                  <c:v>1.3841561626859349</c:v>
                </c:pt>
                <c:pt idx="7">
                  <c:v>1.363075164987517</c:v>
                </c:pt>
                <c:pt idx="8">
                  <c:v>1.3599377239305368</c:v>
                </c:pt>
                <c:pt idx="9">
                  <c:v>1.3338393181257264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520-B7E6-DC04170EF69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0.98339336403684585</c:v>
                </c:pt>
                <c:pt idx="1">
                  <c:v>0.98590361060843978</c:v>
                </c:pt>
                <c:pt idx="2">
                  <c:v>0.97846265076327121</c:v>
                </c:pt>
                <c:pt idx="3">
                  <c:v>0.98017409522053622</c:v>
                </c:pt>
                <c:pt idx="4">
                  <c:v>1.0658525819227664</c:v>
                </c:pt>
                <c:pt idx="5">
                  <c:v>1.1016166874895958</c:v>
                </c:pt>
                <c:pt idx="6">
                  <c:v>1.109924400914299</c:v>
                </c:pt>
                <c:pt idx="7">
                  <c:v>1.0944988525732857</c:v>
                </c:pt>
                <c:pt idx="8">
                  <c:v>1.0939699548152806</c:v>
                </c:pt>
                <c:pt idx="9">
                  <c:v>1.0863281749370644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2-4520-B7E6-DC04170E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1.0026910978615762</c:v>
                </c:pt>
                <c:pt idx="1">
                  <c:v>0.99758480383499015</c:v>
                </c:pt>
                <c:pt idx="2">
                  <c:v>0.99972409830343356</c:v>
                </c:pt>
                <c:pt idx="3">
                  <c:v>1.0010086408482028</c:v>
                </c:pt>
                <c:pt idx="4">
                  <c:v>1.012710238633505</c:v>
                </c:pt>
                <c:pt idx="5">
                  <c:v>1.0249152656273954</c:v>
                </c:pt>
                <c:pt idx="6">
                  <c:v>1.0366004628749506</c:v>
                </c:pt>
                <c:pt idx="7">
                  <c:v>1.0442160715670099</c:v>
                </c:pt>
                <c:pt idx="8">
                  <c:v>1.048944919536021</c:v>
                </c:pt>
                <c:pt idx="9">
                  <c:v>1.0352951919593765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B-4471-A646-94BA4871CDE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1.0229670606827026</c:v>
                </c:pt>
                <c:pt idx="1">
                  <c:v>1.0097765393838944</c:v>
                </c:pt>
                <c:pt idx="2">
                  <c:v>1.0173357635578946</c:v>
                </c:pt>
                <c:pt idx="3">
                  <c:v>1.02356180056447</c:v>
                </c:pt>
                <c:pt idx="4">
                  <c:v>1.0399069081204071</c:v>
                </c:pt>
                <c:pt idx="5">
                  <c:v>1.0517318530258282</c:v>
                </c:pt>
                <c:pt idx="6">
                  <c:v>1.0702860167640798</c:v>
                </c:pt>
                <c:pt idx="7">
                  <c:v>1.0891737449172358</c:v>
                </c:pt>
                <c:pt idx="8">
                  <c:v>1.0855564751250577</c:v>
                </c:pt>
                <c:pt idx="9">
                  <c:v>1.0762586859394434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B-4471-A646-94BA4871CDE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0.98241513504044975</c:v>
                </c:pt>
                <c:pt idx="1">
                  <c:v>0.98539306828608597</c:v>
                </c:pt>
                <c:pt idx="2">
                  <c:v>0.98211243304897256</c:v>
                </c:pt>
                <c:pt idx="3">
                  <c:v>0.97845548113193581</c:v>
                </c:pt>
                <c:pt idx="4">
                  <c:v>0.98551356914660293</c:v>
                </c:pt>
                <c:pt idx="5">
                  <c:v>0.9980986782289627</c:v>
                </c:pt>
                <c:pt idx="6">
                  <c:v>1.0029149089858214</c:v>
                </c:pt>
                <c:pt idx="7">
                  <c:v>0.99925839821678386</c:v>
                </c:pt>
                <c:pt idx="8">
                  <c:v>1.0123333639469843</c:v>
                </c:pt>
                <c:pt idx="9">
                  <c:v>0.99433169797930954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B-4471-A646-94BA4871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0.99524986078874</c:v>
                </c:pt>
                <c:pt idx="1">
                  <c:v>0.9965559639398418</c:v>
                </c:pt>
                <c:pt idx="2">
                  <c:v>1.0087959219966145</c:v>
                </c:pt>
                <c:pt idx="3">
                  <c:v>1.155922548101205</c:v>
                </c:pt>
                <c:pt idx="4">
                  <c:v>1.1980108657729682</c:v>
                </c:pt>
                <c:pt idx="5">
                  <c:v>1.16906754125838</c:v>
                </c:pt>
                <c:pt idx="6">
                  <c:v>1.1513413484281729</c:v>
                </c:pt>
                <c:pt idx="7">
                  <c:v>1.120184938450445</c:v>
                </c:pt>
                <c:pt idx="8">
                  <c:v>1.0899815972572002</c:v>
                </c:pt>
                <c:pt idx="9">
                  <c:v>1.0740317988948325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4-4337-A27F-DCA5D5A33E76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1.0094968183893884</c:v>
                </c:pt>
                <c:pt idx="1">
                  <c:v>1.0069544371854662</c:v>
                </c:pt>
                <c:pt idx="2">
                  <c:v>1.0228018930502816</c:v>
                </c:pt>
                <c:pt idx="3">
                  <c:v>1.3526817701740692</c:v>
                </c:pt>
                <c:pt idx="4">
                  <c:v>1.468433186008709</c:v>
                </c:pt>
                <c:pt idx="5">
                  <c:v>1.4329470980656172</c:v>
                </c:pt>
                <c:pt idx="6">
                  <c:v>1.4176906667460403</c:v>
                </c:pt>
                <c:pt idx="7">
                  <c:v>1.3726950876151565</c:v>
                </c:pt>
                <c:pt idx="8">
                  <c:v>1.3240591127653352</c:v>
                </c:pt>
                <c:pt idx="9">
                  <c:v>1.2976754876108496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4-4337-A27F-DCA5D5A33E76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0.98100290318809147</c:v>
                </c:pt>
                <c:pt idx="1">
                  <c:v>0.98615749069421732</c:v>
                </c:pt>
                <c:pt idx="2">
                  <c:v>0.99478995094294742</c:v>
                </c:pt>
                <c:pt idx="3">
                  <c:v>0.95916332602834087</c:v>
                </c:pt>
                <c:pt idx="4">
                  <c:v>0.92758854553722758</c:v>
                </c:pt>
                <c:pt idx="5">
                  <c:v>0.90518798445114279</c:v>
                </c:pt>
                <c:pt idx="6">
                  <c:v>0.88499203011030558</c:v>
                </c:pt>
                <c:pt idx="7">
                  <c:v>0.86767478928573349</c:v>
                </c:pt>
                <c:pt idx="8">
                  <c:v>0.85590408174906529</c:v>
                </c:pt>
                <c:pt idx="9">
                  <c:v>0.85038811017881544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4-4337-A27F-DCA5D5A3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1.0030633946540288</c:v>
                </c:pt>
                <c:pt idx="1">
                  <c:v>0.9923998469869133</c:v>
                </c:pt>
                <c:pt idx="2">
                  <c:v>1.0045367583590579</c:v>
                </c:pt>
                <c:pt idx="3">
                  <c:v>2.2503403336345311</c:v>
                </c:pt>
                <c:pt idx="4">
                  <c:v>2.2306924858778858</c:v>
                </c:pt>
                <c:pt idx="5">
                  <c:v>1.754577252655978</c:v>
                </c:pt>
                <c:pt idx="6">
                  <c:v>1.48416800510373</c:v>
                </c:pt>
                <c:pt idx="7">
                  <c:v>1.4624301257454595</c:v>
                </c:pt>
                <c:pt idx="8">
                  <c:v>1.3659799957140824</c:v>
                </c:pt>
                <c:pt idx="9">
                  <c:v>1.3916108602161519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591-813A-91AD9EC30904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1.0703172184436724</c:v>
                </c:pt>
                <c:pt idx="1">
                  <c:v>1.0601303821204286</c:v>
                </c:pt>
                <c:pt idx="2">
                  <c:v>1.0681607705567568</c:v>
                </c:pt>
                <c:pt idx="3">
                  <c:v>3.7598354854195426</c:v>
                </c:pt>
                <c:pt idx="4">
                  <c:v>3.7663483377080578</c:v>
                </c:pt>
                <c:pt idx="5">
                  <c:v>2.9250411037318944</c:v>
                </c:pt>
                <c:pt idx="6">
                  <c:v>1.9151479464758048</c:v>
                </c:pt>
                <c:pt idx="7">
                  <c:v>1.7703073047080531</c:v>
                </c:pt>
                <c:pt idx="8">
                  <c:v>1.6107152023962115</c:v>
                </c:pt>
                <c:pt idx="9">
                  <c:v>1.7046966969333925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E-4591-813A-91AD9EC30904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0.93580957086438532</c:v>
                </c:pt>
                <c:pt idx="1">
                  <c:v>0.92466931185339796</c:v>
                </c:pt>
                <c:pt idx="2">
                  <c:v>0.940912746161359</c:v>
                </c:pt>
                <c:pt idx="3">
                  <c:v>0.74084518184951964</c:v>
                </c:pt>
                <c:pt idx="4">
                  <c:v>0.6950366340477141</c:v>
                </c:pt>
                <c:pt idx="5">
                  <c:v>0.58411340158006153</c:v>
                </c:pt>
                <c:pt idx="6">
                  <c:v>1.0531880637316553</c:v>
                </c:pt>
                <c:pt idx="7">
                  <c:v>1.1545529467828659</c:v>
                </c:pt>
                <c:pt idx="8">
                  <c:v>1.1212447890319532</c:v>
                </c:pt>
                <c:pt idx="9">
                  <c:v>1.0785250234989112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E-4591-813A-91AD9EC3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0.99461146863832939</c:v>
                </c:pt>
                <c:pt idx="1">
                  <c:v>1.0013931229893531</c:v>
                </c:pt>
                <c:pt idx="2">
                  <c:v>1.0039954083723175</c:v>
                </c:pt>
                <c:pt idx="3">
                  <c:v>1.0356912388823685</c:v>
                </c:pt>
                <c:pt idx="4">
                  <c:v>1.0767293357295962</c:v>
                </c:pt>
                <c:pt idx="5">
                  <c:v>1.0704097845382763</c:v>
                </c:pt>
                <c:pt idx="6">
                  <c:v>1.0604181340868197</c:v>
                </c:pt>
                <c:pt idx="7">
                  <c:v>1.0534188064424572</c:v>
                </c:pt>
                <c:pt idx="8">
                  <c:v>1.0552538487726744</c:v>
                </c:pt>
                <c:pt idx="9">
                  <c:v>1.0580835620993856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B-4B17-A1E2-00E4353EE3AB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1.0042760399435557</c:v>
                </c:pt>
                <c:pt idx="1">
                  <c:v>1.0091362042835339</c:v>
                </c:pt>
                <c:pt idx="2">
                  <c:v>1.0127729293535235</c:v>
                </c:pt>
                <c:pt idx="3">
                  <c:v>1.0721619436415568</c:v>
                </c:pt>
                <c:pt idx="4">
                  <c:v>1.1344322124851605</c:v>
                </c:pt>
                <c:pt idx="5">
                  <c:v>1.1191268048308698</c:v>
                </c:pt>
                <c:pt idx="6">
                  <c:v>1.1076411579568757</c:v>
                </c:pt>
                <c:pt idx="7">
                  <c:v>1.0947945123283991</c:v>
                </c:pt>
                <c:pt idx="8">
                  <c:v>1.102473539158249</c:v>
                </c:pt>
                <c:pt idx="9">
                  <c:v>1.1026799589594807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B-4B17-A1E2-00E4353EE3AB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0.98494689733310314</c:v>
                </c:pt>
                <c:pt idx="1">
                  <c:v>0.99365004169517246</c:v>
                </c:pt>
                <c:pt idx="2">
                  <c:v>0.9952178873911115</c:v>
                </c:pt>
                <c:pt idx="3">
                  <c:v>0.99922053412318013</c:v>
                </c:pt>
                <c:pt idx="4">
                  <c:v>1.0190264589740319</c:v>
                </c:pt>
                <c:pt idx="5">
                  <c:v>1.0216927642456828</c:v>
                </c:pt>
                <c:pt idx="6">
                  <c:v>1.0131951102167638</c:v>
                </c:pt>
                <c:pt idx="7">
                  <c:v>1.0120431005565154</c:v>
                </c:pt>
                <c:pt idx="8">
                  <c:v>1.0080341583870998</c:v>
                </c:pt>
                <c:pt idx="9">
                  <c:v>1.0134871652392905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B-4B17-A1E2-00E4353E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1.0075214854470949</c:v>
                </c:pt>
                <c:pt idx="1">
                  <c:v>1.0011712576585408</c:v>
                </c:pt>
                <c:pt idx="2">
                  <c:v>0.99202068313717184</c:v>
                </c:pt>
                <c:pt idx="3">
                  <c:v>1.077274790795183</c:v>
                </c:pt>
                <c:pt idx="4">
                  <c:v>1.1105753369489835</c:v>
                </c:pt>
                <c:pt idx="5">
                  <c:v>1.0833629061136272</c:v>
                </c:pt>
                <c:pt idx="6">
                  <c:v>1.0645540025993163</c:v>
                </c:pt>
                <c:pt idx="7">
                  <c:v>1.0393468127363457</c:v>
                </c:pt>
                <c:pt idx="8">
                  <c:v>1.0305029806638661</c:v>
                </c:pt>
                <c:pt idx="9">
                  <c:v>1.0286612569569484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240-A6AE-55C813117DE1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1.0219154381645255</c:v>
                </c:pt>
                <c:pt idx="1">
                  <c:v>1.0146545459255294</c:v>
                </c:pt>
                <c:pt idx="2">
                  <c:v>1.0079368898751733</c:v>
                </c:pt>
                <c:pt idx="3">
                  <c:v>1.147386697997326</c:v>
                </c:pt>
                <c:pt idx="4">
                  <c:v>1.2051468532100169</c:v>
                </c:pt>
                <c:pt idx="5">
                  <c:v>1.1769216478417244</c:v>
                </c:pt>
                <c:pt idx="6">
                  <c:v>1.1451755441220695</c:v>
                </c:pt>
                <c:pt idx="7">
                  <c:v>1.1173390621525348</c:v>
                </c:pt>
                <c:pt idx="8">
                  <c:v>1.1024410739687336</c:v>
                </c:pt>
                <c:pt idx="9">
                  <c:v>1.0950655895129362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7-4240-A6AE-55C813117DE1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0.99312753272966425</c:v>
                </c:pt>
                <c:pt idx="1">
                  <c:v>0.98768796939155212</c:v>
                </c:pt>
                <c:pt idx="2">
                  <c:v>0.97610447639917031</c:v>
                </c:pt>
                <c:pt idx="3">
                  <c:v>1.00716288359304</c:v>
                </c:pt>
                <c:pt idx="4">
                  <c:v>1.01600382068795</c:v>
                </c:pt>
                <c:pt idx="5">
                  <c:v>0.98980416438553009</c:v>
                </c:pt>
                <c:pt idx="6">
                  <c:v>0.98393246107656318</c:v>
                </c:pt>
                <c:pt idx="7">
                  <c:v>0.96135456332015656</c:v>
                </c:pt>
                <c:pt idx="8">
                  <c:v>0.95856488735899859</c:v>
                </c:pt>
                <c:pt idx="9">
                  <c:v>0.96225692440096067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7-4240-A6AE-55C81311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0.99977209793988486</c:v>
                </c:pt>
                <c:pt idx="1">
                  <c:v>1.0027133878677998</c:v>
                </c:pt>
                <c:pt idx="2">
                  <c:v>0.99751451419231552</c:v>
                </c:pt>
                <c:pt idx="3">
                  <c:v>1.0442134823692051</c:v>
                </c:pt>
                <c:pt idx="4">
                  <c:v>1.0800634695688092</c:v>
                </c:pt>
                <c:pt idx="5">
                  <c:v>1.0644165612173166</c:v>
                </c:pt>
                <c:pt idx="6">
                  <c:v>1.0519560864983704</c:v>
                </c:pt>
                <c:pt idx="7">
                  <c:v>1.0439094840544978</c:v>
                </c:pt>
                <c:pt idx="8">
                  <c:v>1.0338239745795097</c:v>
                </c:pt>
                <c:pt idx="9">
                  <c:v>1.0283696663384634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D20-B5D3-C42910B8600E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1.0089666707656304</c:v>
                </c:pt>
                <c:pt idx="1">
                  <c:v>1.011974311238294</c:v>
                </c:pt>
                <c:pt idx="2">
                  <c:v>1.00675723307617</c:v>
                </c:pt>
                <c:pt idx="3">
                  <c:v>1.0797153758180609</c:v>
                </c:pt>
                <c:pt idx="4">
                  <c:v>1.128422529779934</c:v>
                </c:pt>
                <c:pt idx="5">
                  <c:v>1.1122767789446466</c:v>
                </c:pt>
                <c:pt idx="6">
                  <c:v>1.0928539830527058</c:v>
                </c:pt>
                <c:pt idx="7">
                  <c:v>1.0798571880990373</c:v>
                </c:pt>
                <c:pt idx="8">
                  <c:v>1.0649373349263485</c:v>
                </c:pt>
                <c:pt idx="9">
                  <c:v>1.0528630356176349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D20-B5D3-C42910B8600E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0.99057752511413921</c:v>
                </c:pt>
                <c:pt idx="1">
                  <c:v>0.99345246449730562</c:v>
                </c:pt>
                <c:pt idx="2">
                  <c:v>0.9882717953084611</c:v>
                </c:pt>
                <c:pt idx="3">
                  <c:v>1.0087115889203493</c:v>
                </c:pt>
                <c:pt idx="4">
                  <c:v>1.0317044093576844</c:v>
                </c:pt>
                <c:pt idx="5">
                  <c:v>1.0165563434899867</c:v>
                </c:pt>
                <c:pt idx="6">
                  <c:v>1.011058189944035</c:v>
                </c:pt>
                <c:pt idx="7">
                  <c:v>1.0079617800099583</c:v>
                </c:pt>
                <c:pt idx="8">
                  <c:v>1.0027106142326709</c:v>
                </c:pt>
                <c:pt idx="9">
                  <c:v>1.0038762970592918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6-4D20-B5D3-C42910B8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0.99547317519594536</c:v>
                </c:pt>
                <c:pt idx="1">
                  <c:v>0.99959619421450996</c:v>
                </c:pt>
                <c:pt idx="2">
                  <c:v>1.0057859539573921</c:v>
                </c:pt>
                <c:pt idx="3">
                  <c:v>1.1195779122848524</c:v>
                </c:pt>
                <c:pt idx="4">
                  <c:v>1.1920127693975771</c:v>
                </c:pt>
                <c:pt idx="5">
                  <c:v>1.1835182511924764</c:v>
                </c:pt>
                <c:pt idx="6">
                  <c:v>1.1636097685892861</c:v>
                </c:pt>
                <c:pt idx="7">
                  <c:v>1.1497591978517165</c:v>
                </c:pt>
                <c:pt idx="8">
                  <c:v>1.1086271607766012</c:v>
                </c:pt>
                <c:pt idx="9">
                  <c:v>1.1002254441600219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6-4C5D-9CAF-64221EC403F2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1.0135920377325685</c:v>
                </c:pt>
                <c:pt idx="1">
                  <c:v>1.0159676298491236</c:v>
                </c:pt>
                <c:pt idx="2">
                  <c:v>1.0218641840807716</c:v>
                </c:pt>
                <c:pt idx="3">
                  <c:v>1.2455516775655522</c:v>
                </c:pt>
                <c:pt idx="4">
                  <c:v>1.3238756840020525</c:v>
                </c:pt>
                <c:pt idx="5">
                  <c:v>1.3120891365686504</c:v>
                </c:pt>
                <c:pt idx="6">
                  <c:v>1.2991937216831118</c:v>
                </c:pt>
                <c:pt idx="7">
                  <c:v>1.2820799369471594</c:v>
                </c:pt>
                <c:pt idx="8">
                  <c:v>1.2376951070592019</c:v>
                </c:pt>
                <c:pt idx="9">
                  <c:v>1.2249082093198798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4C5D-9CAF-64221EC403F2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0.97735431265932227</c:v>
                </c:pt>
                <c:pt idx="1">
                  <c:v>0.98322475857989622</c:v>
                </c:pt>
                <c:pt idx="2">
                  <c:v>0.98970772383401262</c:v>
                </c:pt>
                <c:pt idx="3">
                  <c:v>0.99360414700415256</c:v>
                </c:pt>
                <c:pt idx="4">
                  <c:v>1.0601498547931016</c:v>
                </c:pt>
                <c:pt idx="5">
                  <c:v>1.0549473658163024</c:v>
                </c:pt>
                <c:pt idx="6">
                  <c:v>1.0280258154954605</c:v>
                </c:pt>
                <c:pt idx="7">
                  <c:v>1.0174384587562737</c:v>
                </c:pt>
                <c:pt idx="8">
                  <c:v>0.9795592144940003</c:v>
                </c:pt>
                <c:pt idx="9">
                  <c:v>0.97554267900016389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6-4C5D-9CAF-64221EC4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0.99110650226892705</c:v>
                </c:pt>
                <c:pt idx="1">
                  <c:v>1.0253811227271459</c:v>
                </c:pt>
                <c:pt idx="2">
                  <c:v>0.99169040150749155</c:v>
                </c:pt>
                <c:pt idx="3">
                  <c:v>1.1990668852542083</c:v>
                </c:pt>
                <c:pt idx="4">
                  <c:v>1.3261251160320553</c:v>
                </c:pt>
                <c:pt idx="5">
                  <c:v>1.2434320160476426</c:v>
                </c:pt>
                <c:pt idx="6">
                  <c:v>1.1750805951745638</c:v>
                </c:pt>
                <c:pt idx="7">
                  <c:v>1.1047165825846124</c:v>
                </c:pt>
                <c:pt idx="8">
                  <c:v>1.0435783919343375</c:v>
                </c:pt>
                <c:pt idx="9">
                  <c:v>0.98793232312206003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448B-90B3-73BA1F68DC3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1.0414960751051383</c:v>
                </c:pt>
                <c:pt idx="1">
                  <c:v>1.0740303671892921</c:v>
                </c:pt>
                <c:pt idx="2">
                  <c:v>1.0447187644223037</c:v>
                </c:pt>
                <c:pt idx="3">
                  <c:v>1.4692231016686872</c:v>
                </c:pt>
                <c:pt idx="4">
                  <c:v>1.6270147915711952</c:v>
                </c:pt>
                <c:pt idx="5">
                  <c:v>1.5602606735068767</c:v>
                </c:pt>
                <c:pt idx="6">
                  <c:v>1.4649579527428573</c:v>
                </c:pt>
                <c:pt idx="7">
                  <c:v>1.3737379906467488</c:v>
                </c:pt>
                <c:pt idx="8">
                  <c:v>1.257649326794559</c:v>
                </c:pt>
                <c:pt idx="9">
                  <c:v>1.1912559753313388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448B-90B3-73BA1F68DC3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0.9407169294327159</c:v>
                </c:pt>
                <c:pt idx="1">
                  <c:v>0.97673187826499974</c:v>
                </c:pt>
                <c:pt idx="2">
                  <c:v>0.93866203859267927</c:v>
                </c:pt>
                <c:pt idx="3">
                  <c:v>0.9289106688397295</c:v>
                </c:pt>
                <c:pt idx="4">
                  <c:v>1.0252354404929154</c:v>
                </c:pt>
                <c:pt idx="5">
                  <c:v>0.92660335858840859</c:v>
                </c:pt>
                <c:pt idx="6">
                  <c:v>0.88520323760627018</c:v>
                </c:pt>
                <c:pt idx="7">
                  <c:v>0.83569517452247588</c:v>
                </c:pt>
                <c:pt idx="8">
                  <c:v>0.82950745707411622</c:v>
                </c:pt>
                <c:pt idx="9">
                  <c:v>0.7846086709127813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D-448B-90B3-73BA1F68D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1.0057982193767885</c:v>
                </c:pt>
                <c:pt idx="1">
                  <c:v>0.99845357406756952</c:v>
                </c:pt>
                <c:pt idx="2">
                  <c:v>0.99574820655564233</c:v>
                </c:pt>
                <c:pt idx="3">
                  <c:v>0.99341516484175552</c:v>
                </c:pt>
                <c:pt idx="4">
                  <c:v>1.0272383680527497</c:v>
                </c:pt>
                <c:pt idx="5">
                  <c:v>1.0454012302416289</c:v>
                </c:pt>
                <c:pt idx="6">
                  <c:v>1.0434295467791077</c:v>
                </c:pt>
                <c:pt idx="7">
                  <c:v>1.0382224458495355</c:v>
                </c:pt>
                <c:pt idx="8">
                  <c:v>1.0264539737688678</c:v>
                </c:pt>
                <c:pt idx="9">
                  <c:v>1.011308490448136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B-4949-B968-120A706251AA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1.0142074864640318</c:v>
                </c:pt>
                <c:pt idx="1">
                  <c:v>1.0068278913782864</c:v>
                </c:pt>
                <c:pt idx="2">
                  <c:v>1.0017809652481022</c:v>
                </c:pt>
                <c:pt idx="3">
                  <c:v>1.0087558976614615</c:v>
                </c:pt>
                <c:pt idx="4">
                  <c:v>1.0565765884042495</c:v>
                </c:pt>
                <c:pt idx="5">
                  <c:v>1.0789293119306798</c:v>
                </c:pt>
                <c:pt idx="6">
                  <c:v>1.0737488412631442</c:v>
                </c:pt>
                <c:pt idx="7">
                  <c:v>1.0740465703825928</c:v>
                </c:pt>
                <c:pt idx="8">
                  <c:v>1.0603713848979495</c:v>
                </c:pt>
                <c:pt idx="9">
                  <c:v>1.0366348207339258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B-4949-B968-120A706251AA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0.99738895228954516</c:v>
                </c:pt>
                <c:pt idx="1">
                  <c:v>0.99007925675685271</c:v>
                </c:pt>
                <c:pt idx="2">
                  <c:v>0.98971544786318255</c:v>
                </c:pt>
                <c:pt idx="3">
                  <c:v>0.97807443202204958</c:v>
                </c:pt>
                <c:pt idx="4">
                  <c:v>0.9979001477012498</c:v>
                </c:pt>
                <c:pt idx="5">
                  <c:v>1.011873148552578</c:v>
                </c:pt>
                <c:pt idx="6">
                  <c:v>1.0131102522950712</c:v>
                </c:pt>
                <c:pt idx="7">
                  <c:v>1.0023983213164782</c:v>
                </c:pt>
                <c:pt idx="8">
                  <c:v>0.99253656263978607</c:v>
                </c:pt>
                <c:pt idx="9">
                  <c:v>0.98598216016234608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B-4949-B968-120A7062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1.0028178539477111</c:v>
                </c:pt>
                <c:pt idx="1">
                  <c:v>1.0026925002525939</c:v>
                </c:pt>
                <c:pt idx="2">
                  <c:v>0.99448964579969512</c:v>
                </c:pt>
                <c:pt idx="3">
                  <c:v>1.0200504287295613</c:v>
                </c:pt>
                <c:pt idx="4">
                  <c:v>1.1832322447047303</c:v>
                </c:pt>
                <c:pt idx="5">
                  <c:v>1.2427787595541524</c:v>
                </c:pt>
                <c:pt idx="6">
                  <c:v>1.2470402818001169</c:v>
                </c:pt>
                <c:pt idx="7">
                  <c:v>1.2287870087804014</c:v>
                </c:pt>
                <c:pt idx="8">
                  <c:v>1.2269538393729087</c:v>
                </c:pt>
                <c:pt idx="9">
                  <c:v>1.2100837465313954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8-4778-AEF1-5AF19888D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1.0026910978615762</c:v>
                </c:pt>
                <c:pt idx="1">
                  <c:v>0.99758480383499015</c:v>
                </c:pt>
                <c:pt idx="2">
                  <c:v>0.99972409830343356</c:v>
                </c:pt>
                <c:pt idx="3">
                  <c:v>1.0010086408482028</c:v>
                </c:pt>
                <c:pt idx="4">
                  <c:v>1.012710238633505</c:v>
                </c:pt>
                <c:pt idx="5">
                  <c:v>1.0249152656273954</c:v>
                </c:pt>
                <c:pt idx="6">
                  <c:v>1.0366004628749506</c:v>
                </c:pt>
                <c:pt idx="7">
                  <c:v>1.0442160715670099</c:v>
                </c:pt>
                <c:pt idx="8">
                  <c:v>1.048944919536021</c:v>
                </c:pt>
                <c:pt idx="9">
                  <c:v>1.0352951919593765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F8C-B630-E30EBACB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00080"/>
        <c:axId val="544901392"/>
      </c:lineChart>
      <c:catAx>
        <c:axId val="5449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1392"/>
        <c:crosses val="autoZero"/>
        <c:auto val="1"/>
        <c:lblAlgn val="ctr"/>
        <c:lblOffset val="100"/>
        <c:noMultiLvlLbl val="0"/>
      </c:catAx>
      <c:valAx>
        <c:axId val="544901392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0.99524986078874</c:v>
                </c:pt>
                <c:pt idx="1">
                  <c:v>0.9965559639398418</c:v>
                </c:pt>
                <c:pt idx="2">
                  <c:v>1.0087959219966145</c:v>
                </c:pt>
                <c:pt idx="3">
                  <c:v>1.155922548101205</c:v>
                </c:pt>
                <c:pt idx="4">
                  <c:v>1.1980108657729682</c:v>
                </c:pt>
                <c:pt idx="5">
                  <c:v>1.16906754125838</c:v>
                </c:pt>
                <c:pt idx="6">
                  <c:v>1.1513413484281729</c:v>
                </c:pt>
                <c:pt idx="7">
                  <c:v>1.120184938450445</c:v>
                </c:pt>
                <c:pt idx="8">
                  <c:v>1.0899815972572002</c:v>
                </c:pt>
                <c:pt idx="9">
                  <c:v>1.0740317988948325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C-4195-B9B5-E0E95BFB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93440"/>
        <c:axId val="544094424"/>
      </c:lineChart>
      <c:catAx>
        <c:axId val="5440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4424"/>
        <c:crosses val="autoZero"/>
        <c:auto val="1"/>
        <c:lblAlgn val="ctr"/>
        <c:lblOffset val="100"/>
        <c:noMultiLvlLbl val="0"/>
      </c:catAx>
      <c:valAx>
        <c:axId val="54409442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1.0030633946540288</c:v>
                </c:pt>
                <c:pt idx="1">
                  <c:v>0.9923998469869133</c:v>
                </c:pt>
                <c:pt idx="2">
                  <c:v>1.0045367583590579</c:v>
                </c:pt>
                <c:pt idx="3">
                  <c:v>2.2503403336345311</c:v>
                </c:pt>
                <c:pt idx="4">
                  <c:v>2.2306924858778858</c:v>
                </c:pt>
                <c:pt idx="5">
                  <c:v>1.754577252655978</c:v>
                </c:pt>
                <c:pt idx="6">
                  <c:v>1.48416800510373</c:v>
                </c:pt>
                <c:pt idx="7">
                  <c:v>1.4624301257454595</c:v>
                </c:pt>
                <c:pt idx="8">
                  <c:v>1.3659799957140824</c:v>
                </c:pt>
                <c:pt idx="9">
                  <c:v>1.3916108602161519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8-4D9A-A36A-23874AA12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617704"/>
        <c:axId val="571615080"/>
      </c:lineChart>
      <c:catAx>
        <c:axId val="57161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5080"/>
        <c:crosses val="autoZero"/>
        <c:auto val="1"/>
        <c:lblAlgn val="ctr"/>
        <c:lblOffset val="100"/>
        <c:noMultiLvlLbl val="0"/>
      </c:catAx>
      <c:valAx>
        <c:axId val="571615080"/>
        <c:scaling>
          <c:orientation val="minMax"/>
          <c:max val="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0.99461146863832939</c:v>
                </c:pt>
                <c:pt idx="1">
                  <c:v>1.0013931229893531</c:v>
                </c:pt>
                <c:pt idx="2">
                  <c:v>1.0039954083723175</c:v>
                </c:pt>
                <c:pt idx="3">
                  <c:v>1.0356912388823685</c:v>
                </c:pt>
                <c:pt idx="4">
                  <c:v>1.0767293357295962</c:v>
                </c:pt>
                <c:pt idx="5">
                  <c:v>1.0704097845382763</c:v>
                </c:pt>
                <c:pt idx="6">
                  <c:v>1.0604181340868197</c:v>
                </c:pt>
                <c:pt idx="7">
                  <c:v>1.0534188064424572</c:v>
                </c:pt>
                <c:pt idx="8">
                  <c:v>1.0552538487726744</c:v>
                </c:pt>
                <c:pt idx="9">
                  <c:v>1.0580835620993856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1-4255-8879-52DA7F26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22384"/>
        <c:axId val="544924352"/>
      </c:lineChart>
      <c:catAx>
        <c:axId val="5449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4352"/>
        <c:crosses val="autoZero"/>
        <c:auto val="1"/>
        <c:lblAlgn val="ctr"/>
        <c:lblOffset val="100"/>
        <c:noMultiLvlLbl val="0"/>
      </c:catAx>
      <c:valAx>
        <c:axId val="544924352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1.0075214854470949</c:v>
                </c:pt>
                <c:pt idx="1">
                  <c:v>1.0011712576585408</c:v>
                </c:pt>
                <c:pt idx="2">
                  <c:v>0.99202068313717184</c:v>
                </c:pt>
                <c:pt idx="3">
                  <c:v>1.077274790795183</c:v>
                </c:pt>
                <c:pt idx="4">
                  <c:v>1.1105753369489835</c:v>
                </c:pt>
                <c:pt idx="5">
                  <c:v>1.0833629061136272</c:v>
                </c:pt>
                <c:pt idx="6">
                  <c:v>1.0645540025993163</c:v>
                </c:pt>
                <c:pt idx="7">
                  <c:v>1.0393468127363457</c:v>
                </c:pt>
                <c:pt idx="8">
                  <c:v>1.0305029806638661</c:v>
                </c:pt>
                <c:pt idx="9">
                  <c:v>1.0286612569569484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C-4313-9891-D9AE86843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0632"/>
        <c:axId val="563480304"/>
      </c:lineChart>
      <c:catAx>
        <c:axId val="563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304"/>
        <c:crosses val="autoZero"/>
        <c:auto val="1"/>
        <c:lblAlgn val="ctr"/>
        <c:lblOffset val="100"/>
        <c:noMultiLvlLbl val="0"/>
      </c:catAx>
      <c:valAx>
        <c:axId val="56348030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0.99977209793988486</c:v>
                </c:pt>
                <c:pt idx="1">
                  <c:v>1.0027133878677998</c:v>
                </c:pt>
                <c:pt idx="2">
                  <c:v>0.99751451419231552</c:v>
                </c:pt>
                <c:pt idx="3">
                  <c:v>1.0442134823692051</c:v>
                </c:pt>
                <c:pt idx="4">
                  <c:v>1.0800634695688092</c:v>
                </c:pt>
                <c:pt idx="5">
                  <c:v>1.0644165612173166</c:v>
                </c:pt>
                <c:pt idx="6">
                  <c:v>1.0519560864983704</c:v>
                </c:pt>
                <c:pt idx="7">
                  <c:v>1.0439094840544978</c:v>
                </c:pt>
                <c:pt idx="8">
                  <c:v>1.0338239745795097</c:v>
                </c:pt>
                <c:pt idx="9">
                  <c:v>1.0283696663384634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6-41C7-A2AE-E67BD3D3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44608"/>
        <c:axId val="544143296"/>
      </c:lineChart>
      <c:catAx>
        <c:axId val="5441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3296"/>
        <c:crosses val="autoZero"/>
        <c:auto val="1"/>
        <c:lblAlgn val="ctr"/>
        <c:lblOffset val="100"/>
        <c:noMultiLvlLbl val="0"/>
      </c:catAx>
      <c:valAx>
        <c:axId val="544143296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0.99547317519594536</c:v>
                </c:pt>
                <c:pt idx="1">
                  <c:v>0.99959619421450996</c:v>
                </c:pt>
                <c:pt idx="2">
                  <c:v>1.0057859539573921</c:v>
                </c:pt>
                <c:pt idx="3">
                  <c:v>1.1195779122848524</c:v>
                </c:pt>
                <c:pt idx="4">
                  <c:v>1.1920127693975771</c:v>
                </c:pt>
                <c:pt idx="5">
                  <c:v>1.1835182511924764</c:v>
                </c:pt>
                <c:pt idx="6">
                  <c:v>1.1636097685892861</c:v>
                </c:pt>
                <c:pt idx="7">
                  <c:v>1.1497591978517165</c:v>
                </c:pt>
                <c:pt idx="8">
                  <c:v>1.1086271607766012</c:v>
                </c:pt>
                <c:pt idx="9">
                  <c:v>1.1002254441600219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F-43DB-A0A0-6F55F121A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1288"/>
        <c:axId val="563482928"/>
      </c:lineChart>
      <c:catAx>
        <c:axId val="5634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2928"/>
        <c:crosses val="autoZero"/>
        <c:auto val="1"/>
        <c:lblAlgn val="ctr"/>
        <c:lblOffset val="100"/>
        <c:noMultiLvlLbl val="0"/>
      </c:catAx>
      <c:valAx>
        <c:axId val="5634829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0.99110650226892705</c:v>
                </c:pt>
                <c:pt idx="1">
                  <c:v>1.0253811227271459</c:v>
                </c:pt>
                <c:pt idx="2">
                  <c:v>0.99169040150749155</c:v>
                </c:pt>
                <c:pt idx="3">
                  <c:v>1.1990668852542083</c:v>
                </c:pt>
                <c:pt idx="4">
                  <c:v>1.3261251160320553</c:v>
                </c:pt>
                <c:pt idx="5">
                  <c:v>1.2434320160476426</c:v>
                </c:pt>
                <c:pt idx="6">
                  <c:v>1.1750805951745638</c:v>
                </c:pt>
                <c:pt idx="7">
                  <c:v>1.1047165825846124</c:v>
                </c:pt>
                <c:pt idx="8">
                  <c:v>1.0435783919343375</c:v>
                </c:pt>
                <c:pt idx="9">
                  <c:v>0.98793232312206003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1-4C85-BA70-2C204C8B7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86552"/>
        <c:axId val="544080976"/>
      </c:lineChart>
      <c:catAx>
        <c:axId val="5440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0976"/>
        <c:crosses val="autoZero"/>
        <c:auto val="1"/>
        <c:lblAlgn val="ctr"/>
        <c:lblOffset val="100"/>
        <c:noMultiLvlLbl val="0"/>
      </c:catAx>
      <c:valAx>
        <c:axId val="5440809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1.0057982193767885</c:v>
                </c:pt>
                <c:pt idx="1">
                  <c:v>0.99845357406756952</c:v>
                </c:pt>
                <c:pt idx="2">
                  <c:v>0.99574820655564233</c:v>
                </c:pt>
                <c:pt idx="3">
                  <c:v>0.99341516484175552</c:v>
                </c:pt>
                <c:pt idx="4">
                  <c:v>1.0272383680527497</c:v>
                </c:pt>
                <c:pt idx="5">
                  <c:v>1.0454012302416289</c:v>
                </c:pt>
                <c:pt idx="6">
                  <c:v>1.0434295467791077</c:v>
                </c:pt>
                <c:pt idx="7">
                  <c:v>1.0382224458495355</c:v>
                </c:pt>
                <c:pt idx="8">
                  <c:v>1.0264539737688678</c:v>
                </c:pt>
                <c:pt idx="9">
                  <c:v>1.011308490448136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6-49D3-B2BC-707429FA0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288464"/>
        <c:axId val="574288792"/>
      </c:lineChart>
      <c:catAx>
        <c:axId val="574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792"/>
        <c:crosses val="autoZero"/>
        <c:auto val="1"/>
        <c:lblAlgn val="ctr"/>
        <c:lblOffset val="100"/>
        <c:noMultiLvlLbl val="0"/>
      </c:catAx>
      <c:valAx>
        <c:axId val="574288792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1.0028178539477111</c:v>
                </c:pt>
                <c:pt idx="1">
                  <c:v>1.0026925002525939</c:v>
                </c:pt>
                <c:pt idx="2">
                  <c:v>0.99448964579969512</c:v>
                </c:pt>
                <c:pt idx="3">
                  <c:v>1.0200504287295613</c:v>
                </c:pt>
                <c:pt idx="4">
                  <c:v>1.1832322447047303</c:v>
                </c:pt>
                <c:pt idx="5">
                  <c:v>1.2427787595541524</c:v>
                </c:pt>
                <c:pt idx="6">
                  <c:v>1.2470402818001169</c:v>
                </c:pt>
                <c:pt idx="7">
                  <c:v>1.2287870087804014</c:v>
                </c:pt>
                <c:pt idx="8">
                  <c:v>1.2269538393729087</c:v>
                </c:pt>
                <c:pt idx="9">
                  <c:v>1.2100837465313954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5-4E79-B004-E2B97344EDA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1.0222423438585762</c:v>
                </c:pt>
                <c:pt idx="1">
                  <c:v>1.0194813898967481</c:v>
                </c:pt>
                <c:pt idx="2">
                  <c:v>1.010516640836119</c:v>
                </c:pt>
                <c:pt idx="3">
                  <c:v>1.0599267622385864</c:v>
                </c:pt>
                <c:pt idx="4">
                  <c:v>1.3006119074866942</c:v>
                </c:pt>
                <c:pt idx="5">
                  <c:v>1.383940831618709</c:v>
                </c:pt>
                <c:pt idx="6">
                  <c:v>1.3841561626859349</c:v>
                </c:pt>
                <c:pt idx="7">
                  <c:v>1.363075164987517</c:v>
                </c:pt>
                <c:pt idx="8">
                  <c:v>1.3599377239305368</c:v>
                </c:pt>
                <c:pt idx="9">
                  <c:v>1.3338393181257264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5-4E79-B004-E2B97344EDA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0.98339336403684585</c:v>
                </c:pt>
                <c:pt idx="1">
                  <c:v>0.98590361060843978</c:v>
                </c:pt>
                <c:pt idx="2">
                  <c:v>0.97846265076327121</c:v>
                </c:pt>
                <c:pt idx="3">
                  <c:v>0.98017409522053622</c:v>
                </c:pt>
                <c:pt idx="4">
                  <c:v>1.0658525819227664</c:v>
                </c:pt>
                <c:pt idx="5">
                  <c:v>1.1016166874895958</c:v>
                </c:pt>
                <c:pt idx="6">
                  <c:v>1.109924400914299</c:v>
                </c:pt>
                <c:pt idx="7">
                  <c:v>1.0944988525732857</c:v>
                </c:pt>
                <c:pt idx="8">
                  <c:v>1.0939699548152806</c:v>
                </c:pt>
                <c:pt idx="9">
                  <c:v>1.0863281749370644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15-4E79-B004-E2B97344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1.0026910978615762</c:v>
                </c:pt>
                <c:pt idx="1">
                  <c:v>0.99758480383499015</c:v>
                </c:pt>
                <c:pt idx="2">
                  <c:v>0.99972409830343356</c:v>
                </c:pt>
                <c:pt idx="3">
                  <c:v>1.0010086408482028</c:v>
                </c:pt>
                <c:pt idx="4">
                  <c:v>1.012710238633505</c:v>
                </c:pt>
                <c:pt idx="5">
                  <c:v>1.0249152656273954</c:v>
                </c:pt>
                <c:pt idx="6">
                  <c:v>1.0366004628749506</c:v>
                </c:pt>
                <c:pt idx="7">
                  <c:v>1.0442160715670099</c:v>
                </c:pt>
                <c:pt idx="8">
                  <c:v>1.048944919536021</c:v>
                </c:pt>
                <c:pt idx="9">
                  <c:v>1.0352951919593765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2-4337-B5BA-E4654D3D34BF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1.0229670606827026</c:v>
                </c:pt>
                <c:pt idx="1">
                  <c:v>1.0097765393838944</c:v>
                </c:pt>
                <c:pt idx="2">
                  <c:v>1.0173357635578946</c:v>
                </c:pt>
                <c:pt idx="3">
                  <c:v>1.02356180056447</c:v>
                </c:pt>
                <c:pt idx="4">
                  <c:v>1.0399069081204071</c:v>
                </c:pt>
                <c:pt idx="5">
                  <c:v>1.0517318530258282</c:v>
                </c:pt>
                <c:pt idx="6">
                  <c:v>1.0702860167640798</c:v>
                </c:pt>
                <c:pt idx="7">
                  <c:v>1.0891737449172358</c:v>
                </c:pt>
                <c:pt idx="8">
                  <c:v>1.0855564751250577</c:v>
                </c:pt>
                <c:pt idx="9">
                  <c:v>1.0762586859394434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2-4337-B5BA-E4654D3D34BF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0.98241513504044975</c:v>
                </c:pt>
                <c:pt idx="1">
                  <c:v>0.98539306828608597</c:v>
                </c:pt>
                <c:pt idx="2">
                  <c:v>0.98211243304897256</c:v>
                </c:pt>
                <c:pt idx="3">
                  <c:v>0.97845548113193581</c:v>
                </c:pt>
                <c:pt idx="4">
                  <c:v>0.98551356914660293</c:v>
                </c:pt>
                <c:pt idx="5">
                  <c:v>0.9980986782289627</c:v>
                </c:pt>
                <c:pt idx="6">
                  <c:v>1.0029149089858214</c:v>
                </c:pt>
                <c:pt idx="7">
                  <c:v>0.99925839821678386</c:v>
                </c:pt>
                <c:pt idx="8">
                  <c:v>1.0123333639469843</c:v>
                </c:pt>
                <c:pt idx="9">
                  <c:v>0.99433169797930954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2-4337-B5BA-E4654D3D3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0.99524986078874</c:v>
                </c:pt>
                <c:pt idx="1">
                  <c:v>0.9965559639398418</c:v>
                </c:pt>
                <c:pt idx="2">
                  <c:v>1.0087959219966145</c:v>
                </c:pt>
                <c:pt idx="3">
                  <c:v>1.155922548101205</c:v>
                </c:pt>
                <c:pt idx="4">
                  <c:v>1.1980108657729682</c:v>
                </c:pt>
                <c:pt idx="5">
                  <c:v>1.16906754125838</c:v>
                </c:pt>
                <c:pt idx="6">
                  <c:v>1.1513413484281729</c:v>
                </c:pt>
                <c:pt idx="7">
                  <c:v>1.120184938450445</c:v>
                </c:pt>
                <c:pt idx="8">
                  <c:v>1.0899815972572002</c:v>
                </c:pt>
                <c:pt idx="9">
                  <c:v>1.0740317988948325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B-49DE-A043-CE7F154FA2C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1.0094968183893884</c:v>
                </c:pt>
                <c:pt idx="1">
                  <c:v>1.0069544371854662</c:v>
                </c:pt>
                <c:pt idx="2">
                  <c:v>1.0228018930502816</c:v>
                </c:pt>
                <c:pt idx="3">
                  <c:v>1.3526817701740692</c:v>
                </c:pt>
                <c:pt idx="4">
                  <c:v>1.468433186008709</c:v>
                </c:pt>
                <c:pt idx="5">
                  <c:v>1.4329470980656172</c:v>
                </c:pt>
                <c:pt idx="6">
                  <c:v>1.4176906667460403</c:v>
                </c:pt>
                <c:pt idx="7">
                  <c:v>1.3726950876151565</c:v>
                </c:pt>
                <c:pt idx="8">
                  <c:v>1.3240591127653352</c:v>
                </c:pt>
                <c:pt idx="9">
                  <c:v>1.2976754876108496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B-49DE-A043-CE7F154FA2C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0.98100290318809147</c:v>
                </c:pt>
                <c:pt idx="1">
                  <c:v>0.98615749069421732</c:v>
                </c:pt>
                <c:pt idx="2">
                  <c:v>0.99478995094294742</c:v>
                </c:pt>
                <c:pt idx="3">
                  <c:v>0.95916332602834087</c:v>
                </c:pt>
                <c:pt idx="4">
                  <c:v>0.92758854553722758</c:v>
                </c:pt>
                <c:pt idx="5">
                  <c:v>0.90518798445114279</c:v>
                </c:pt>
                <c:pt idx="6">
                  <c:v>0.88499203011030558</c:v>
                </c:pt>
                <c:pt idx="7">
                  <c:v>0.86767478928573349</c:v>
                </c:pt>
                <c:pt idx="8">
                  <c:v>0.85590408174906529</c:v>
                </c:pt>
                <c:pt idx="9">
                  <c:v>0.85038811017881544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B-49DE-A043-CE7F154FA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1.0030633946540288</c:v>
                </c:pt>
                <c:pt idx="1">
                  <c:v>0.9923998469869133</c:v>
                </c:pt>
                <c:pt idx="2">
                  <c:v>1.0045367583590579</c:v>
                </c:pt>
                <c:pt idx="3">
                  <c:v>2.2503403336345311</c:v>
                </c:pt>
                <c:pt idx="4">
                  <c:v>2.2306924858778858</c:v>
                </c:pt>
                <c:pt idx="5">
                  <c:v>1.754577252655978</c:v>
                </c:pt>
                <c:pt idx="6">
                  <c:v>1.48416800510373</c:v>
                </c:pt>
                <c:pt idx="7">
                  <c:v>1.4624301257454595</c:v>
                </c:pt>
                <c:pt idx="8">
                  <c:v>1.3659799957140824</c:v>
                </c:pt>
                <c:pt idx="9">
                  <c:v>1.3916108602161519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4-48B3-AC9A-881E6A5ADAB7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1.0703172184436724</c:v>
                </c:pt>
                <c:pt idx="1">
                  <c:v>1.0601303821204286</c:v>
                </c:pt>
                <c:pt idx="2">
                  <c:v>1.0681607705567568</c:v>
                </c:pt>
                <c:pt idx="3">
                  <c:v>3.7598354854195426</c:v>
                </c:pt>
                <c:pt idx="4">
                  <c:v>3.7663483377080578</c:v>
                </c:pt>
                <c:pt idx="5">
                  <c:v>2.9250411037318944</c:v>
                </c:pt>
                <c:pt idx="6">
                  <c:v>1.9151479464758048</c:v>
                </c:pt>
                <c:pt idx="7">
                  <c:v>1.7703073047080531</c:v>
                </c:pt>
                <c:pt idx="8">
                  <c:v>1.6107152023962115</c:v>
                </c:pt>
                <c:pt idx="9">
                  <c:v>1.7046966969333925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4-48B3-AC9A-881E6A5ADAB7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0.93580957086438532</c:v>
                </c:pt>
                <c:pt idx="1">
                  <c:v>0.92466931185339796</c:v>
                </c:pt>
                <c:pt idx="2">
                  <c:v>0.940912746161359</c:v>
                </c:pt>
                <c:pt idx="3">
                  <c:v>0.74084518184951964</c:v>
                </c:pt>
                <c:pt idx="4">
                  <c:v>0.6950366340477141</c:v>
                </c:pt>
                <c:pt idx="5">
                  <c:v>0.58411340158006153</c:v>
                </c:pt>
                <c:pt idx="6">
                  <c:v>1.0531880637316553</c:v>
                </c:pt>
                <c:pt idx="7">
                  <c:v>1.1545529467828659</c:v>
                </c:pt>
                <c:pt idx="8">
                  <c:v>1.1212447890319532</c:v>
                </c:pt>
                <c:pt idx="9">
                  <c:v>1.0785250234989112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4-48B3-AC9A-881E6A5A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0.99461146863832939</c:v>
                </c:pt>
                <c:pt idx="1">
                  <c:v>1.0013931229893531</c:v>
                </c:pt>
                <c:pt idx="2">
                  <c:v>1.0039954083723175</c:v>
                </c:pt>
                <c:pt idx="3">
                  <c:v>1.0356912388823685</c:v>
                </c:pt>
                <c:pt idx="4">
                  <c:v>1.0767293357295962</c:v>
                </c:pt>
                <c:pt idx="5">
                  <c:v>1.0704097845382763</c:v>
                </c:pt>
                <c:pt idx="6">
                  <c:v>1.0604181340868197</c:v>
                </c:pt>
                <c:pt idx="7">
                  <c:v>1.0534188064424572</c:v>
                </c:pt>
                <c:pt idx="8">
                  <c:v>1.0552538487726744</c:v>
                </c:pt>
                <c:pt idx="9">
                  <c:v>1.0580835620993856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4-48D3-93E8-BBEDA83A891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1.0042760399435557</c:v>
                </c:pt>
                <c:pt idx="1">
                  <c:v>1.0091362042835339</c:v>
                </c:pt>
                <c:pt idx="2">
                  <c:v>1.0127729293535235</c:v>
                </c:pt>
                <c:pt idx="3">
                  <c:v>1.0721619436415568</c:v>
                </c:pt>
                <c:pt idx="4">
                  <c:v>1.1344322124851605</c:v>
                </c:pt>
                <c:pt idx="5">
                  <c:v>1.1191268048308698</c:v>
                </c:pt>
                <c:pt idx="6">
                  <c:v>1.1076411579568757</c:v>
                </c:pt>
                <c:pt idx="7">
                  <c:v>1.0947945123283991</c:v>
                </c:pt>
                <c:pt idx="8">
                  <c:v>1.102473539158249</c:v>
                </c:pt>
                <c:pt idx="9">
                  <c:v>1.1026799589594807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4-48D3-93E8-BBEDA83A891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0.98494689733310314</c:v>
                </c:pt>
                <c:pt idx="1">
                  <c:v>0.99365004169517246</c:v>
                </c:pt>
                <c:pt idx="2">
                  <c:v>0.9952178873911115</c:v>
                </c:pt>
                <c:pt idx="3">
                  <c:v>0.99922053412318013</c:v>
                </c:pt>
                <c:pt idx="4">
                  <c:v>1.0190264589740319</c:v>
                </c:pt>
                <c:pt idx="5">
                  <c:v>1.0216927642456828</c:v>
                </c:pt>
                <c:pt idx="6">
                  <c:v>1.0131951102167638</c:v>
                </c:pt>
                <c:pt idx="7">
                  <c:v>1.0120431005565154</c:v>
                </c:pt>
                <c:pt idx="8">
                  <c:v>1.0080341583870998</c:v>
                </c:pt>
                <c:pt idx="9">
                  <c:v>1.0134871652392905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4-48D3-93E8-BBEDA83A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1.0075214854470949</c:v>
                </c:pt>
                <c:pt idx="1">
                  <c:v>1.0011712576585408</c:v>
                </c:pt>
                <c:pt idx="2">
                  <c:v>0.99202068313717184</c:v>
                </c:pt>
                <c:pt idx="3">
                  <c:v>1.077274790795183</c:v>
                </c:pt>
                <c:pt idx="4">
                  <c:v>1.1105753369489835</c:v>
                </c:pt>
                <c:pt idx="5">
                  <c:v>1.0833629061136272</c:v>
                </c:pt>
                <c:pt idx="6">
                  <c:v>1.0645540025993163</c:v>
                </c:pt>
                <c:pt idx="7">
                  <c:v>1.0393468127363457</c:v>
                </c:pt>
                <c:pt idx="8">
                  <c:v>1.0305029806638661</c:v>
                </c:pt>
                <c:pt idx="9">
                  <c:v>1.0286612569569484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5-4EB6-91B3-5A310506890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1.0219154381645255</c:v>
                </c:pt>
                <c:pt idx="1">
                  <c:v>1.0146545459255294</c:v>
                </c:pt>
                <c:pt idx="2">
                  <c:v>1.0079368898751733</c:v>
                </c:pt>
                <c:pt idx="3">
                  <c:v>1.147386697997326</c:v>
                </c:pt>
                <c:pt idx="4">
                  <c:v>1.2051468532100169</c:v>
                </c:pt>
                <c:pt idx="5">
                  <c:v>1.1769216478417244</c:v>
                </c:pt>
                <c:pt idx="6">
                  <c:v>1.1451755441220695</c:v>
                </c:pt>
                <c:pt idx="7">
                  <c:v>1.1173390621525348</c:v>
                </c:pt>
                <c:pt idx="8">
                  <c:v>1.1024410739687336</c:v>
                </c:pt>
                <c:pt idx="9">
                  <c:v>1.0950655895129362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5-4EB6-91B3-5A310506890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0.99312753272966425</c:v>
                </c:pt>
                <c:pt idx="1">
                  <c:v>0.98768796939155212</c:v>
                </c:pt>
                <c:pt idx="2">
                  <c:v>0.97610447639917031</c:v>
                </c:pt>
                <c:pt idx="3">
                  <c:v>1.00716288359304</c:v>
                </c:pt>
                <c:pt idx="4">
                  <c:v>1.01600382068795</c:v>
                </c:pt>
                <c:pt idx="5">
                  <c:v>0.98980416438553009</c:v>
                </c:pt>
                <c:pt idx="6">
                  <c:v>0.98393246107656318</c:v>
                </c:pt>
                <c:pt idx="7">
                  <c:v>0.96135456332015656</c:v>
                </c:pt>
                <c:pt idx="8">
                  <c:v>0.95856488735899859</c:v>
                </c:pt>
                <c:pt idx="9">
                  <c:v>0.96225692440096067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45-4EB6-91B3-5A3105068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0.99977209793988486</c:v>
                </c:pt>
                <c:pt idx="1">
                  <c:v>1.0027133878677998</c:v>
                </c:pt>
                <c:pt idx="2">
                  <c:v>0.99751451419231552</c:v>
                </c:pt>
                <c:pt idx="3">
                  <c:v>1.0442134823692051</c:v>
                </c:pt>
                <c:pt idx="4">
                  <c:v>1.0800634695688092</c:v>
                </c:pt>
                <c:pt idx="5">
                  <c:v>1.0644165612173166</c:v>
                </c:pt>
                <c:pt idx="6">
                  <c:v>1.0519560864983704</c:v>
                </c:pt>
                <c:pt idx="7">
                  <c:v>1.0439094840544978</c:v>
                </c:pt>
                <c:pt idx="8">
                  <c:v>1.0338239745795097</c:v>
                </c:pt>
                <c:pt idx="9">
                  <c:v>1.0283696663384634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B-436C-8D6D-9B76E820E60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1.0089666707656304</c:v>
                </c:pt>
                <c:pt idx="1">
                  <c:v>1.011974311238294</c:v>
                </c:pt>
                <c:pt idx="2">
                  <c:v>1.00675723307617</c:v>
                </c:pt>
                <c:pt idx="3">
                  <c:v>1.0797153758180609</c:v>
                </c:pt>
                <c:pt idx="4">
                  <c:v>1.128422529779934</c:v>
                </c:pt>
                <c:pt idx="5">
                  <c:v>1.1122767789446466</c:v>
                </c:pt>
                <c:pt idx="6">
                  <c:v>1.0928539830527058</c:v>
                </c:pt>
                <c:pt idx="7">
                  <c:v>1.0798571880990373</c:v>
                </c:pt>
                <c:pt idx="8">
                  <c:v>1.0649373349263485</c:v>
                </c:pt>
                <c:pt idx="9">
                  <c:v>1.0528630356176349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B-436C-8D6D-9B76E820E60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0.99057752511413921</c:v>
                </c:pt>
                <c:pt idx="1">
                  <c:v>0.99345246449730562</c:v>
                </c:pt>
                <c:pt idx="2">
                  <c:v>0.9882717953084611</c:v>
                </c:pt>
                <c:pt idx="3">
                  <c:v>1.0087115889203493</c:v>
                </c:pt>
                <c:pt idx="4">
                  <c:v>1.0317044093576844</c:v>
                </c:pt>
                <c:pt idx="5">
                  <c:v>1.0165563434899867</c:v>
                </c:pt>
                <c:pt idx="6">
                  <c:v>1.011058189944035</c:v>
                </c:pt>
                <c:pt idx="7">
                  <c:v>1.0079617800099583</c:v>
                </c:pt>
                <c:pt idx="8">
                  <c:v>1.0027106142326709</c:v>
                </c:pt>
                <c:pt idx="9">
                  <c:v>1.0038762970592918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B-436C-8D6D-9B76E820E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0.99547317519594536</c:v>
                </c:pt>
                <c:pt idx="1">
                  <c:v>0.99959619421450996</c:v>
                </c:pt>
                <c:pt idx="2">
                  <c:v>1.0057859539573921</c:v>
                </c:pt>
                <c:pt idx="3">
                  <c:v>1.1195779122848524</c:v>
                </c:pt>
                <c:pt idx="4">
                  <c:v>1.1920127693975771</c:v>
                </c:pt>
                <c:pt idx="5">
                  <c:v>1.1835182511924764</c:v>
                </c:pt>
                <c:pt idx="6">
                  <c:v>1.1636097685892861</c:v>
                </c:pt>
                <c:pt idx="7">
                  <c:v>1.1497591978517165</c:v>
                </c:pt>
                <c:pt idx="8">
                  <c:v>1.1086271607766012</c:v>
                </c:pt>
                <c:pt idx="9">
                  <c:v>1.1002254441600219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C-479C-A6A1-E1813955A11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1.0135920377325685</c:v>
                </c:pt>
                <c:pt idx="1">
                  <c:v>1.0159676298491236</c:v>
                </c:pt>
                <c:pt idx="2">
                  <c:v>1.0218641840807716</c:v>
                </c:pt>
                <c:pt idx="3">
                  <c:v>1.2455516775655522</c:v>
                </c:pt>
                <c:pt idx="4">
                  <c:v>1.3238756840020525</c:v>
                </c:pt>
                <c:pt idx="5">
                  <c:v>1.3120891365686504</c:v>
                </c:pt>
                <c:pt idx="6">
                  <c:v>1.2991937216831118</c:v>
                </c:pt>
                <c:pt idx="7">
                  <c:v>1.2820799369471594</c:v>
                </c:pt>
                <c:pt idx="8">
                  <c:v>1.2376951070592019</c:v>
                </c:pt>
                <c:pt idx="9">
                  <c:v>1.2249082093198798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C-479C-A6A1-E1813955A11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0.97735431265932227</c:v>
                </c:pt>
                <c:pt idx="1">
                  <c:v>0.98322475857989622</c:v>
                </c:pt>
                <c:pt idx="2">
                  <c:v>0.98970772383401262</c:v>
                </c:pt>
                <c:pt idx="3">
                  <c:v>0.99360414700415256</c:v>
                </c:pt>
                <c:pt idx="4">
                  <c:v>1.0601498547931016</c:v>
                </c:pt>
                <c:pt idx="5">
                  <c:v>1.0549473658163024</c:v>
                </c:pt>
                <c:pt idx="6">
                  <c:v>1.0280258154954605</c:v>
                </c:pt>
                <c:pt idx="7">
                  <c:v>1.0174384587562737</c:v>
                </c:pt>
                <c:pt idx="8">
                  <c:v>0.9795592144940003</c:v>
                </c:pt>
                <c:pt idx="9">
                  <c:v>0.97554267900016389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C-479C-A6A1-E1813955A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0.99110650226892705</c:v>
                </c:pt>
                <c:pt idx="1">
                  <c:v>1.0253811227271459</c:v>
                </c:pt>
                <c:pt idx="2">
                  <c:v>0.99169040150749155</c:v>
                </c:pt>
                <c:pt idx="3">
                  <c:v>1.1990668852542083</c:v>
                </c:pt>
                <c:pt idx="4">
                  <c:v>1.3261251160320553</c:v>
                </c:pt>
                <c:pt idx="5">
                  <c:v>1.2434320160476426</c:v>
                </c:pt>
                <c:pt idx="6">
                  <c:v>1.1750805951745638</c:v>
                </c:pt>
                <c:pt idx="7">
                  <c:v>1.1047165825846124</c:v>
                </c:pt>
                <c:pt idx="8">
                  <c:v>1.0435783919343375</c:v>
                </c:pt>
                <c:pt idx="9">
                  <c:v>0.98793232312206003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5F5-BA78-3106E52F9833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1.0414960751051383</c:v>
                </c:pt>
                <c:pt idx="1">
                  <c:v>1.0740303671892921</c:v>
                </c:pt>
                <c:pt idx="2">
                  <c:v>1.0447187644223037</c:v>
                </c:pt>
                <c:pt idx="3">
                  <c:v>1.4692231016686872</c:v>
                </c:pt>
                <c:pt idx="4">
                  <c:v>1.6270147915711952</c:v>
                </c:pt>
                <c:pt idx="5">
                  <c:v>1.5602606735068767</c:v>
                </c:pt>
                <c:pt idx="6">
                  <c:v>1.4649579527428573</c:v>
                </c:pt>
                <c:pt idx="7">
                  <c:v>1.3737379906467488</c:v>
                </c:pt>
                <c:pt idx="8">
                  <c:v>1.257649326794559</c:v>
                </c:pt>
                <c:pt idx="9">
                  <c:v>1.1912559753313388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5F5-BA78-3106E52F9833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0.9407169294327159</c:v>
                </c:pt>
                <c:pt idx="1">
                  <c:v>0.97673187826499974</c:v>
                </c:pt>
                <c:pt idx="2">
                  <c:v>0.93866203859267927</c:v>
                </c:pt>
                <c:pt idx="3">
                  <c:v>0.9289106688397295</c:v>
                </c:pt>
                <c:pt idx="4">
                  <c:v>1.0252354404929154</c:v>
                </c:pt>
                <c:pt idx="5">
                  <c:v>0.92660335858840859</c:v>
                </c:pt>
                <c:pt idx="6">
                  <c:v>0.88520323760627018</c:v>
                </c:pt>
                <c:pt idx="7">
                  <c:v>0.83569517452247588</c:v>
                </c:pt>
                <c:pt idx="8">
                  <c:v>0.82950745707411622</c:v>
                </c:pt>
                <c:pt idx="9">
                  <c:v>0.7846086709127813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89-45F5-BA78-3106E52F9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1.0057982193767885</c:v>
                </c:pt>
                <c:pt idx="1">
                  <c:v>0.99845357406756952</c:v>
                </c:pt>
                <c:pt idx="2">
                  <c:v>0.99574820655564233</c:v>
                </c:pt>
                <c:pt idx="3">
                  <c:v>0.99341516484175552</c:v>
                </c:pt>
                <c:pt idx="4">
                  <c:v>1.0272383680527497</c:v>
                </c:pt>
                <c:pt idx="5">
                  <c:v>1.0454012302416289</c:v>
                </c:pt>
                <c:pt idx="6">
                  <c:v>1.0434295467791077</c:v>
                </c:pt>
                <c:pt idx="7">
                  <c:v>1.0382224458495355</c:v>
                </c:pt>
                <c:pt idx="8">
                  <c:v>1.0264539737688678</c:v>
                </c:pt>
                <c:pt idx="9">
                  <c:v>1.011308490448136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1-4E41-A7C7-025E3E3A59C7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1.0142074864640318</c:v>
                </c:pt>
                <c:pt idx="1">
                  <c:v>1.0068278913782864</c:v>
                </c:pt>
                <c:pt idx="2">
                  <c:v>1.0017809652481022</c:v>
                </c:pt>
                <c:pt idx="3">
                  <c:v>1.0087558976614615</c:v>
                </c:pt>
                <c:pt idx="4">
                  <c:v>1.0565765884042495</c:v>
                </c:pt>
                <c:pt idx="5">
                  <c:v>1.0789293119306798</c:v>
                </c:pt>
                <c:pt idx="6">
                  <c:v>1.0737488412631442</c:v>
                </c:pt>
                <c:pt idx="7">
                  <c:v>1.0740465703825928</c:v>
                </c:pt>
                <c:pt idx="8">
                  <c:v>1.0603713848979495</c:v>
                </c:pt>
                <c:pt idx="9">
                  <c:v>1.0366348207339258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1-4E41-A7C7-025E3E3A59C7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0.99738895228954516</c:v>
                </c:pt>
                <c:pt idx="1">
                  <c:v>0.99007925675685271</c:v>
                </c:pt>
                <c:pt idx="2">
                  <c:v>0.98971544786318255</c:v>
                </c:pt>
                <c:pt idx="3">
                  <c:v>0.97807443202204958</c:v>
                </c:pt>
                <c:pt idx="4">
                  <c:v>0.9979001477012498</c:v>
                </c:pt>
                <c:pt idx="5">
                  <c:v>1.011873148552578</c:v>
                </c:pt>
                <c:pt idx="6">
                  <c:v>1.0131102522950712</c:v>
                </c:pt>
                <c:pt idx="7">
                  <c:v>1.0023983213164782</c:v>
                </c:pt>
                <c:pt idx="8">
                  <c:v>0.99253656263978607</c:v>
                </c:pt>
                <c:pt idx="9">
                  <c:v>0.98598216016234608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1-4E41-A7C7-025E3E3A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14</xdr:row>
      <xdr:rowOff>76200</xdr:rowOff>
    </xdr:from>
    <xdr:to>
      <xdr:col>5</xdr:col>
      <xdr:colOff>81027</xdr:colOff>
      <xdr:row>22</xdr:row>
      <xdr:rowOff>89599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8461911-93B0-4418-9949-530F060E4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540855</xdr:colOff>
      <xdr:row>14</xdr:row>
      <xdr:rowOff>76200</xdr:rowOff>
    </xdr:from>
    <xdr:to>
      <xdr:col>49</xdr:col>
      <xdr:colOff>169002</xdr:colOff>
      <xdr:row>22</xdr:row>
      <xdr:rowOff>89599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45C733D-17B4-47C0-A049-4351EE8DE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175697</xdr:colOff>
      <xdr:row>14</xdr:row>
      <xdr:rowOff>76200</xdr:rowOff>
    </xdr:from>
    <xdr:to>
      <xdr:col>14</xdr:col>
      <xdr:colOff>107363</xdr:colOff>
      <xdr:row>22</xdr:row>
      <xdr:rowOff>89599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C8F6859-5BA0-4D6A-B5FF-1B147F3A8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254540</xdr:colOff>
      <xdr:row>14</xdr:row>
      <xdr:rowOff>76200</xdr:rowOff>
    </xdr:from>
    <xdr:to>
      <xdr:col>37</xdr:col>
      <xdr:colOff>121695</xdr:colOff>
      <xdr:row>22</xdr:row>
      <xdr:rowOff>80794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386D328A-B92D-44B7-95BD-4129FDEEF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136718</xdr:colOff>
      <xdr:row>14</xdr:row>
      <xdr:rowOff>76200</xdr:rowOff>
    </xdr:from>
    <xdr:to>
      <xdr:col>26</xdr:col>
      <xdr:colOff>117290</xdr:colOff>
      <xdr:row>22</xdr:row>
      <xdr:rowOff>80794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ECDDCEC5-83FC-4312-B878-D805F98E1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128472</xdr:colOff>
      <xdr:row>14</xdr:row>
      <xdr:rowOff>76200</xdr:rowOff>
    </xdr:from>
    <xdr:to>
      <xdr:col>20</xdr:col>
      <xdr:colOff>115609</xdr:colOff>
      <xdr:row>22</xdr:row>
      <xdr:rowOff>89599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37A629C-4801-4EC9-BCA6-1558898E6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138399</xdr:colOff>
      <xdr:row>14</xdr:row>
      <xdr:rowOff>76200</xdr:rowOff>
    </xdr:from>
    <xdr:to>
      <xdr:col>31</xdr:col>
      <xdr:colOff>233431</xdr:colOff>
      <xdr:row>22</xdr:row>
      <xdr:rowOff>89599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AA042CAB-3944-460A-AA3E-E2AAFF3F5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111661</xdr:colOff>
      <xdr:row>14</xdr:row>
      <xdr:rowOff>76200</xdr:rowOff>
    </xdr:from>
    <xdr:to>
      <xdr:col>9</xdr:col>
      <xdr:colOff>154588</xdr:colOff>
      <xdr:row>22</xdr:row>
      <xdr:rowOff>80794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95E09062-E280-4D18-AD57-F4BD22B1C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150007</xdr:colOff>
      <xdr:row>14</xdr:row>
      <xdr:rowOff>76200</xdr:rowOff>
    </xdr:from>
    <xdr:to>
      <xdr:col>43</xdr:col>
      <xdr:colOff>164276</xdr:colOff>
      <xdr:row>22</xdr:row>
      <xdr:rowOff>80794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0AD43D0-369C-4291-A084-FABEAFFC4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185385</xdr:colOff>
      <xdr:row>14</xdr:row>
      <xdr:rowOff>76200</xdr:rowOff>
    </xdr:from>
    <xdr:to>
      <xdr:col>46</xdr:col>
      <xdr:colOff>519743</xdr:colOff>
      <xdr:row>22</xdr:row>
      <xdr:rowOff>80794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A72EA8A4-C2CC-4341-837F-7559C79B9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38100</xdr:colOff>
      <xdr:row>23</xdr:row>
      <xdr:rowOff>76762</xdr:rowOff>
    </xdr:from>
    <xdr:to>
      <xdr:col>5</xdr:col>
      <xdr:colOff>81027</xdr:colOff>
      <xdr:row>31</xdr:row>
      <xdr:rowOff>94243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AAF9D89-A001-418E-A7C3-84CD851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46</xdr:col>
      <xdr:colOff>540855</xdr:colOff>
      <xdr:row>23</xdr:row>
      <xdr:rowOff>76762</xdr:rowOff>
    </xdr:from>
    <xdr:to>
      <xdr:col>49</xdr:col>
      <xdr:colOff>169002</xdr:colOff>
      <xdr:row>31</xdr:row>
      <xdr:rowOff>94243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021A26-110C-4EE0-8B28-64F61D07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175697</xdr:colOff>
      <xdr:row>23</xdr:row>
      <xdr:rowOff>76762</xdr:rowOff>
    </xdr:from>
    <xdr:to>
      <xdr:col>14</xdr:col>
      <xdr:colOff>107363</xdr:colOff>
      <xdr:row>31</xdr:row>
      <xdr:rowOff>94243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AFB3C96-DFCD-48E6-A2A2-A6679026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254540</xdr:colOff>
      <xdr:row>23</xdr:row>
      <xdr:rowOff>76762</xdr:rowOff>
    </xdr:from>
    <xdr:to>
      <xdr:col>37</xdr:col>
      <xdr:colOff>121695</xdr:colOff>
      <xdr:row>31</xdr:row>
      <xdr:rowOff>85438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D814B3-5C9C-4A0D-B4BE-83E08D6F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136718</xdr:colOff>
      <xdr:row>23</xdr:row>
      <xdr:rowOff>76762</xdr:rowOff>
    </xdr:from>
    <xdr:to>
      <xdr:col>26</xdr:col>
      <xdr:colOff>117290</xdr:colOff>
      <xdr:row>31</xdr:row>
      <xdr:rowOff>85438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6FD4DDF-DDF5-4313-A7B9-198CBA894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128472</xdr:colOff>
      <xdr:row>23</xdr:row>
      <xdr:rowOff>76762</xdr:rowOff>
    </xdr:from>
    <xdr:to>
      <xdr:col>20</xdr:col>
      <xdr:colOff>115609</xdr:colOff>
      <xdr:row>31</xdr:row>
      <xdr:rowOff>94243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6721851-DBDB-4096-913A-51AFAAB7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138399</xdr:colOff>
      <xdr:row>23</xdr:row>
      <xdr:rowOff>76762</xdr:rowOff>
    </xdr:from>
    <xdr:to>
      <xdr:col>31</xdr:col>
      <xdr:colOff>233431</xdr:colOff>
      <xdr:row>31</xdr:row>
      <xdr:rowOff>94243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67CAFF9-3173-41F3-83D7-875AC434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111661</xdr:colOff>
      <xdr:row>23</xdr:row>
      <xdr:rowOff>76762</xdr:rowOff>
    </xdr:from>
    <xdr:to>
      <xdr:col>9</xdr:col>
      <xdr:colOff>154588</xdr:colOff>
      <xdr:row>31</xdr:row>
      <xdr:rowOff>85438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3D5A0F9-B187-4BB1-B217-81C18708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150007</xdr:colOff>
      <xdr:row>23</xdr:row>
      <xdr:rowOff>76762</xdr:rowOff>
    </xdr:from>
    <xdr:to>
      <xdr:col>43</xdr:col>
      <xdr:colOff>164276</xdr:colOff>
      <xdr:row>31</xdr:row>
      <xdr:rowOff>85438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0B3FC93-9284-4D82-881D-CBA9F7CD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185385</xdr:colOff>
      <xdr:row>23</xdr:row>
      <xdr:rowOff>76762</xdr:rowOff>
    </xdr:from>
    <xdr:to>
      <xdr:col>46</xdr:col>
      <xdr:colOff>519743</xdr:colOff>
      <xdr:row>31</xdr:row>
      <xdr:rowOff>85438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F2FEB8C6-48E0-47B9-9E19-E1DFDEC3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238870</xdr:colOff>
      <xdr:row>7</xdr:row>
      <xdr:rowOff>28367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F3E1D2E5-486F-405F-9F38-F924472C0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559905</xdr:colOff>
      <xdr:row>0</xdr:row>
      <xdr:rowOff>0</xdr:rowOff>
    </xdr:from>
    <xdr:to>
      <xdr:col>24</xdr:col>
      <xdr:colOff>200298</xdr:colOff>
      <xdr:row>7</xdr:row>
      <xdr:rowOff>28367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4B14048-0ED1-4D4F-A5E9-AE9EDF76A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519958</xdr:colOff>
      <xdr:row>0</xdr:row>
      <xdr:rowOff>0</xdr:rowOff>
    </xdr:from>
    <xdr:to>
      <xdr:col>7</xdr:col>
      <xdr:colOff>172677</xdr:colOff>
      <xdr:row>7</xdr:row>
      <xdr:rowOff>28367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00B3233-693F-40FE-A939-E164D7810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364758</xdr:colOff>
      <xdr:row>0</xdr:row>
      <xdr:rowOff>0</xdr:rowOff>
    </xdr:from>
    <xdr:to>
      <xdr:col>16</xdr:col>
      <xdr:colOff>602027</xdr:colOff>
      <xdr:row>7</xdr:row>
      <xdr:rowOff>19562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586FD09-316F-4001-A39D-C876BCDF0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459207</xdr:colOff>
      <xdr:row>0</xdr:row>
      <xdr:rowOff>0</xdr:rowOff>
    </xdr:from>
    <xdr:to>
      <xdr:col>12</xdr:col>
      <xdr:colOff>99601</xdr:colOff>
      <xdr:row>7</xdr:row>
      <xdr:rowOff>19562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13407FC-EC76-4E51-BD1B-5B225EBC2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193786</xdr:colOff>
      <xdr:row>0</xdr:row>
      <xdr:rowOff>0</xdr:rowOff>
    </xdr:from>
    <xdr:to>
      <xdr:col>9</xdr:col>
      <xdr:colOff>438098</xdr:colOff>
      <xdr:row>7</xdr:row>
      <xdr:rowOff>28367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14C1F152-C250-4F82-AE4A-DAA792DD8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120710</xdr:colOff>
      <xdr:row>0</xdr:row>
      <xdr:rowOff>0</xdr:rowOff>
    </xdr:from>
    <xdr:to>
      <xdr:col>14</xdr:col>
      <xdr:colOff>343649</xdr:colOff>
      <xdr:row>7</xdr:row>
      <xdr:rowOff>28367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2809719-2D7D-445F-8C90-848C0090A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259979</xdr:colOff>
      <xdr:row>0</xdr:row>
      <xdr:rowOff>0</xdr:rowOff>
    </xdr:from>
    <xdr:to>
      <xdr:col>4</xdr:col>
      <xdr:colOff>498849</xdr:colOff>
      <xdr:row>7</xdr:row>
      <xdr:rowOff>19562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819C5D3F-44CB-4EE3-AF7F-B0DF9F7B0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20739</xdr:colOff>
      <xdr:row>0</xdr:row>
      <xdr:rowOff>0</xdr:rowOff>
    </xdr:from>
    <xdr:to>
      <xdr:col>19</xdr:col>
      <xdr:colOff>275855</xdr:colOff>
      <xdr:row>7</xdr:row>
      <xdr:rowOff>19562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3536291F-B7BF-4B29-A026-958A3A616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296964</xdr:colOff>
      <xdr:row>0</xdr:row>
      <xdr:rowOff>0</xdr:rowOff>
    </xdr:from>
    <xdr:to>
      <xdr:col>21</xdr:col>
      <xdr:colOff>538793</xdr:colOff>
      <xdr:row>7</xdr:row>
      <xdr:rowOff>19562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6FF797C8-B092-4551-8E5D-3A85505A8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</xdr:row>
      <xdr:rowOff>192422</xdr:rowOff>
    </xdr:from>
    <xdr:to>
      <xdr:col>2</xdr:col>
      <xdr:colOff>238870</xdr:colOff>
      <xdr:row>15</xdr:row>
      <xdr:rowOff>24846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D358978D-A1DE-4988-89F0-499863F9B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559905</xdr:colOff>
      <xdr:row>7</xdr:row>
      <xdr:rowOff>192422</xdr:rowOff>
    </xdr:from>
    <xdr:to>
      <xdr:col>24</xdr:col>
      <xdr:colOff>200298</xdr:colOff>
      <xdr:row>15</xdr:row>
      <xdr:rowOff>24846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B2C18D88-879B-4019-B9A8-CBFD3E85F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519958</xdr:colOff>
      <xdr:row>7</xdr:row>
      <xdr:rowOff>192422</xdr:rowOff>
    </xdr:from>
    <xdr:to>
      <xdr:col>7</xdr:col>
      <xdr:colOff>172677</xdr:colOff>
      <xdr:row>15</xdr:row>
      <xdr:rowOff>24846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DFBDA11E-FA30-4A55-9EC2-1093631E1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364758</xdr:colOff>
      <xdr:row>7</xdr:row>
      <xdr:rowOff>192422</xdr:rowOff>
    </xdr:from>
    <xdr:to>
      <xdr:col>16</xdr:col>
      <xdr:colOff>602027</xdr:colOff>
      <xdr:row>15</xdr:row>
      <xdr:rowOff>16041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FEAC1ADA-9676-4651-A1E7-C02B7E51A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459207</xdr:colOff>
      <xdr:row>7</xdr:row>
      <xdr:rowOff>192422</xdr:rowOff>
    </xdr:from>
    <xdr:to>
      <xdr:col>12</xdr:col>
      <xdr:colOff>99601</xdr:colOff>
      <xdr:row>15</xdr:row>
      <xdr:rowOff>16041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39D926F-8C38-4C79-924C-400BC56F2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193786</xdr:colOff>
      <xdr:row>7</xdr:row>
      <xdr:rowOff>192422</xdr:rowOff>
    </xdr:from>
    <xdr:to>
      <xdr:col>9</xdr:col>
      <xdr:colOff>438098</xdr:colOff>
      <xdr:row>15</xdr:row>
      <xdr:rowOff>24846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304A4072-FEAC-4922-AD07-1DBC93826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120710</xdr:colOff>
      <xdr:row>7</xdr:row>
      <xdr:rowOff>192422</xdr:rowOff>
    </xdr:from>
    <xdr:to>
      <xdr:col>14</xdr:col>
      <xdr:colOff>343649</xdr:colOff>
      <xdr:row>15</xdr:row>
      <xdr:rowOff>24846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FE38053F-BD50-4C1C-9187-E51D8B186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259979</xdr:colOff>
      <xdr:row>7</xdr:row>
      <xdr:rowOff>192422</xdr:rowOff>
    </xdr:from>
    <xdr:to>
      <xdr:col>4</xdr:col>
      <xdr:colOff>498849</xdr:colOff>
      <xdr:row>15</xdr:row>
      <xdr:rowOff>16041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31FA1445-4A88-491A-BA02-F52FF0DFB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20739</xdr:colOff>
      <xdr:row>7</xdr:row>
      <xdr:rowOff>192422</xdr:rowOff>
    </xdr:from>
    <xdr:to>
      <xdr:col>19</xdr:col>
      <xdr:colOff>275855</xdr:colOff>
      <xdr:row>15</xdr:row>
      <xdr:rowOff>16041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355224CD-320A-4B6F-82B3-48A9578D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296964</xdr:colOff>
      <xdr:row>7</xdr:row>
      <xdr:rowOff>192422</xdr:rowOff>
    </xdr:from>
    <xdr:to>
      <xdr:col>21</xdr:col>
      <xdr:colOff>538793</xdr:colOff>
      <xdr:row>15</xdr:row>
      <xdr:rowOff>16041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F6C95FE3-85F3-4187-BE56-2CD0AE532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1"/>
  <sheetViews>
    <sheetView zoomScale="130" zoomScaleNormal="130" workbookViewId="0">
      <selection activeCell="H5" sqref="H5"/>
    </sheetView>
  </sheetViews>
  <sheetFormatPr defaultColWidth="8.85546875" defaultRowHeight="15" x14ac:dyDescent="0.25"/>
  <cols>
    <col min="1" max="1" width="6.5703125" style="2" customWidth="1"/>
    <col min="2" max="2" width="12.140625" style="2" bestFit="1" customWidth="1"/>
    <col min="3" max="3" width="15.28515625" style="2" customWidth="1"/>
    <col min="4" max="4" width="14.140625" style="2" bestFit="1" customWidth="1"/>
    <col min="5" max="5" width="13" style="2" customWidth="1"/>
    <col min="6" max="8" width="8.85546875" style="2"/>
    <col min="9" max="9" width="11.28515625" style="2" bestFit="1" customWidth="1"/>
    <col min="10" max="16384" width="8.85546875" style="2"/>
  </cols>
  <sheetData>
    <row r="1" spans="1:9" ht="16.5" x14ac:dyDescent="0.25">
      <c r="A1" s="8" t="s">
        <v>55</v>
      </c>
      <c r="B1" s="4" t="s">
        <v>1</v>
      </c>
      <c r="C1" s="4" t="s">
        <v>56</v>
      </c>
      <c r="D1" s="4" t="s">
        <v>57</v>
      </c>
      <c r="E1" s="4" t="s">
        <v>2</v>
      </c>
      <c r="F1" s="4"/>
      <c r="G1" s="6"/>
      <c r="H1" s="6"/>
    </row>
    <row r="2" spans="1:9" x14ac:dyDescent="0.25">
      <c r="A2" s="2">
        <v>1</v>
      </c>
      <c r="B2" s="9" t="s">
        <v>39</v>
      </c>
      <c r="C2" s="9" t="s">
        <v>59</v>
      </c>
      <c r="D2" s="2" t="s">
        <v>58</v>
      </c>
      <c r="E2" s="2" t="s">
        <v>10</v>
      </c>
      <c r="F2" s="9"/>
      <c r="I2" s="5"/>
    </row>
    <row r="3" spans="1:9" x14ac:dyDescent="0.25">
      <c r="A3" s="2">
        <v>2</v>
      </c>
      <c r="B3" s="9" t="s">
        <v>432</v>
      </c>
      <c r="C3" s="9" t="s">
        <v>439</v>
      </c>
      <c r="D3" s="2" t="s">
        <v>58</v>
      </c>
      <c r="E3" s="2" t="s">
        <v>4</v>
      </c>
      <c r="F3" s="9"/>
      <c r="I3" s="5"/>
    </row>
    <row r="4" spans="1:9" x14ac:dyDescent="0.25">
      <c r="A4" s="2">
        <v>3</v>
      </c>
      <c r="B4" s="9" t="s">
        <v>433</v>
      </c>
      <c r="C4" s="9" t="s">
        <v>440</v>
      </c>
      <c r="D4" s="2" t="s">
        <v>58</v>
      </c>
      <c r="E4" s="2" t="s">
        <v>5</v>
      </c>
      <c r="F4" s="9"/>
      <c r="I4" s="5"/>
    </row>
    <row r="5" spans="1:9" x14ac:dyDescent="0.25">
      <c r="A5" s="2">
        <v>4</v>
      </c>
      <c r="B5" s="9" t="s">
        <v>434</v>
      </c>
      <c r="C5" s="9" t="s">
        <v>441</v>
      </c>
      <c r="D5" s="2" t="s">
        <v>58</v>
      </c>
      <c r="E5" s="2" t="s">
        <v>3</v>
      </c>
      <c r="F5" s="9"/>
      <c r="I5" s="5"/>
    </row>
    <row r="6" spans="1:9" x14ac:dyDescent="0.25">
      <c r="A6" s="2">
        <v>5</v>
      </c>
      <c r="B6" s="9" t="s">
        <v>40</v>
      </c>
      <c r="C6" s="9" t="s">
        <v>442</v>
      </c>
      <c r="D6" s="2" t="s">
        <v>58</v>
      </c>
      <c r="E6" s="2" t="s">
        <v>12</v>
      </c>
      <c r="F6" s="9"/>
      <c r="I6" s="5"/>
    </row>
    <row r="7" spans="1:9" x14ac:dyDescent="0.25">
      <c r="A7" s="2">
        <v>6</v>
      </c>
      <c r="B7" s="9" t="s">
        <v>41</v>
      </c>
      <c r="C7" s="9" t="s">
        <v>443</v>
      </c>
      <c r="D7" s="2" t="s">
        <v>58</v>
      </c>
      <c r="E7" s="2" t="s">
        <v>7</v>
      </c>
      <c r="F7" s="9"/>
      <c r="I7" s="5"/>
    </row>
    <row r="8" spans="1:9" x14ac:dyDescent="0.25">
      <c r="A8" s="2">
        <v>7</v>
      </c>
      <c r="B8" s="9" t="s">
        <v>42</v>
      </c>
      <c r="C8" s="9" t="s">
        <v>59</v>
      </c>
      <c r="D8" s="2" t="s">
        <v>60</v>
      </c>
      <c r="E8" s="2" t="s">
        <v>33</v>
      </c>
      <c r="F8" s="9"/>
      <c r="I8" s="5"/>
    </row>
    <row r="9" spans="1:9" x14ac:dyDescent="0.25">
      <c r="A9" s="2">
        <v>8</v>
      </c>
      <c r="B9" s="9" t="s">
        <v>436</v>
      </c>
      <c r="C9" s="9" t="s">
        <v>444</v>
      </c>
      <c r="D9" s="2" t="s">
        <v>60</v>
      </c>
      <c r="E9" s="2" t="s">
        <v>6</v>
      </c>
      <c r="F9" s="9"/>
      <c r="I9" s="5"/>
    </row>
    <row r="10" spans="1:9" x14ac:dyDescent="0.25">
      <c r="A10" s="2">
        <v>9</v>
      </c>
      <c r="B10" s="9" t="s">
        <v>438</v>
      </c>
      <c r="C10" s="9" t="s">
        <v>446</v>
      </c>
      <c r="D10" s="2" t="s">
        <v>60</v>
      </c>
      <c r="E10" s="2" t="s">
        <v>11</v>
      </c>
      <c r="F10" s="9"/>
      <c r="I10" s="5"/>
    </row>
    <row r="11" spans="1:9" x14ac:dyDescent="0.25">
      <c r="A11" s="2">
        <v>10</v>
      </c>
      <c r="B11" s="9" t="s">
        <v>38</v>
      </c>
      <c r="C11" s="9" t="s">
        <v>445</v>
      </c>
      <c r="D11" s="2" t="s">
        <v>60</v>
      </c>
      <c r="E11" s="2" t="s">
        <v>8</v>
      </c>
      <c r="F11" s="9"/>
      <c r="I11" s="5"/>
    </row>
    <row r="12" spans="1:9" ht="16.5" x14ac:dyDescent="0.25">
      <c r="B12" s="7"/>
      <c r="C12" s="7"/>
      <c r="I12" s="5"/>
    </row>
    <row r="13" spans="1:9" ht="16.5" x14ac:dyDescent="0.25">
      <c r="B13" s="7"/>
      <c r="C13" s="7"/>
      <c r="I13" s="5"/>
    </row>
    <row r="14" spans="1:9" x14ac:dyDescent="0.25">
      <c r="I14" s="5"/>
    </row>
    <row r="15" spans="1:9" x14ac:dyDescent="0.25">
      <c r="I15" s="5"/>
    </row>
    <row r="16" spans="1:9" x14ac:dyDescent="0.25">
      <c r="I16" s="5"/>
    </row>
    <row r="17" spans="1:9" x14ac:dyDescent="0.25"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  <row r="21" spans="1:9" x14ac:dyDescent="0.25">
      <c r="A21" s="3"/>
      <c r="B21" s="3"/>
      <c r="C21" s="3"/>
      <c r="I21" s="5"/>
    </row>
    <row r="22" spans="1:9" x14ac:dyDescent="0.25">
      <c r="A22" s="1"/>
      <c r="B22" s="3"/>
      <c r="C22" s="3"/>
      <c r="I22" s="5"/>
    </row>
    <row r="23" spans="1:9" x14ac:dyDescent="0.25">
      <c r="A23" s="1"/>
      <c r="B23" s="3"/>
      <c r="C23" s="3"/>
      <c r="I23" s="5"/>
    </row>
    <row r="24" spans="1:9" x14ac:dyDescent="0.25">
      <c r="A24" s="1"/>
      <c r="B24" s="3"/>
      <c r="C24" s="3"/>
      <c r="I24" s="5"/>
    </row>
    <row r="25" spans="1:9" x14ac:dyDescent="0.25">
      <c r="A25" s="1"/>
      <c r="B25" s="3"/>
      <c r="C25" s="3"/>
      <c r="I25" s="5"/>
    </row>
    <row r="26" spans="1:9" x14ac:dyDescent="0.25">
      <c r="I26" s="5"/>
    </row>
    <row r="27" spans="1:9" x14ac:dyDescent="0.25">
      <c r="I27" s="5"/>
    </row>
    <row r="28" spans="1:9" x14ac:dyDescent="0.25">
      <c r="I28" s="5"/>
    </row>
    <row r="29" spans="1:9" x14ac:dyDescent="0.25">
      <c r="I29" s="5"/>
    </row>
    <row r="30" spans="1:9" x14ac:dyDescent="0.25">
      <c r="I30" s="5"/>
    </row>
    <row r="31" spans="1:9" x14ac:dyDescent="0.25">
      <c r="I31" s="5"/>
    </row>
    <row r="32" spans="1:9" x14ac:dyDescent="0.25"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  <row r="36" spans="9:9" x14ac:dyDescent="0.25">
      <c r="I36" s="5"/>
    </row>
    <row r="37" spans="9:9" x14ac:dyDescent="0.25">
      <c r="I37" s="5"/>
    </row>
    <row r="38" spans="9:9" x14ac:dyDescent="0.25">
      <c r="I38" s="5"/>
    </row>
    <row r="39" spans="9:9" x14ac:dyDescent="0.25">
      <c r="I39" s="5"/>
    </row>
    <row r="40" spans="9:9" x14ac:dyDescent="0.25">
      <c r="I40" s="5"/>
    </row>
    <row r="41" spans="9:9" x14ac:dyDescent="0.25">
      <c r="I41" s="5"/>
    </row>
    <row r="42" spans="9:9" x14ac:dyDescent="0.25">
      <c r="I42" s="5"/>
    </row>
    <row r="43" spans="9:9" x14ac:dyDescent="0.25">
      <c r="I43" s="5"/>
    </row>
    <row r="44" spans="9:9" x14ac:dyDescent="0.25">
      <c r="I44" s="5"/>
    </row>
    <row r="45" spans="9:9" x14ac:dyDescent="0.25">
      <c r="I45" s="5"/>
    </row>
    <row r="46" spans="9:9" x14ac:dyDescent="0.25">
      <c r="I46" s="5"/>
    </row>
    <row r="47" spans="9:9" x14ac:dyDescent="0.25">
      <c r="I47" s="5"/>
    </row>
    <row r="48" spans="9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5"/>
    </row>
    <row r="67" spans="9:9" x14ac:dyDescent="0.25">
      <c r="I67" s="5"/>
    </row>
    <row r="68" spans="9:9" x14ac:dyDescent="0.25">
      <c r="I68" s="5"/>
    </row>
    <row r="69" spans="9:9" x14ac:dyDescent="0.25">
      <c r="I69" s="5"/>
    </row>
    <row r="70" spans="9:9" x14ac:dyDescent="0.25">
      <c r="I70" s="5"/>
    </row>
    <row r="71" spans="9:9" x14ac:dyDescent="0.25">
      <c r="I71" s="5"/>
    </row>
    <row r="72" spans="9:9" x14ac:dyDescent="0.25">
      <c r="I72" s="5"/>
    </row>
    <row r="73" spans="9:9" x14ac:dyDescent="0.25">
      <c r="I73" s="5"/>
    </row>
    <row r="74" spans="9:9" x14ac:dyDescent="0.25">
      <c r="I74" s="5"/>
    </row>
    <row r="75" spans="9:9" x14ac:dyDescent="0.25">
      <c r="I75" s="5"/>
    </row>
    <row r="76" spans="9:9" x14ac:dyDescent="0.25">
      <c r="I76" s="5"/>
    </row>
    <row r="77" spans="9:9" x14ac:dyDescent="0.25">
      <c r="I77" s="5"/>
    </row>
    <row r="78" spans="9:9" x14ac:dyDescent="0.25">
      <c r="I78" s="5"/>
    </row>
    <row r="79" spans="9:9" x14ac:dyDescent="0.25">
      <c r="I79" s="5"/>
    </row>
    <row r="80" spans="9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  <row r="118" spans="9:9" x14ac:dyDescent="0.25">
      <c r="I118" s="5"/>
    </row>
    <row r="119" spans="9:9" x14ac:dyDescent="0.25">
      <c r="I119" s="5"/>
    </row>
    <row r="120" spans="9:9" x14ac:dyDescent="0.25">
      <c r="I120" s="5"/>
    </row>
    <row r="121" spans="9:9" x14ac:dyDescent="0.25">
      <c r="I121" s="5"/>
    </row>
    <row r="122" spans="9:9" x14ac:dyDescent="0.25">
      <c r="I122" s="5"/>
    </row>
    <row r="123" spans="9:9" x14ac:dyDescent="0.25">
      <c r="I123" s="5"/>
    </row>
    <row r="124" spans="9:9" x14ac:dyDescent="0.25">
      <c r="I124" s="5"/>
    </row>
    <row r="125" spans="9:9" x14ac:dyDescent="0.25">
      <c r="I125" s="5"/>
    </row>
    <row r="126" spans="9:9" x14ac:dyDescent="0.25">
      <c r="I126" s="5"/>
    </row>
    <row r="127" spans="9:9" x14ac:dyDescent="0.25">
      <c r="I127" s="5"/>
    </row>
    <row r="128" spans="9:9" x14ac:dyDescent="0.25">
      <c r="I128" s="5"/>
    </row>
    <row r="129" spans="9:9" x14ac:dyDescent="0.25">
      <c r="I129" s="5"/>
    </row>
    <row r="130" spans="9:9" x14ac:dyDescent="0.25">
      <c r="I130" s="5"/>
    </row>
    <row r="131" spans="9:9" x14ac:dyDescent="0.25">
      <c r="I131" s="5"/>
    </row>
    <row r="132" spans="9:9" x14ac:dyDescent="0.25">
      <c r="I132" s="5"/>
    </row>
    <row r="133" spans="9:9" x14ac:dyDescent="0.25">
      <c r="I133" s="5"/>
    </row>
    <row r="134" spans="9:9" x14ac:dyDescent="0.25">
      <c r="I134" s="5"/>
    </row>
    <row r="135" spans="9:9" x14ac:dyDescent="0.25">
      <c r="I135" s="5"/>
    </row>
    <row r="136" spans="9:9" x14ac:dyDescent="0.25">
      <c r="I136" s="5"/>
    </row>
    <row r="137" spans="9:9" x14ac:dyDescent="0.25">
      <c r="I137" s="5"/>
    </row>
    <row r="138" spans="9:9" x14ac:dyDescent="0.25">
      <c r="I138" s="5"/>
    </row>
    <row r="139" spans="9:9" x14ac:dyDescent="0.25">
      <c r="I139" s="5"/>
    </row>
    <row r="140" spans="9:9" x14ac:dyDescent="0.25">
      <c r="I140" s="5"/>
    </row>
    <row r="141" spans="9:9" x14ac:dyDescent="0.25">
      <c r="I141" s="5"/>
    </row>
    <row r="142" spans="9:9" x14ac:dyDescent="0.25">
      <c r="I142" s="5"/>
    </row>
    <row r="143" spans="9:9" x14ac:dyDescent="0.25">
      <c r="I143" s="5"/>
    </row>
    <row r="144" spans="9:9" x14ac:dyDescent="0.25">
      <c r="I144" s="5"/>
    </row>
    <row r="145" spans="9:9" x14ac:dyDescent="0.25">
      <c r="I145" s="5"/>
    </row>
    <row r="146" spans="9:9" x14ac:dyDescent="0.25">
      <c r="I146" s="5"/>
    </row>
    <row r="147" spans="9:9" x14ac:dyDescent="0.25">
      <c r="I147" s="5"/>
    </row>
    <row r="148" spans="9:9" x14ac:dyDescent="0.25">
      <c r="I148" s="5"/>
    </row>
    <row r="149" spans="9:9" x14ac:dyDescent="0.25">
      <c r="I149" s="5"/>
    </row>
    <row r="150" spans="9:9" x14ac:dyDescent="0.25">
      <c r="I150" s="5"/>
    </row>
    <row r="151" spans="9:9" x14ac:dyDescent="0.25">
      <c r="I151" s="5"/>
    </row>
    <row r="152" spans="9:9" x14ac:dyDescent="0.25">
      <c r="I152" s="5"/>
    </row>
    <row r="153" spans="9:9" x14ac:dyDescent="0.25">
      <c r="I153" s="5"/>
    </row>
    <row r="154" spans="9:9" x14ac:dyDescent="0.25">
      <c r="I154" s="5"/>
    </row>
    <row r="155" spans="9:9" x14ac:dyDescent="0.25">
      <c r="I155" s="5"/>
    </row>
    <row r="156" spans="9:9" x14ac:dyDescent="0.25">
      <c r="I156" s="5"/>
    </row>
    <row r="157" spans="9:9" x14ac:dyDescent="0.25">
      <c r="I157" s="5"/>
    </row>
    <row r="158" spans="9:9" x14ac:dyDescent="0.25">
      <c r="I158" s="5"/>
    </row>
    <row r="159" spans="9:9" x14ac:dyDescent="0.25">
      <c r="I159" s="5"/>
    </row>
    <row r="160" spans="9:9" x14ac:dyDescent="0.25">
      <c r="I160" s="5"/>
    </row>
    <row r="161" spans="9:9" x14ac:dyDescent="0.25">
      <c r="I161" s="5"/>
    </row>
    <row r="162" spans="9:9" x14ac:dyDescent="0.25">
      <c r="I162" s="5"/>
    </row>
    <row r="163" spans="9:9" x14ac:dyDescent="0.25">
      <c r="I163" s="5"/>
    </row>
    <row r="164" spans="9:9" x14ac:dyDescent="0.25">
      <c r="I164" s="5"/>
    </row>
    <row r="165" spans="9:9" x14ac:dyDescent="0.25">
      <c r="I165" s="5"/>
    </row>
    <row r="166" spans="9:9" x14ac:dyDescent="0.25">
      <c r="I166" s="5"/>
    </row>
    <row r="167" spans="9:9" x14ac:dyDescent="0.25">
      <c r="I167" s="5"/>
    </row>
    <row r="168" spans="9:9" x14ac:dyDescent="0.25">
      <c r="I168" s="5"/>
    </row>
    <row r="169" spans="9:9" x14ac:dyDescent="0.25">
      <c r="I169" s="5"/>
    </row>
    <row r="170" spans="9:9" x14ac:dyDescent="0.25">
      <c r="I170" s="5"/>
    </row>
    <row r="171" spans="9:9" x14ac:dyDescent="0.25">
      <c r="I171" s="5"/>
    </row>
    <row r="172" spans="9:9" x14ac:dyDescent="0.25">
      <c r="I172" s="5"/>
    </row>
    <row r="173" spans="9:9" x14ac:dyDescent="0.25">
      <c r="I173" s="5"/>
    </row>
    <row r="174" spans="9:9" x14ac:dyDescent="0.25">
      <c r="I174" s="5"/>
    </row>
    <row r="175" spans="9:9" x14ac:dyDescent="0.25">
      <c r="I175" s="5"/>
    </row>
    <row r="176" spans="9:9" x14ac:dyDescent="0.25">
      <c r="I176" s="5"/>
    </row>
    <row r="177" spans="9:9" x14ac:dyDescent="0.25">
      <c r="I177" s="5"/>
    </row>
    <row r="178" spans="9:9" x14ac:dyDescent="0.25">
      <c r="I178" s="5"/>
    </row>
    <row r="179" spans="9:9" x14ac:dyDescent="0.25">
      <c r="I179" s="5"/>
    </row>
    <row r="180" spans="9:9" x14ac:dyDescent="0.25">
      <c r="I180" s="5"/>
    </row>
    <row r="181" spans="9:9" x14ac:dyDescent="0.25">
      <c r="I181" s="5"/>
    </row>
    <row r="182" spans="9:9" x14ac:dyDescent="0.25">
      <c r="I182" s="5"/>
    </row>
    <row r="183" spans="9:9" x14ac:dyDescent="0.25">
      <c r="I183" s="5"/>
    </row>
    <row r="184" spans="9:9" x14ac:dyDescent="0.25">
      <c r="I184" s="5"/>
    </row>
    <row r="185" spans="9:9" x14ac:dyDescent="0.25">
      <c r="I185" s="5"/>
    </row>
    <row r="186" spans="9:9" x14ac:dyDescent="0.25">
      <c r="I186" s="5"/>
    </row>
    <row r="187" spans="9:9" x14ac:dyDescent="0.25">
      <c r="I187" s="5"/>
    </row>
    <row r="188" spans="9:9" x14ac:dyDescent="0.25">
      <c r="I188" s="5"/>
    </row>
    <row r="189" spans="9:9" x14ac:dyDescent="0.25">
      <c r="I189" s="5"/>
    </row>
    <row r="190" spans="9:9" x14ac:dyDescent="0.25">
      <c r="I190" s="5"/>
    </row>
    <row r="191" spans="9:9" x14ac:dyDescent="0.25">
      <c r="I191" s="5"/>
    </row>
    <row r="192" spans="9:9" x14ac:dyDescent="0.25">
      <c r="I192" s="5"/>
    </row>
    <row r="193" spans="9:9" x14ac:dyDescent="0.25">
      <c r="I193" s="5"/>
    </row>
    <row r="194" spans="9:9" x14ac:dyDescent="0.25">
      <c r="I194" s="5"/>
    </row>
    <row r="195" spans="9:9" x14ac:dyDescent="0.25">
      <c r="I195" s="5"/>
    </row>
    <row r="196" spans="9:9" x14ac:dyDescent="0.25">
      <c r="I196" s="5"/>
    </row>
    <row r="197" spans="9:9" x14ac:dyDescent="0.25">
      <c r="I197" s="5"/>
    </row>
    <row r="198" spans="9:9" x14ac:dyDescent="0.25">
      <c r="I198" s="5"/>
    </row>
    <row r="199" spans="9:9" x14ac:dyDescent="0.25">
      <c r="I199" s="5"/>
    </row>
    <row r="200" spans="9:9" x14ac:dyDescent="0.25">
      <c r="I200" s="5"/>
    </row>
    <row r="201" spans="9:9" x14ac:dyDescent="0.25">
      <c r="I201" s="5"/>
    </row>
    <row r="202" spans="9:9" x14ac:dyDescent="0.25">
      <c r="I202" s="5"/>
    </row>
    <row r="203" spans="9:9" x14ac:dyDescent="0.25">
      <c r="I203" s="5"/>
    </row>
    <row r="204" spans="9:9" x14ac:dyDescent="0.25">
      <c r="I204" s="5"/>
    </row>
    <row r="205" spans="9:9" x14ac:dyDescent="0.25">
      <c r="I205" s="5"/>
    </row>
    <row r="206" spans="9:9" x14ac:dyDescent="0.25">
      <c r="I206" s="5"/>
    </row>
    <row r="207" spans="9:9" x14ac:dyDescent="0.25">
      <c r="I207" s="5"/>
    </row>
    <row r="208" spans="9:9" x14ac:dyDescent="0.25">
      <c r="I208" s="5"/>
    </row>
    <row r="209" spans="9:9" x14ac:dyDescent="0.25">
      <c r="I209" s="5"/>
    </row>
    <row r="210" spans="9:9" x14ac:dyDescent="0.25">
      <c r="I210" s="5"/>
    </row>
    <row r="211" spans="9:9" x14ac:dyDescent="0.25">
      <c r="I211" s="5"/>
    </row>
    <row r="212" spans="9:9" x14ac:dyDescent="0.25">
      <c r="I212" s="5"/>
    </row>
    <row r="213" spans="9:9" x14ac:dyDescent="0.25">
      <c r="I213" s="5"/>
    </row>
    <row r="214" spans="9:9" x14ac:dyDescent="0.25">
      <c r="I214" s="5"/>
    </row>
    <row r="215" spans="9:9" x14ac:dyDescent="0.25">
      <c r="I215" s="5"/>
    </row>
    <row r="216" spans="9:9" x14ac:dyDescent="0.25">
      <c r="I216" s="5"/>
    </row>
    <row r="217" spans="9:9" x14ac:dyDescent="0.25">
      <c r="I217" s="5"/>
    </row>
    <row r="218" spans="9:9" x14ac:dyDescent="0.25">
      <c r="I218" s="5"/>
    </row>
    <row r="219" spans="9:9" x14ac:dyDescent="0.25">
      <c r="I219" s="5"/>
    </row>
    <row r="220" spans="9:9" x14ac:dyDescent="0.25">
      <c r="I220" s="5"/>
    </row>
    <row r="221" spans="9:9" x14ac:dyDescent="0.25">
      <c r="I221" s="5"/>
    </row>
    <row r="222" spans="9:9" x14ac:dyDescent="0.25">
      <c r="I222" s="5"/>
    </row>
    <row r="223" spans="9:9" x14ac:dyDescent="0.25">
      <c r="I223" s="5"/>
    </row>
    <row r="224" spans="9:9" x14ac:dyDescent="0.25">
      <c r="I224" s="5"/>
    </row>
    <row r="225" spans="9:9" x14ac:dyDescent="0.25">
      <c r="I225" s="5"/>
    </row>
    <row r="226" spans="9:9" x14ac:dyDescent="0.25">
      <c r="I226" s="5"/>
    </row>
    <row r="227" spans="9:9" x14ac:dyDescent="0.25">
      <c r="I227" s="5"/>
    </row>
    <row r="228" spans="9:9" x14ac:dyDescent="0.25">
      <c r="I228" s="5"/>
    </row>
    <row r="229" spans="9:9" x14ac:dyDescent="0.25">
      <c r="I229" s="5"/>
    </row>
    <row r="230" spans="9:9" x14ac:dyDescent="0.25">
      <c r="I230" s="5"/>
    </row>
    <row r="231" spans="9:9" x14ac:dyDescent="0.25">
      <c r="I231" s="5"/>
    </row>
    <row r="232" spans="9:9" x14ac:dyDescent="0.25">
      <c r="I232" s="5"/>
    </row>
    <row r="233" spans="9:9" x14ac:dyDescent="0.25">
      <c r="I233" s="5"/>
    </row>
    <row r="234" spans="9:9" x14ac:dyDescent="0.25">
      <c r="I234" s="5"/>
    </row>
    <row r="235" spans="9:9" x14ac:dyDescent="0.25">
      <c r="I235" s="5"/>
    </row>
    <row r="236" spans="9:9" x14ac:dyDescent="0.25">
      <c r="I236" s="5"/>
    </row>
    <row r="237" spans="9:9" x14ac:dyDescent="0.25">
      <c r="I237" s="5"/>
    </row>
    <row r="238" spans="9:9" x14ac:dyDescent="0.25">
      <c r="I238" s="5"/>
    </row>
    <row r="239" spans="9:9" x14ac:dyDescent="0.25">
      <c r="I239" s="5"/>
    </row>
    <row r="240" spans="9:9" x14ac:dyDescent="0.25">
      <c r="I240" s="5"/>
    </row>
    <row r="241" spans="9:9" x14ac:dyDescent="0.25">
      <c r="I241" s="5"/>
    </row>
    <row r="242" spans="9:9" x14ac:dyDescent="0.25">
      <c r="I242" s="5"/>
    </row>
    <row r="243" spans="9:9" x14ac:dyDescent="0.25">
      <c r="I243" s="5"/>
    </row>
    <row r="244" spans="9:9" x14ac:dyDescent="0.25">
      <c r="I244" s="5"/>
    </row>
    <row r="245" spans="9:9" x14ac:dyDescent="0.25">
      <c r="I245" s="5"/>
    </row>
    <row r="246" spans="9:9" x14ac:dyDescent="0.25">
      <c r="I246" s="5"/>
    </row>
    <row r="247" spans="9:9" x14ac:dyDescent="0.25">
      <c r="I247" s="5"/>
    </row>
    <row r="248" spans="9:9" x14ac:dyDescent="0.25">
      <c r="I248" s="5"/>
    </row>
    <row r="249" spans="9:9" x14ac:dyDescent="0.25">
      <c r="I249" s="5"/>
    </row>
    <row r="250" spans="9:9" x14ac:dyDescent="0.25">
      <c r="I250" s="5"/>
    </row>
    <row r="251" spans="9:9" x14ac:dyDescent="0.25">
      <c r="I251" s="5"/>
    </row>
    <row r="252" spans="9:9" x14ac:dyDescent="0.25">
      <c r="I252" s="5"/>
    </row>
    <row r="253" spans="9:9" x14ac:dyDescent="0.25">
      <c r="I253" s="5"/>
    </row>
    <row r="254" spans="9:9" x14ac:dyDescent="0.25">
      <c r="I254" s="5"/>
    </row>
    <row r="255" spans="9:9" x14ac:dyDescent="0.25">
      <c r="I255" s="5"/>
    </row>
    <row r="256" spans="9:9" x14ac:dyDescent="0.25">
      <c r="I256" s="5"/>
    </row>
    <row r="257" spans="9:9" x14ac:dyDescent="0.25">
      <c r="I257" s="5"/>
    </row>
    <row r="258" spans="9:9" x14ac:dyDescent="0.25">
      <c r="I258" s="5"/>
    </row>
    <row r="259" spans="9:9" x14ac:dyDescent="0.25">
      <c r="I259" s="5"/>
    </row>
    <row r="260" spans="9:9" x14ac:dyDescent="0.25">
      <c r="I260" s="5"/>
    </row>
    <row r="261" spans="9:9" x14ac:dyDescent="0.25">
      <c r="I261" s="5"/>
    </row>
    <row r="262" spans="9:9" x14ac:dyDescent="0.25">
      <c r="I262" s="5"/>
    </row>
    <row r="263" spans="9:9" x14ac:dyDescent="0.25">
      <c r="I263" s="5"/>
    </row>
    <row r="264" spans="9:9" x14ac:dyDescent="0.25">
      <c r="I264" s="5"/>
    </row>
    <row r="265" spans="9:9" x14ac:dyDescent="0.25">
      <c r="I265" s="5"/>
    </row>
    <row r="266" spans="9:9" x14ac:dyDescent="0.25">
      <c r="I266" s="5"/>
    </row>
    <row r="267" spans="9:9" x14ac:dyDescent="0.25">
      <c r="I267" s="5"/>
    </row>
    <row r="268" spans="9:9" x14ac:dyDescent="0.25">
      <c r="I268" s="5"/>
    </row>
    <row r="269" spans="9:9" x14ac:dyDescent="0.25">
      <c r="I269" s="5"/>
    </row>
    <row r="270" spans="9:9" x14ac:dyDescent="0.25">
      <c r="I270" s="5"/>
    </row>
    <row r="271" spans="9:9" x14ac:dyDescent="0.25">
      <c r="I271" s="5"/>
    </row>
    <row r="272" spans="9:9" x14ac:dyDescent="0.25">
      <c r="I272" s="5"/>
    </row>
    <row r="273" spans="9:9" x14ac:dyDescent="0.25">
      <c r="I273" s="5"/>
    </row>
    <row r="274" spans="9:9" x14ac:dyDescent="0.25">
      <c r="I274" s="5"/>
    </row>
    <row r="275" spans="9:9" x14ac:dyDescent="0.25">
      <c r="I275" s="5"/>
    </row>
    <row r="276" spans="9:9" x14ac:dyDescent="0.25">
      <c r="I276" s="5"/>
    </row>
    <row r="277" spans="9:9" x14ac:dyDescent="0.25">
      <c r="I277" s="5"/>
    </row>
    <row r="278" spans="9:9" x14ac:dyDescent="0.25">
      <c r="I278" s="5"/>
    </row>
    <row r="279" spans="9:9" x14ac:dyDescent="0.25">
      <c r="I279" s="5"/>
    </row>
    <row r="280" spans="9:9" x14ac:dyDescent="0.25">
      <c r="I280" s="5"/>
    </row>
    <row r="281" spans="9:9" x14ac:dyDescent="0.25">
      <c r="I281" s="5"/>
    </row>
    <row r="282" spans="9:9" x14ac:dyDescent="0.25">
      <c r="I282" s="5"/>
    </row>
    <row r="283" spans="9:9" x14ac:dyDescent="0.25">
      <c r="I283" s="5"/>
    </row>
    <row r="284" spans="9:9" x14ac:dyDescent="0.25">
      <c r="I284" s="5"/>
    </row>
    <row r="285" spans="9:9" x14ac:dyDescent="0.25">
      <c r="I285" s="5"/>
    </row>
    <row r="286" spans="9:9" x14ac:dyDescent="0.25">
      <c r="I286" s="5"/>
    </row>
    <row r="287" spans="9:9" x14ac:dyDescent="0.25">
      <c r="I287" s="5"/>
    </row>
    <row r="288" spans="9:9" x14ac:dyDescent="0.25">
      <c r="I288" s="5"/>
    </row>
    <row r="289" spans="9:9" x14ac:dyDescent="0.25">
      <c r="I289" s="5"/>
    </row>
    <row r="290" spans="9:9" x14ac:dyDescent="0.25">
      <c r="I290" s="5"/>
    </row>
    <row r="291" spans="9:9" x14ac:dyDescent="0.25">
      <c r="I291" s="5"/>
    </row>
    <row r="292" spans="9:9" x14ac:dyDescent="0.25">
      <c r="I292" s="5"/>
    </row>
    <row r="293" spans="9:9" x14ac:dyDescent="0.25">
      <c r="I293" s="5"/>
    </row>
    <row r="294" spans="9:9" x14ac:dyDescent="0.25">
      <c r="I294" s="5"/>
    </row>
    <row r="295" spans="9:9" x14ac:dyDescent="0.25">
      <c r="I295" s="5"/>
    </row>
    <row r="296" spans="9:9" x14ac:dyDescent="0.25">
      <c r="I296" s="5"/>
    </row>
    <row r="297" spans="9:9" x14ac:dyDescent="0.25">
      <c r="I297" s="5"/>
    </row>
    <row r="298" spans="9:9" x14ac:dyDescent="0.25">
      <c r="I298" s="5"/>
    </row>
    <row r="299" spans="9:9" x14ac:dyDescent="0.25">
      <c r="I299" s="5"/>
    </row>
    <row r="300" spans="9:9" x14ac:dyDescent="0.25">
      <c r="I300" s="5"/>
    </row>
    <row r="301" spans="9:9" x14ac:dyDescent="0.25">
      <c r="I301" s="5"/>
    </row>
    <row r="302" spans="9:9" x14ac:dyDescent="0.25">
      <c r="I302" s="5"/>
    </row>
    <row r="303" spans="9:9" x14ac:dyDescent="0.25">
      <c r="I303" s="5"/>
    </row>
    <row r="304" spans="9:9" x14ac:dyDescent="0.25">
      <c r="I304" s="5"/>
    </row>
    <row r="305" spans="9:9" x14ac:dyDescent="0.25">
      <c r="I305" s="5"/>
    </row>
    <row r="306" spans="9:9" x14ac:dyDescent="0.25">
      <c r="I306" s="5"/>
    </row>
    <row r="307" spans="9:9" x14ac:dyDescent="0.25">
      <c r="I307" s="5"/>
    </row>
    <row r="308" spans="9:9" x14ac:dyDescent="0.25">
      <c r="I308" s="5"/>
    </row>
    <row r="309" spans="9:9" x14ac:dyDescent="0.25">
      <c r="I309" s="5"/>
    </row>
    <row r="310" spans="9:9" x14ac:dyDescent="0.25">
      <c r="I310" s="5"/>
    </row>
    <row r="311" spans="9:9" x14ac:dyDescent="0.25">
      <c r="I311" s="5"/>
    </row>
    <row r="312" spans="9:9" x14ac:dyDescent="0.25">
      <c r="I312" s="5"/>
    </row>
    <row r="313" spans="9:9" x14ac:dyDescent="0.25">
      <c r="I313" s="5"/>
    </row>
    <row r="314" spans="9:9" x14ac:dyDescent="0.25">
      <c r="I314" s="5"/>
    </row>
    <row r="315" spans="9:9" x14ac:dyDescent="0.25">
      <c r="I315" s="5"/>
    </row>
    <row r="316" spans="9:9" x14ac:dyDescent="0.25">
      <c r="I316" s="5"/>
    </row>
    <row r="317" spans="9:9" x14ac:dyDescent="0.25">
      <c r="I317" s="5"/>
    </row>
    <row r="318" spans="9:9" x14ac:dyDescent="0.25">
      <c r="I318" s="5"/>
    </row>
    <row r="319" spans="9:9" x14ac:dyDescent="0.25">
      <c r="I319" s="5"/>
    </row>
    <row r="320" spans="9:9" x14ac:dyDescent="0.25">
      <c r="I320" s="5"/>
    </row>
    <row r="321" spans="9:9" x14ac:dyDescent="0.25">
      <c r="I321" s="5"/>
    </row>
    <row r="322" spans="9:9" x14ac:dyDescent="0.25">
      <c r="I322" s="5"/>
    </row>
    <row r="323" spans="9:9" x14ac:dyDescent="0.25">
      <c r="I323" s="5"/>
    </row>
    <row r="324" spans="9:9" x14ac:dyDescent="0.25">
      <c r="I324" s="5"/>
    </row>
    <row r="325" spans="9:9" x14ac:dyDescent="0.25">
      <c r="I325" s="5"/>
    </row>
    <row r="326" spans="9:9" x14ac:dyDescent="0.25">
      <c r="I326" s="5"/>
    </row>
    <row r="327" spans="9:9" x14ac:dyDescent="0.25">
      <c r="I327" s="5"/>
    </row>
    <row r="328" spans="9:9" x14ac:dyDescent="0.25">
      <c r="I328" s="5"/>
    </row>
    <row r="329" spans="9:9" x14ac:dyDescent="0.25">
      <c r="I329" s="5"/>
    </row>
    <row r="330" spans="9:9" x14ac:dyDescent="0.25">
      <c r="I330" s="5"/>
    </row>
    <row r="331" spans="9:9" x14ac:dyDescent="0.25">
      <c r="I331" s="5"/>
    </row>
    <row r="332" spans="9:9" x14ac:dyDescent="0.25">
      <c r="I332" s="5"/>
    </row>
    <row r="333" spans="9:9" x14ac:dyDescent="0.25">
      <c r="I333" s="5"/>
    </row>
    <row r="334" spans="9:9" x14ac:dyDescent="0.25">
      <c r="I334" s="5"/>
    </row>
    <row r="335" spans="9:9" x14ac:dyDescent="0.25">
      <c r="I335" s="5"/>
    </row>
    <row r="336" spans="9:9" x14ac:dyDescent="0.25">
      <c r="I336" s="5"/>
    </row>
    <row r="337" spans="9:9" x14ac:dyDescent="0.25">
      <c r="I337" s="5"/>
    </row>
    <row r="338" spans="9:9" x14ac:dyDescent="0.25">
      <c r="I338" s="5"/>
    </row>
    <row r="339" spans="9:9" x14ac:dyDescent="0.25">
      <c r="I339" s="5"/>
    </row>
    <row r="340" spans="9:9" x14ac:dyDescent="0.25">
      <c r="I340" s="5"/>
    </row>
    <row r="341" spans="9:9" x14ac:dyDescent="0.25">
      <c r="I341" s="5"/>
    </row>
    <row r="342" spans="9:9" x14ac:dyDescent="0.25">
      <c r="I342" s="5"/>
    </row>
    <row r="343" spans="9:9" x14ac:dyDescent="0.25">
      <c r="I343" s="5"/>
    </row>
    <row r="344" spans="9:9" x14ac:dyDescent="0.25">
      <c r="I344" s="5"/>
    </row>
    <row r="345" spans="9:9" x14ac:dyDescent="0.25">
      <c r="I345" s="5"/>
    </row>
    <row r="346" spans="9:9" x14ac:dyDescent="0.25">
      <c r="I346" s="5"/>
    </row>
    <row r="347" spans="9:9" x14ac:dyDescent="0.25">
      <c r="I347" s="5"/>
    </row>
    <row r="348" spans="9:9" x14ac:dyDescent="0.25">
      <c r="I348" s="5"/>
    </row>
    <row r="349" spans="9:9" x14ac:dyDescent="0.25">
      <c r="I349" s="5"/>
    </row>
    <row r="350" spans="9:9" x14ac:dyDescent="0.25">
      <c r="I350" s="5"/>
    </row>
    <row r="351" spans="9:9" x14ac:dyDescent="0.25">
      <c r="I351" s="5"/>
    </row>
    <row r="352" spans="9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  <row r="359" spans="9:9" x14ac:dyDescent="0.25">
      <c r="I359" s="5"/>
    </row>
    <row r="360" spans="9:9" x14ac:dyDescent="0.25">
      <c r="I360" s="5"/>
    </row>
    <row r="361" spans="9:9" x14ac:dyDescent="0.25">
      <c r="I361" s="5"/>
    </row>
    <row r="362" spans="9:9" x14ac:dyDescent="0.25">
      <c r="I362" s="5"/>
    </row>
    <row r="363" spans="9:9" x14ac:dyDescent="0.25">
      <c r="I363" s="5"/>
    </row>
    <row r="364" spans="9:9" x14ac:dyDescent="0.25">
      <c r="I364" s="5"/>
    </row>
    <row r="365" spans="9:9" x14ac:dyDescent="0.25">
      <c r="I365" s="5"/>
    </row>
    <row r="366" spans="9:9" x14ac:dyDescent="0.25">
      <c r="I366" s="5"/>
    </row>
    <row r="367" spans="9:9" x14ac:dyDescent="0.25">
      <c r="I367" s="5"/>
    </row>
    <row r="368" spans="9:9" x14ac:dyDescent="0.25">
      <c r="I368" s="5"/>
    </row>
    <row r="369" spans="9:9" x14ac:dyDescent="0.25">
      <c r="I369" s="5"/>
    </row>
    <row r="370" spans="9:9" x14ac:dyDescent="0.25">
      <c r="I370" s="5"/>
    </row>
    <row r="371" spans="9:9" x14ac:dyDescent="0.25">
      <c r="I371" s="5"/>
    </row>
    <row r="372" spans="9:9" x14ac:dyDescent="0.25">
      <c r="I372" s="5"/>
    </row>
    <row r="373" spans="9:9" x14ac:dyDescent="0.25">
      <c r="I373" s="5"/>
    </row>
    <row r="374" spans="9:9" x14ac:dyDescent="0.25">
      <c r="I374" s="5"/>
    </row>
    <row r="375" spans="9:9" x14ac:dyDescent="0.25">
      <c r="I375" s="5"/>
    </row>
    <row r="376" spans="9:9" x14ac:dyDescent="0.25">
      <c r="I376" s="5"/>
    </row>
    <row r="377" spans="9:9" x14ac:dyDescent="0.25">
      <c r="I377" s="5"/>
    </row>
    <row r="378" spans="9:9" x14ac:dyDescent="0.25">
      <c r="I378" s="5"/>
    </row>
    <row r="379" spans="9:9" x14ac:dyDescent="0.25">
      <c r="I379" s="5"/>
    </row>
    <row r="380" spans="9:9" x14ac:dyDescent="0.25">
      <c r="I380" s="5"/>
    </row>
    <row r="381" spans="9:9" x14ac:dyDescent="0.25">
      <c r="I381" s="5"/>
    </row>
    <row r="382" spans="9:9" x14ac:dyDescent="0.25">
      <c r="I382" s="5"/>
    </row>
    <row r="383" spans="9:9" x14ac:dyDescent="0.25">
      <c r="I383" s="5"/>
    </row>
    <row r="384" spans="9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</sheetData>
  <autoFilter ref="A1:E1" xr:uid="{00000000-0001-0000-0000-000000000000}">
    <sortState xmlns:xlrd2="http://schemas.microsoft.com/office/spreadsheetml/2017/richdata2" ref="A2:E11">
      <sortCondition ref="A1"/>
    </sortState>
  </autoFilter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H21"/>
  <sheetViews>
    <sheetView workbookViewId="0">
      <selection activeCell="C2" sqref="C2:SH21"/>
    </sheetView>
  </sheetViews>
  <sheetFormatPr defaultRowHeight="15.75" x14ac:dyDescent="0.25"/>
  <cols>
    <col min="1" max="1" width="4" bestFit="1" customWidth="1"/>
    <col min="3" max="368" width="9.28515625" bestFit="1" customWidth="1"/>
  </cols>
  <sheetData>
    <row r="1" spans="1:502" x14ac:dyDescent="0.25">
      <c r="A1" s="10"/>
      <c r="B1" s="10" t="s">
        <v>430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89</v>
      </c>
      <c r="AC1" s="10" t="s">
        <v>90</v>
      </c>
      <c r="AD1" s="10" t="s">
        <v>91</v>
      </c>
      <c r="AE1" s="10" t="s">
        <v>92</v>
      </c>
      <c r="AF1" s="10" t="s">
        <v>93</v>
      </c>
      <c r="AG1" s="10" t="s">
        <v>94</v>
      </c>
      <c r="AH1" s="10" t="s">
        <v>95</v>
      </c>
      <c r="AI1" s="10" t="s">
        <v>96</v>
      </c>
      <c r="AJ1" s="10" t="s">
        <v>97</v>
      </c>
      <c r="AK1" s="10" t="s">
        <v>98</v>
      </c>
      <c r="AL1" s="10" t="s">
        <v>99</v>
      </c>
      <c r="AM1" s="10" t="s">
        <v>100</v>
      </c>
      <c r="AN1" s="10" t="s">
        <v>101</v>
      </c>
      <c r="AO1" s="10" t="s">
        <v>102</v>
      </c>
      <c r="AP1" s="10" t="s">
        <v>103</v>
      </c>
      <c r="AQ1" s="10" t="s">
        <v>104</v>
      </c>
      <c r="AR1" s="10" t="s">
        <v>105</v>
      </c>
      <c r="AS1" s="10" t="s">
        <v>106</v>
      </c>
      <c r="AT1" s="10" t="s">
        <v>107</v>
      </c>
      <c r="AU1" s="10" t="s">
        <v>108</v>
      </c>
      <c r="AV1" s="10" t="s">
        <v>109</v>
      </c>
      <c r="AW1" s="10" t="s">
        <v>110</v>
      </c>
      <c r="AX1" s="10" t="s">
        <v>111</v>
      </c>
      <c r="AY1" s="10" t="s">
        <v>112</v>
      </c>
      <c r="AZ1" s="10" t="s">
        <v>113</v>
      </c>
      <c r="BA1" s="10" t="s">
        <v>114</v>
      </c>
      <c r="BB1" s="10" t="s">
        <v>115</v>
      </c>
      <c r="BC1" s="10" t="s">
        <v>116</v>
      </c>
      <c r="BD1" s="10" t="s">
        <v>117</v>
      </c>
      <c r="BE1" s="10" t="s">
        <v>118</v>
      </c>
      <c r="BF1" s="10" t="s">
        <v>119</v>
      </c>
      <c r="BG1" s="10" t="s">
        <v>120</v>
      </c>
      <c r="BH1" s="10" t="s">
        <v>121</v>
      </c>
      <c r="BI1" s="10" t="s">
        <v>122</v>
      </c>
      <c r="BJ1" s="10" t="s">
        <v>123</v>
      </c>
      <c r="BK1" s="10" t="s">
        <v>124</v>
      </c>
      <c r="BL1" s="10" t="s">
        <v>125</v>
      </c>
      <c r="BM1" s="10" t="s">
        <v>126</v>
      </c>
      <c r="BN1" s="10" t="s">
        <v>127</v>
      </c>
      <c r="BO1" s="10" t="s">
        <v>128</v>
      </c>
      <c r="BP1" s="10" t="s">
        <v>129</v>
      </c>
      <c r="BQ1" s="10" t="s">
        <v>130</v>
      </c>
      <c r="BR1" s="10" t="s">
        <v>131</v>
      </c>
      <c r="BS1" s="10" t="s">
        <v>132</v>
      </c>
      <c r="BT1" s="10" t="s">
        <v>133</v>
      </c>
      <c r="BU1" s="10" t="s">
        <v>134</v>
      </c>
      <c r="BV1" s="10" t="s">
        <v>135</v>
      </c>
      <c r="BW1" s="10" t="s">
        <v>136</v>
      </c>
      <c r="BX1" s="10" t="s">
        <v>137</v>
      </c>
      <c r="BY1" s="10" t="s">
        <v>138</v>
      </c>
      <c r="BZ1" s="10" t="s">
        <v>139</v>
      </c>
      <c r="CA1" s="10" t="s">
        <v>140</v>
      </c>
      <c r="CB1" s="10" t="s">
        <v>141</v>
      </c>
      <c r="CC1" s="10" t="s">
        <v>142</v>
      </c>
      <c r="CD1" s="10" t="s">
        <v>143</v>
      </c>
      <c r="CE1" s="10" t="s">
        <v>144</v>
      </c>
      <c r="CF1" s="10" t="s">
        <v>145</v>
      </c>
      <c r="CG1" s="10" t="s">
        <v>146</v>
      </c>
      <c r="CH1" s="10" t="s">
        <v>147</v>
      </c>
      <c r="CI1" s="10" t="s">
        <v>148</v>
      </c>
      <c r="CJ1" s="10" t="s">
        <v>149</v>
      </c>
      <c r="CK1" s="10" t="s">
        <v>150</v>
      </c>
      <c r="CL1" s="10" t="s">
        <v>151</v>
      </c>
      <c r="CM1" s="10" t="s">
        <v>152</v>
      </c>
      <c r="CN1" s="10" t="s">
        <v>153</v>
      </c>
      <c r="CO1" s="10" t="s">
        <v>154</v>
      </c>
      <c r="CP1" s="10" t="s">
        <v>155</v>
      </c>
      <c r="CQ1" s="10" t="s">
        <v>156</v>
      </c>
      <c r="CR1" s="10" t="s">
        <v>157</v>
      </c>
      <c r="CS1" s="10" t="s">
        <v>158</v>
      </c>
      <c r="CT1" s="10" t="s">
        <v>159</v>
      </c>
      <c r="CU1" s="10" t="s">
        <v>160</v>
      </c>
      <c r="CV1" s="10" t="s">
        <v>161</v>
      </c>
      <c r="CW1" s="10" t="s">
        <v>162</v>
      </c>
      <c r="CX1" s="10" t="s">
        <v>163</v>
      </c>
      <c r="CY1" s="10" t="s">
        <v>164</v>
      </c>
      <c r="CZ1" s="10" t="s">
        <v>165</v>
      </c>
      <c r="DA1" s="10" t="s">
        <v>166</v>
      </c>
      <c r="DB1" s="10" t="s">
        <v>167</v>
      </c>
      <c r="DC1" s="10" t="s">
        <v>168</v>
      </c>
      <c r="DD1" s="10" t="s">
        <v>169</v>
      </c>
      <c r="DE1" s="10" t="s">
        <v>170</v>
      </c>
      <c r="DF1" s="10" t="s">
        <v>171</v>
      </c>
      <c r="DG1" s="10" t="s">
        <v>172</v>
      </c>
      <c r="DH1" s="10" t="s">
        <v>173</v>
      </c>
      <c r="DI1" s="10" t="s">
        <v>174</v>
      </c>
      <c r="DJ1" s="10" t="s">
        <v>175</v>
      </c>
      <c r="DK1" s="10" t="s">
        <v>176</v>
      </c>
      <c r="DL1" s="10" t="s">
        <v>177</v>
      </c>
      <c r="DM1" s="10" t="s">
        <v>178</v>
      </c>
      <c r="DN1" s="10" t="s">
        <v>179</v>
      </c>
      <c r="DO1" s="10" t="s">
        <v>180</v>
      </c>
      <c r="DP1" s="10" t="s">
        <v>181</v>
      </c>
      <c r="DQ1" s="10" t="s">
        <v>182</v>
      </c>
      <c r="DR1" s="10" t="s">
        <v>183</v>
      </c>
      <c r="DS1" s="10" t="s">
        <v>184</v>
      </c>
      <c r="DT1" s="10" t="s">
        <v>185</v>
      </c>
      <c r="DU1" s="10" t="s">
        <v>186</v>
      </c>
      <c r="DV1" s="10" t="s">
        <v>187</v>
      </c>
      <c r="DW1" s="10" t="s">
        <v>188</v>
      </c>
      <c r="DX1" s="10" t="s">
        <v>189</v>
      </c>
      <c r="DY1" s="10" t="s">
        <v>190</v>
      </c>
      <c r="DZ1" s="10" t="s">
        <v>191</v>
      </c>
      <c r="EA1" s="10" t="s">
        <v>192</v>
      </c>
      <c r="EB1" s="10" t="s">
        <v>193</v>
      </c>
      <c r="EC1" s="10" t="s">
        <v>194</v>
      </c>
      <c r="ED1" s="10" t="s">
        <v>195</v>
      </c>
      <c r="EE1" s="10" t="s">
        <v>196</v>
      </c>
      <c r="EF1" s="10" t="s">
        <v>197</v>
      </c>
      <c r="EG1" s="10" t="s">
        <v>198</v>
      </c>
      <c r="EH1" s="10" t="s">
        <v>199</v>
      </c>
      <c r="EI1" s="10" t="s">
        <v>200</v>
      </c>
      <c r="EJ1" s="10" t="s">
        <v>201</v>
      </c>
      <c r="EK1" s="10" t="s">
        <v>202</v>
      </c>
      <c r="EL1" s="10" t="s">
        <v>203</v>
      </c>
      <c r="EM1" s="10" t="s">
        <v>204</v>
      </c>
      <c r="EN1" s="10" t="s">
        <v>205</v>
      </c>
      <c r="EO1" s="10" t="s">
        <v>206</v>
      </c>
      <c r="EP1" s="10" t="s">
        <v>207</v>
      </c>
      <c r="EQ1" s="10" t="s">
        <v>208</v>
      </c>
      <c r="ER1" s="10" t="s">
        <v>209</v>
      </c>
      <c r="ES1" s="10" t="s">
        <v>210</v>
      </c>
      <c r="ET1" s="10" t="s">
        <v>211</v>
      </c>
      <c r="EU1" s="10" t="s">
        <v>212</v>
      </c>
      <c r="EV1" s="10" t="s">
        <v>213</v>
      </c>
      <c r="EW1" s="10" t="s">
        <v>214</v>
      </c>
      <c r="EX1" s="10" t="s">
        <v>215</v>
      </c>
      <c r="EY1" s="10" t="s">
        <v>216</v>
      </c>
      <c r="EZ1" s="10" t="s">
        <v>217</v>
      </c>
      <c r="FA1" s="10" t="s">
        <v>218</v>
      </c>
      <c r="FB1" s="10" t="s">
        <v>219</v>
      </c>
      <c r="FC1" s="10" t="s">
        <v>220</v>
      </c>
      <c r="FD1" s="10" t="s">
        <v>221</v>
      </c>
      <c r="FE1" s="10" t="s">
        <v>222</v>
      </c>
      <c r="FF1" s="10" t="s">
        <v>223</v>
      </c>
      <c r="FG1" s="10" t="s">
        <v>224</v>
      </c>
      <c r="FH1" s="10" t="s">
        <v>225</v>
      </c>
      <c r="FI1" s="10" t="s">
        <v>226</v>
      </c>
      <c r="FJ1" s="10" t="s">
        <v>227</v>
      </c>
      <c r="FK1" s="10" t="s">
        <v>228</v>
      </c>
      <c r="FL1" s="10" t="s">
        <v>229</v>
      </c>
      <c r="FM1" s="10" t="s">
        <v>230</v>
      </c>
      <c r="FN1" s="10" t="s">
        <v>231</v>
      </c>
      <c r="FO1" s="10" t="s">
        <v>232</v>
      </c>
      <c r="FP1" s="10" t="s">
        <v>233</v>
      </c>
      <c r="FQ1" s="10" t="s">
        <v>234</v>
      </c>
      <c r="FR1" s="10" t="s">
        <v>235</v>
      </c>
      <c r="FS1" s="10" t="s">
        <v>236</v>
      </c>
      <c r="FT1" s="10" t="s">
        <v>237</v>
      </c>
      <c r="FU1" s="10" t="s">
        <v>238</v>
      </c>
      <c r="FV1" s="10" t="s">
        <v>239</v>
      </c>
      <c r="FW1" s="10" t="s">
        <v>240</v>
      </c>
      <c r="FX1" s="10" t="s">
        <v>241</v>
      </c>
      <c r="FY1" s="10" t="s">
        <v>242</v>
      </c>
      <c r="FZ1" s="10" t="s">
        <v>243</v>
      </c>
      <c r="GA1" s="10" t="s">
        <v>244</v>
      </c>
      <c r="GB1" s="10" t="s">
        <v>245</v>
      </c>
      <c r="GC1" s="10" t="s">
        <v>246</v>
      </c>
      <c r="GD1" s="10" t="s">
        <v>247</v>
      </c>
      <c r="GE1" s="10" t="s">
        <v>248</v>
      </c>
      <c r="GF1" s="10" t="s">
        <v>249</v>
      </c>
      <c r="GG1" s="10" t="s">
        <v>250</v>
      </c>
      <c r="GH1" s="10" t="s">
        <v>251</v>
      </c>
      <c r="GI1" s="10" t="s">
        <v>252</v>
      </c>
      <c r="GJ1" s="10" t="s">
        <v>253</v>
      </c>
      <c r="GK1" s="10" t="s">
        <v>254</v>
      </c>
      <c r="GL1" s="10" t="s">
        <v>255</v>
      </c>
      <c r="GM1" s="10" t="s">
        <v>256</v>
      </c>
      <c r="GN1" s="10" t="s">
        <v>257</v>
      </c>
      <c r="GO1" s="10" t="s">
        <v>258</v>
      </c>
      <c r="GP1" s="10" t="s">
        <v>259</v>
      </c>
      <c r="GQ1" s="10" t="s">
        <v>260</v>
      </c>
      <c r="GR1" s="10" t="s">
        <v>261</v>
      </c>
      <c r="GS1" s="10" t="s">
        <v>262</v>
      </c>
      <c r="GT1" s="10" t="s">
        <v>263</v>
      </c>
      <c r="GU1" s="10" t="s">
        <v>264</v>
      </c>
      <c r="GV1" s="10" t="s">
        <v>265</v>
      </c>
      <c r="GW1" s="10" t="s">
        <v>266</v>
      </c>
      <c r="GX1" s="10" t="s">
        <v>267</v>
      </c>
      <c r="GY1" s="10" t="s">
        <v>268</v>
      </c>
      <c r="GZ1" s="10" t="s">
        <v>269</v>
      </c>
      <c r="HA1" s="10" t="s">
        <v>270</v>
      </c>
      <c r="HB1" s="10" t="s">
        <v>271</v>
      </c>
      <c r="HC1" s="10" t="s">
        <v>272</v>
      </c>
      <c r="HD1" s="10" t="s">
        <v>273</v>
      </c>
      <c r="HE1" s="10" t="s">
        <v>274</v>
      </c>
      <c r="HF1" s="10" t="s">
        <v>275</v>
      </c>
      <c r="HG1" s="10" t="s">
        <v>276</v>
      </c>
      <c r="HH1" s="10" t="s">
        <v>277</v>
      </c>
      <c r="HI1" s="10" t="s">
        <v>278</v>
      </c>
      <c r="HJ1" s="10" t="s">
        <v>279</v>
      </c>
      <c r="HK1" s="10" t="s">
        <v>280</v>
      </c>
      <c r="HL1" s="10" t="s">
        <v>281</v>
      </c>
      <c r="HM1" s="10" t="s">
        <v>282</v>
      </c>
      <c r="HN1" s="10" t="s">
        <v>283</v>
      </c>
      <c r="HO1" s="10" t="s">
        <v>284</v>
      </c>
      <c r="HP1" s="10" t="s">
        <v>285</v>
      </c>
      <c r="HQ1" s="10" t="s">
        <v>286</v>
      </c>
      <c r="HR1" s="10" t="s">
        <v>287</v>
      </c>
      <c r="HS1" s="10" t="s">
        <v>288</v>
      </c>
      <c r="HT1" s="10" t="s">
        <v>289</v>
      </c>
      <c r="HU1" s="10" t="s">
        <v>290</v>
      </c>
      <c r="HV1" s="10" t="s">
        <v>291</v>
      </c>
      <c r="HW1" s="10" t="s">
        <v>292</v>
      </c>
      <c r="HX1" s="10" t="s">
        <v>293</v>
      </c>
      <c r="HY1" s="10" t="s">
        <v>294</v>
      </c>
      <c r="HZ1" s="10" t="s">
        <v>295</v>
      </c>
      <c r="IA1" s="10" t="s">
        <v>296</v>
      </c>
      <c r="IB1" s="10" t="s">
        <v>297</v>
      </c>
      <c r="IC1" s="10" t="s">
        <v>298</v>
      </c>
      <c r="ID1" s="10" t="s">
        <v>299</v>
      </c>
      <c r="IE1" s="10" t="s">
        <v>300</v>
      </c>
      <c r="IF1" s="10" t="s">
        <v>301</v>
      </c>
      <c r="IG1" s="10" t="s">
        <v>302</v>
      </c>
      <c r="IH1" s="10" t="s">
        <v>303</v>
      </c>
      <c r="II1" s="10" t="s">
        <v>304</v>
      </c>
      <c r="IJ1" s="10" t="s">
        <v>305</v>
      </c>
      <c r="IK1" s="10" t="s">
        <v>306</v>
      </c>
      <c r="IL1" s="10" t="s">
        <v>307</v>
      </c>
      <c r="IM1" s="10" t="s">
        <v>308</v>
      </c>
      <c r="IN1" s="10" t="s">
        <v>309</v>
      </c>
      <c r="IO1" s="10" t="s">
        <v>310</v>
      </c>
      <c r="IP1" s="10" t="s">
        <v>311</v>
      </c>
      <c r="IQ1" s="10" t="s">
        <v>312</v>
      </c>
      <c r="IR1" s="10" t="s">
        <v>313</v>
      </c>
      <c r="IS1" s="10" t="s">
        <v>314</v>
      </c>
      <c r="IT1" s="10" t="s">
        <v>315</v>
      </c>
      <c r="IU1" s="10" t="s">
        <v>316</v>
      </c>
      <c r="IV1" s="10" t="s">
        <v>317</v>
      </c>
      <c r="IW1" s="10" t="s">
        <v>318</v>
      </c>
      <c r="IX1" s="10" t="s">
        <v>319</v>
      </c>
      <c r="IY1" s="10" t="s">
        <v>320</v>
      </c>
      <c r="IZ1" s="10" t="s">
        <v>321</v>
      </c>
      <c r="JA1" s="10" t="s">
        <v>322</v>
      </c>
      <c r="JB1" s="10" t="s">
        <v>323</v>
      </c>
      <c r="JC1" s="10" t="s">
        <v>324</v>
      </c>
      <c r="JD1" s="10" t="s">
        <v>325</v>
      </c>
      <c r="JE1" s="10" t="s">
        <v>326</v>
      </c>
      <c r="JF1" s="10" t="s">
        <v>327</v>
      </c>
      <c r="JG1" s="10" t="s">
        <v>328</v>
      </c>
      <c r="JH1" s="10" t="s">
        <v>329</v>
      </c>
      <c r="JI1" s="10" t="s">
        <v>330</v>
      </c>
      <c r="JJ1" s="10" t="s">
        <v>331</v>
      </c>
      <c r="JK1" s="10" t="s">
        <v>332</v>
      </c>
      <c r="JL1" s="10" t="s">
        <v>333</v>
      </c>
      <c r="JM1" s="10" t="s">
        <v>334</v>
      </c>
      <c r="JN1" s="10" t="s">
        <v>335</v>
      </c>
      <c r="JO1" s="10" t="s">
        <v>336</v>
      </c>
      <c r="JP1" s="10" t="s">
        <v>337</v>
      </c>
      <c r="JQ1" s="10" t="s">
        <v>338</v>
      </c>
      <c r="JR1" s="10" t="s">
        <v>339</v>
      </c>
      <c r="JS1" s="10" t="s">
        <v>340</v>
      </c>
      <c r="JT1" s="10" t="s">
        <v>341</v>
      </c>
      <c r="JU1" s="10" t="s">
        <v>342</v>
      </c>
      <c r="JV1" s="10" t="s">
        <v>343</v>
      </c>
      <c r="JW1" s="10" t="s">
        <v>344</v>
      </c>
      <c r="JX1" s="10" t="s">
        <v>345</v>
      </c>
      <c r="JY1" s="10" t="s">
        <v>346</v>
      </c>
      <c r="JZ1" s="10" t="s">
        <v>347</v>
      </c>
      <c r="KA1" s="10" t="s">
        <v>348</v>
      </c>
      <c r="KB1" s="10" t="s">
        <v>349</v>
      </c>
      <c r="KC1" s="10" t="s">
        <v>350</v>
      </c>
      <c r="KD1" s="10" t="s">
        <v>351</v>
      </c>
      <c r="KE1" s="10" t="s">
        <v>352</v>
      </c>
      <c r="KF1" s="10" t="s">
        <v>353</v>
      </c>
      <c r="KG1" s="10" t="s">
        <v>354</v>
      </c>
      <c r="KH1" s="10" t="s">
        <v>355</v>
      </c>
      <c r="KI1" s="10" t="s">
        <v>356</v>
      </c>
      <c r="KJ1" s="10" t="s">
        <v>357</v>
      </c>
      <c r="KK1" s="10" t="s">
        <v>358</v>
      </c>
      <c r="KL1" s="10" t="s">
        <v>359</v>
      </c>
      <c r="KM1" s="10" t="s">
        <v>360</v>
      </c>
      <c r="KN1" s="10" t="s">
        <v>361</v>
      </c>
      <c r="KO1" s="10" t="s">
        <v>362</v>
      </c>
      <c r="KP1" s="10" t="s">
        <v>363</v>
      </c>
      <c r="KQ1" s="10" t="s">
        <v>364</v>
      </c>
      <c r="KR1" s="10" t="s">
        <v>365</v>
      </c>
      <c r="KS1" s="10" t="s">
        <v>366</v>
      </c>
      <c r="KT1" s="10" t="s">
        <v>367</v>
      </c>
      <c r="KU1" s="10" t="s">
        <v>368</v>
      </c>
      <c r="KV1" s="10" t="s">
        <v>369</v>
      </c>
      <c r="KW1" s="10" t="s">
        <v>370</v>
      </c>
      <c r="KX1" s="10" t="s">
        <v>371</v>
      </c>
      <c r="KY1" s="10" t="s">
        <v>372</v>
      </c>
      <c r="KZ1" s="10" t="s">
        <v>373</v>
      </c>
      <c r="LA1" s="10" t="s">
        <v>374</v>
      </c>
      <c r="LB1" s="10" t="s">
        <v>375</v>
      </c>
      <c r="LC1" s="10" t="s">
        <v>376</v>
      </c>
      <c r="LD1" s="10" t="s">
        <v>377</v>
      </c>
      <c r="LE1" s="10" t="s">
        <v>378</v>
      </c>
      <c r="LF1" s="10" t="s">
        <v>379</v>
      </c>
      <c r="LG1" s="10" t="s">
        <v>380</v>
      </c>
      <c r="LH1" s="10" t="s">
        <v>381</v>
      </c>
      <c r="LI1" s="10" t="s">
        <v>382</v>
      </c>
      <c r="LJ1" s="10" t="s">
        <v>383</v>
      </c>
      <c r="LK1" s="10" t="s">
        <v>384</v>
      </c>
      <c r="LL1" s="10" t="s">
        <v>385</v>
      </c>
      <c r="LM1" s="10" t="s">
        <v>386</v>
      </c>
      <c r="LN1" s="10" t="s">
        <v>387</v>
      </c>
      <c r="LO1" s="10" t="s">
        <v>388</v>
      </c>
      <c r="LP1" s="10" t="s">
        <v>389</v>
      </c>
      <c r="LQ1" s="10" t="s">
        <v>390</v>
      </c>
      <c r="LR1" s="10" t="s">
        <v>391</v>
      </c>
      <c r="LS1" s="10" t="s">
        <v>392</v>
      </c>
      <c r="LT1" s="10" t="s">
        <v>393</v>
      </c>
      <c r="LU1" s="10" t="s">
        <v>394</v>
      </c>
      <c r="LV1" s="10" t="s">
        <v>395</v>
      </c>
      <c r="LW1" s="10" t="s">
        <v>396</v>
      </c>
      <c r="LX1" s="10" t="s">
        <v>397</v>
      </c>
      <c r="LY1" s="10" t="s">
        <v>398</v>
      </c>
      <c r="LZ1" s="10" t="s">
        <v>399</v>
      </c>
      <c r="MA1" s="10" t="s">
        <v>400</v>
      </c>
      <c r="MB1" s="10" t="s">
        <v>401</v>
      </c>
      <c r="MC1" s="10" t="s">
        <v>402</v>
      </c>
      <c r="MD1" s="10" t="s">
        <v>403</v>
      </c>
      <c r="ME1" s="10" t="s">
        <v>404</v>
      </c>
      <c r="MF1" s="10" t="s">
        <v>405</v>
      </c>
      <c r="MG1" s="10" t="s">
        <v>406</v>
      </c>
      <c r="MH1" s="10" t="s">
        <v>407</v>
      </c>
      <c r="MI1" s="10" t="s">
        <v>408</v>
      </c>
      <c r="MJ1" s="10" t="s">
        <v>409</v>
      </c>
      <c r="MK1" s="10" t="s">
        <v>410</v>
      </c>
      <c r="ML1" s="10" t="s">
        <v>411</v>
      </c>
      <c r="MM1" s="10" t="s">
        <v>412</v>
      </c>
      <c r="MN1" s="10" t="s">
        <v>413</v>
      </c>
      <c r="MO1" s="10" t="s">
        <v>414</v>
      </c>
      <c r="MP1" s="10" t="s">
        <v>415</v>
      </c>
      <c r="MQ1" s="10" t="s">
        <v>416</v>
      </c>
      <c r="MR1" s="10" t="s">
        <v>417</v>
      </c>
      <c r="MS1" s="10" t="s">
        <v>418</v>
      </c>
      <c r="MT1" s="10" t="s">
        <v>419</v>
      </c>
      <c r="MU1" s="10" t="s">
        <v>420</v>
      </c>
      <c r="MV1" s="10" t="s">
        <v>421</v>
      </c>
      <c r="MW1" s="10" t="s">
        <v>422</v>
      </c>
      <c r="MX1" s="10" t="s">
        <v>423</v>
      </c>
      <c r="MY1" s="10" t="s">
        <v>424</v>
      </c>
      <c r="MZ1" s="10" t="s">
        <v>425</v>
      </c>
      <c r="NA1" s="10" t="s">
        <v>426</v>
      </c>
      <c r="NB1" s="10" t="s">
        <v>427</v>
      </c>
      <c r="NC1" s="10" t="s">
        <v>428</v>
      </c>
      <c r="ND1" s="10" t="s">
        <v>429</v>
      </c>
      <c r="NE1" s="10" t="s">
        <v>447</v>
      </c>
      <c r="NF1" s="10" t="s">
        <v>448</v>
      </c>
      <c r="NG1" s="10" t="s">
        <v>449</v>
      </c>
      <c r="NH1" s="10" t="s">
        <v>450</v>
      </c>
      <c r="NI1" s="10" t="s">
        <v>451</v>
      </c>
      <c r="NJ1" s="10" t="s">
        <v>452</v>
      </c>
      <c r="NK1" s="10" t="s">
        <v>453</v>
      </c>
      <c r="NL1" s="10" t="s">
        <v>454</v>
      </c>
      <c r="NM1" s="10" t="s">
        <v>455</v>
      </c>
      <c r="NN1" s="10" t="s">
        <v>456</v>
      </c>
      <c r="NO1" s="10" t="s">
        <v>457</v>
      </c>
      <c r="NP1" s="10" t="s">
        <v>458</v>
      </c>
      <c r="NQ1" s="10" t="s">
        <v>459</v>
      </c>
      <c r="NR1" s="10" t="s">
        <v>460</v>
      </c>
      <c r="NS1" s="10" t="s">
        <v>461</v>
      </c>
      <c r="NT1" s="10" t="s">
        <v>462</v>
      </c>
      <c r="NU1" s="10" t="s">
        <v>463</v>
      </c>
      <c r="NV1" s="10" t="s">
        <v>464</v>
      </c>
      <c r="NW1" s="10" t="s">
        <v>465</v>
      </c>
      <c r="NX1" s="10" t="s">
        <v>466</v>
      </c>
      <c r="NY1" s="10" t="s">
        <v>467</v>
      </c>
      <c r="NZ1" s="10" t="s">
        <v>468</v>
      </c>
      <c r="OA1" s="10" t="s">
        <v>469</v>
      </c>
      <c r="OB1" s="10" t="s">
        <v>470</v>
      </c>
      <c r="OC1" s="10" t="s">
        <v>471</v>
      </c>
      <c r="OD1" s="10" t="s">
        <v>472</v>
      </c>
      <c r="OE1" s="10" t="s">
        <v>473</v>
      </c>
      <c r="OF1" s="10" t="s">
        <v>474</v>
      </c>
      <c r="OG1" s="10" t="s">
        <v>475</v>
      </c>
      <c r="OH1" s="10" t="s">
        <v>476</v>
      </c>
      <c r="OI1" s="10" t="s">
        <v>477</v>
      </c>
      <c r="OJ1" s="10" t="s">
        <v>478</v>
      </c>
      <c r="OK1" s="10" t="s">
        <v>479</v>
      </c>
      <c r="OL1" s="10" t="s">
        <v>480</v>
      </c>
      <c r="OM1" s="10" t="s">
        <v>481</v>
      </c>
      <c r="ON1" s="10" t="s">
        <v>482</v>
      </c>
      <c r="OO1" s="10" t="s">
        <v>483</v>
      </c>
      <c r="OP1" s="10" t="s">
        <v>484</v>
      </c>
      <c r="OQ1" s="10" t="s">
        <v>485</v>
      </c>
      <c r="OR1" s="10" t="s">
        <v>486</v>
      </c>
      <c r="OS1" s="10" t="s">
        <v>487</v>
      </c>
      <c r="OT1" s="10" t="s">
        <v>488</v>
      </c>
      <c r="OU1" s="10" t="s">
        <v>489</v>
      </c>
      <c r="OV1" s="10" t="s">
        <v>490</v>
      </c>
      <c r="OW1" s="10" t="s">
        <v>491</v>
      </c>
      <c r="OX1" s="10" t="s">
        <v>492</v>
      </c>
      <c r="OY1" s="10" t="s">
        <v>493</v>
      </c>
      <c r="OZ1" s="10" t="s">
        <v>494</v>
      </c>
      <c r="PA1" s="10" t="s">
        <v>495</v>
      </c>
      <c r="PB1" s="10" t="s">
        <v>496</v>
      </c>
      <c r="PC1" s="10" t="s">
        <v>497</v>
      </c>
      <c r="PD1" s="10" t="s">
        <v>498</v>
      </c>
      <c r="PE1" s="10" t="s">
        <v>499</v>
      </c>
      <c r="PF1" s="10" t="s">
        <v>500</v>
      </c>
      <c r="PG1" s="10" t="s">
        <v>501</v>
      </c>
      <c r="PH1" s="10" t="s">
        <v>502</v>
      </c>
      <c r="PI1" s="10" t="s">
        <v>503</v>
      </c>
      <c r="PJ1" s="10" t="s">
        <v>504</v>
      </c>
      <c r="PK1" s="10" t="s">
        <v>505</v>
      </c>
      <c r="PL1" s="10" t="s">
        <v>506</v>
      </c>
      <c r="PM1" s="10" t="s">
        <v>507</v>
      </c>
      <c r="PN1" s="10" t="s">
        <v>508</v>
      </c>
      <c r="PO1" s="10" t="s">
        <v>509</v>
      </c>
      <c r="PP1" s="10" t="s">
        <v>510</v>
      </c>
      <c r="PQ1" s="10" t="s">
        <v>511</v>
      </c>
      <c r="PR1" s="10" t="s">
        <v>512</v>
      </c>
      <c r="PS1" s="10" t="s">
        <v>513</v>
      </c>
      <c r="PT1" s="10" t="s">
        <v>514</v>
      </c>
      <c r="PU1" s="10" t="s">
        <v>515</v>
      </c>
      <c r="PV1" s="10" t="s">
        <v>516</v>
      </c>
      <c r="PW1" s="10" t="s">
        <v>517</v>
      </c>
      <c r="PX1" s="10" t="s">
        <v>518</v>
      </c>
      <c r="PY1" s="10" t="s">
        <v>519</v>
      </c>
      <c r="PZ1" s="10" t="s">
        <v>520</v>
      </c>
      <c r="QA1" s="10" t="s">
        <v>521</v>
      </c>
      <c r="QB1" s="10" t="s">
        <v>522</v>
      </c>
      <c r="QC1" s="10" t="s">
        <v>523</v>
      </c>
      <c r="QD1" s="10" t="s">
        <v>524</v>
      </c>
      <c r="QE1" s="10" t="s">
        <v>525</v>
      </c>
      <c r="QF1" s="10" t="s">
        <v>526</v>
      </c>
      <c r="QG1" s="10" t="s">
        <v>527</v>
      </c>
      <c r="QH1" s="10" t="s">
        <v>528</v>
      </c>
      <c r="QI1" s="10" t="s">
        <v>529</v>
      </c>
      <c r="QJ1" s="10" t="s">
        <v>530</v>
      </c>
      <c r="QK1" s="10" t="s">
        <v>531</v>
      </c>
      <c r="QL1" s="10" t="s">
        <v>532</v>
      </c>
      <c r="QM1" s="10" t="s">
        <v>533</v>
      </c>
      <c r="QN1" s="10" t="s">
        <v>534</v>
      </c>
      <c r="QO1" s="10" t="s">
        <v>535</v>
      </c>
      <c r="QP1" s="10" t="s">
        <v>536</v>
      </c>
      <c r="QQ1" s="10" t="s">
        <v>537</v>
      </c>
      <c r="QR1" s="10" t="s">
        <v>538</v>
      </c>
      <c r="QS1" s="10" t="s">
        <v>539</v>
      </c>
      <c r="QT1" s="10" t="s">
        <v>540</v>
      </c>
      <c r="QU1" s="10" t="s">
        <v>541</v>
      </c>
      <c r="QV1" s="10" t="s">
        <v>542</v>
      </c>
      <c r="QW1" s="10" t="s">
        <v>543</v>
      </c>
      <c r="QX1" s="10" t="s">
        <v>544</v>
      </c>
      <c r="QY1" s="10" t="s">
        <v>545</v>
      </c>
      <c r="QZ1" s="10" t="s">
        <v>546</v>
      </c>
      <c r="RA1" s="10" t="s">
        <v>547</v>
      </c>
      <c r="RB1" s="10" t="s">
        <v>548</v>
      </c>
      <c r="RC1" s="10" t="s">
        <v>549</v>
      </c>
      <c r="RD1" s="10" t="s">
        <v>550</v>
      </c>
      <c r="RE1" s="10" t="s">
        <v>551</v>
      </c>
      <c r="RF1" s="10" t="s">
        <v>552</v>
      </c>
      <c r="RG1" s="10" t="s">
        <v>553</v>
      </c>
      <c r="RH1" s="10" t="s">
        <v>554</v>
      </c>
      <c r="RI1" s="10" t="s">
        <v>555</v>
      </c>
      <c r="RJ1" s="10" t="s">
        <v>556</v>
      </c>
      <c r="RK1" s="10" t="s">
        <v>557</v>
      </c>
      <c r="RL1" s="10" t="s">
        <v>558</v>
      </c>
      <c r="RM1" s="10" t="s">
        <v>559</v>
      </c>
      <c r="RN1" s="10" t="s">
        <v>560</v>
      </c>
      <c r="RO1" s="10" t="s">
        <v>561</v>
      </c>
      <c r="RP1" s="10" t="s">
        <v>562</v>
      </c>
      <c r="RQ1" s="10" t="s">
        <v>563</v>
      </c>
      <c r="RR1" s="10" t="s">
        <v>564</v>
      </c>
      <c r="RS1" s="10" t="s">
        <v>565</v>
      </c>
      <c r="RT1" s="10" t="s">
        <v>566</v>
      </c>
      <c r="RU1" s="10" t="s">
        <v>567</v>
      </c>
      <c r="RV1" s="10" t="s">
        <v>568</v>
      </c>
      <c r="RW1" s="10" t="s">
        <v>569</v>
      </c>
      <c r="RX1" s="10" t="s">
        <v>570</v>
      </c>
      <c r="RY1" s="10" t="s">
        <v>571</v>
      </c>
      <c r="RZ1" s="10" t="s">
        <v>572</v>
      </c>
      <c r="SA1" s="10" t="s">
        <v>573</v>
      </c>
      <c r="SB1" s="10" t="s">
        <v>574</v>
      </c>
      <c r="SC1" s="10" t="s">
        <v>575</v>
      </c>
      <c r="SD1" s="10" t="s">
        <v>576</v>
      </c>
      <c r="SE1" s="10" t="s">
        <v>577</v>
      </c>
      <c r="SF1" s="10" t="s">
        <v>578</v>
      </c>
      <c r="SG1" s="10" t="s">
        <v>579</v>
      </c>
      <c r="SH1" s="10" t="s">
        <v>580</v>
      </c>
    </row>
    <row r="2" spans="1:502" x14ac:dyDescent="0.25">
      <c r="A2" s="10">
        <v>1</v>
      </c>
      <c r="B2" s="10" t="s">
        <v>34</v>
      </c>
      <c r="C2" s="10">
        <v>1108.796</v>
      </c>
      <c r="D2" s="10">
        <v>10007.011</v>
      </c>
      <c r="E2" s="10">
        <v>9172.0759999999991</v>
      </c>
      <c r="F2" s="10">
        <v>470.47500000000002</v>
      </c>
      <c r="G2" s="10">
        <v>475.87799999999999</v>
      </c>
      <c r="H2" s="10">
        <v>16924.721000000001</v>
      </c>
      <c r="I2" s="10">
        <v>976.38599999999997</v>
      </c>
      <c r="J2" s="10">
        <v>968.85400000000004</v>
      </c>
      <c r="K2" s="10">
        <v>1315.212</v>
      </c>
      <c r="L2" s="10">
        <v>1068.027</v>
      </c>
      <c r="M2" s="10">
        <v>396.36500000000001</v>
      </c>
      <c r="N2" s="10">
        <v>399.91899999999998</v>
      </c>
      <c r="O2" s="10">
        <v>4453.2420000000002</v>
      </c>
      <c r="P2" s="10">
        <v>4056.9360000000001</v>
      </c>
      <c r="Q2" s="10">
        <v>908.89499999999998</v>
      </c>
      <c r="R2" s="10">
        <v>1271.7349999999999</v>
      </c>
      <c r="S2" s="10">
        <v>424.49099999999999</v>
      </c>
      <c r="T2" s="10">
        <v>508.55799999999999</v>
      </c>
      <c r="U2" s="10">
        <v>1003.087</v>
      </c>
      <c r="V2" s="10">
        <v>774.30600000000004</v>
      </c>
      <c r="W2" s="10">
        <v>341.24299999999999</v>
      </c>
      <c r="X2" s="10">
        <v>654.83699999999999</v>
      </c>
      <c r="Y2" s="10">
        <v>4783.9620000000004</v>
      </c>
      <c r="Z2" s="10">
        <v>623.80399999999997</v>
      </c>
      <c r="AA2" s="10">
        <v>1321.046</v>
      </c>
      <c r="AB2" s="10">
        <v>15726.544</v>
      </c>
      <c r="AC2" s="10">
        <v>9371.2209999999995</v>
      </c>
      <c r="AD2" s="10">
        <v>4309.6490000000003</v>
      </c>
      <c r="AE2" s="10">
        <v>6668.9709999999995</v>
      </c>
      <c r="AF2" s="10">
        <v>11693.325000000001</v>
      </c>
      <c r="AG2" s="10">
        <v>2084.7779999999998</v>
      </c>
      <c r="AH2" s="10">
        <v>639.41499999999996</v>
      </c>
      <c r="AI2" s="10">
        <v>1473.5150000000001</v>
      </c>
      <c r="AJ2" s="10">
        <v>726.12599999999998</v>
      </c>
      <c r="AK2" s="10">
        <v>622.005</v>
      </c>
      <c r="AL2" s="10">
        <v>3942.393</v>
      </c>
      <c r="AM2" s="10">
        <v>4885.009</v>
      </c>
      <c r="AN2" s="10">
        <v>1567.537</v>
      </c>
      <c r="AO2" s="10">
        <v>577.99</v>
      </c>
      <c r="AP2" s="10">
        <v>952.30499999999995</v>
      </c>
      <c r="AQ2" s="10">
        <v>1656.2429999999999</v>
      </c>
      <c r="AR2" s="10">
        <v>2800.4059999999999</v>
      </c>
      <c r="AS2" s="10">
        <v>1068.173</v>
      </c>
      <c r="AT2" s="10">
        <v>1382.4259999999999</v>
      </c>
      <c r="AU2" s="10">
        <v>869.51300000000003</v>
      </c>
      <c r="AV2" s="10">
        <v>781.97400000000005</v>
      </c>
      <c r="AW2" s="10">
        <v>1984.5119999999999</v>
      </c>
      <c r="AX2" s="10">
        <v>9031.8490000000002</v>
      </c>
      <c r="AY2" s="10">
        <v>704.08299999999997</v>
      </c>
      <c r="AZ2" s="10">
        <v>685.96299999999997</v>
      </c>
      <c r="BA2" s="10">
        <v>3707.4450000000002</v>
      </c>
      <c r="BB2" s="10">
        <v>2815.0259999999998</v>
      </c>
      <c r="BC2" s="10">
        <v>564.61</v>
      </c>
      <c r="BD2" s="10">
        <v>529.375</v>
      </c>
      <c r="BE2" s="10">
        <v>720.73</v>
      </c>
      <c r="BF2" s="10">
        <v>336.17099999999999</v>
      </c>
      <c r="BG2" s="10">
        <v>401.54599999999999</v>
      </c>
      <c r="BH2" s="10">
        <v>814.80899999999997</v>
      </c>
      <c r="BI2" s="10">
        <v>3704.0430000000001</v>
      </c>
      <c r="BJ2" s="10">
        <v>1582.827</v>
      </c>
      <c r="BK2" s="10">
        <v>1272.7059999999999</v>
      </c>
      <c r="BL2" s="10">
        <v>1602.7190000000001</v>
      </c>
      <c r="BM2" s="10">
        <v>1146.434</v>
      </c>
      <c r="BN2" s="10">
        <v>5046.174</v>
      </c>
      <c r="BO2" s="10">
        <v>3441.4989999999998</v>
      </c>
      <c r="BP2" s="10">
        <v>1370.8209999999999</v>
      </c>
      <c r="BQ2" s="10">
        <v>2185.1979999999999</v>
      </c>
      <c r="BR2" s="10">
        <v>5147.5450000000001</v>
      </c>
      <c r="BS2" s="10">
        <v>1698.3620000000001</v>
      </c>
      <c r="BT2" s="10">
        <v>755.94100000000003</v>
      </c>
      <c r="BU2" s="10">
        <v>648.59199999999998</v>
      </c>
      <c r="BV2" s="10">
        <v>739.08199999999999</v>
      </c>
      <c r="BW2" s="10">
        <v>940.66399999999999</v>
      </c>
      <c r="BX2" s="10">
        <v>6796.875</v>
      </c>
      <c r="BY2" s="10">
        <v>1202.846</v>
      </c>
      <c r="BZ2" s="10">
        <v>1125.2339999999999</v>
      </c>
      <c r="CA2" s="10">
        <v>776.40499999999997</v>
      </c>
      <c r="CB2" s="10">
        <v>3532.6770000000001</v>
      </c>
      <c r="CC2" s="10">
        <v>2136.5410000000002</v>
      </c>
      <c r="CD2" s="10">
        <v>3618.806</v>
      </c>
      <c r="CE2" s="10">
        <v>2769.1610000000001</v>
      </c>
      <c r="CF2" s="10">
        <v>3454.154</v>
      </c>
      <c r="CG2" s="10">
        <v>702.96699999999998</v>
      </c>
      <c r="CH2" s="10">
        <v>2974.2089999999998</v>
      </c>
      <c r="CI2" s="10">
        <v>517.38300000000004</v>
      </c>
      <c r="CJ2" s="10">
        <v>11102.602000000001</v>
      </c>
      <c r="CK2" s="10">
        <v>2285.241</v>
      </c>
      <c r="CL2" s="10">
        <v>3956.6179999999999</v>
      </c>
      <c r="CM2" s="10">
        <v>778.10400000000004</v>
      </c>
      <c r="CN2" s="10">
        <v>676.43399999999997</v>
      </c>
      <c r="CO2" s="10">
        <v>637.88499999999999</v>
      </c>
      <c r="CP2" s="10">
        <v>337.24099999999999</v>
      </c>
      <c r="CQ2" s="10">
        <v>1211.479</v>
      </c>
      <c r="CR2" s="10">
        <v>403.97199999999998</v>
      </c>
      <c r="CS2" s="10">
        <v>1520.21</v>
      </c>
      <c r="CT2" s="10">
        <v>847.46400000000006</v>
      </c>
      <c r="CU2" s="10">
        <v>950.34100000000001</v>
      </c>
      <c r="CV2" s="10">
        <v>1136.482</v>
      </c>
      <c r="CW2" s="10">
        <v>1254.847</v>
      </c>
      <c r="CX2" s="10">
        <v>3271.3110000000001</v>
      </c>
      <c r="CY2" s="10">
        <v>1588.3440000000001</v>
      </c>
      <c r="CZ2" s="10">
        <v>1076.6849999999999</v>
      </c>
      <c r="DA2" s="10">
        <v>2686.87</v>
      </c>
      <c r="DB2" s="10">
        <v>2847.654</v>
      </c>
      <c r="DC2" s="10">
        <v>12596.955</v>
      </c>
      <c r="DD2" s="10">
        <v>497.07799999999997</v>
      </c>
      <c r="DE2" s="10">
        <v>1060.51</v>
      </c>
      <c r="DF2" s="10">
        <v>1200.9849999999999</v>
      </c>
      <c r="DG2" s="10">
        <v>3945.5309999999999</v>
      </c>
      <c r="DH2" s="10">
        <v>3007.768</v>
      </c>
      <c r="DI2" s="10">
        <v>4163.6319999999996</v>
      </c>
      <c r="DJ2" s="10">
        <v>894.3</v>
      </c>
      <c r="DK2" s="10">
        <v>1032.8119999999999</v>
      </c>
      <c r="DL2" s="10">
        <v>658.13199999999995</v>
      </c>
      <c r="DM2" s="10">
        <v>995.89300000000003</v>
      </c>
      <c r="DN2" s="10">
        <v>659.20399999999995</v>
      </c>
      <c r="DO2" s="10">
        <v>1913.0250000000001</v>
      </c>
      <c r="DP2" s="10">
        <v>824.20299999999997</v>
      </c>
      <c r="DQ2" s="10">
        <v>4086.413</v>
      </c>
      <c r="DR2" s="10">
        <v>1108.306</v>
      </c>
      <c r="DS2" s="10">
        <v>13128.032999999999</v>
      </c>
      <c r="DT2" s="10">
        <v>1393.63</v>
      </c>
      <c r="DU2" s="10">
        <v>3875.15</v>
      </c>
      <c r="DV2" s="10">
        <v>556.88</v>
      </c>
      <c r="DW2" s="10">
        <v>585.73</v>
      </c>
      <c r="DX2" s="10">
        <v>733.43499999999995</v>
      </c>
      <c r="DY2" s="10">
        <v>6247.5860000000002</v>
      </c>
      <c r="DZ2" s="10">
        <v>1758.4739999999999</v>
      </c>
      <c r="EA2" s="10">
        <v>1019.862</v>
      </c>
      <c r="EB2" s="10">
        <v>5745.49</v>
      </c>
      <c r="EC2" s="10">
        <v>721.87199999999996</v>
      </c>
      <c r="ED2" s="10">
        <v>798.72199999999998</v>
      </c>
      <c r="EE2" s="10">
        <v>2075.5</v>
      </c>
      <c r="EF2" s="10">
        <v>4092.777</v>
      </c>
      <c r="EG2" s="10">
        <v>2122.64</v>
      </c>
      <c r="EH2" s="10">
        <v>673.35500000000002</v>
      </c>
      <c r="EI2" s="10">
        <v>656.245</v>
      </c>
      <c r="EJ2" s="10">
        <v>489.36700000000002</v>
      </c>
      <c r="EK2" s="10">
        <v>1483.54</v>
      </c>
      <c r="EL2" s="10">
        <v>1155.7550000000001</v>
      </c>
      <c r="EM2" s="10">
        <v>1928.7280000000001</v>
      </c>
      <c r="EN2" s="10">
        <v>4326.1490000000003</v>
      </c>
      <c r="EO2" s="10">
        <v>6921.3450000000003</v>
      </c>
      <c r="EP2" s="10">
        <v>895.01</v>
      </c>
      <c r="EQ2" s="10">
        <v>383.71100000000001</v>
      </c>
      <c r="ER2" s="10">
        <v>1575.5419999999999</v>
      </c>
      <c r="ES2" s="10">
        <v>1123.374</v>
      </c>
      <c r="ET2" s="10">
        <v>1883.2809999999999</v>
      </c>
      <c r="EU2" s="10">
        <v>15455.778</v>
      </c>
      <c r="EV2" s="10">
        <v>1104.251</v>
      </c>
      <c r="EW2" s="10">
        <v>1280.1479999999999</v>
      </c>
      <c r="EX2" s="10">
        <v>598.44299999999998</v>
      </c>
      <c r="EY2" s="10">
        <v>2339.4</v>
      </c>
      <c r="EZ2" s="10">
        <v>906.58699999999999</v>
      </c>
      <c r="FA2" s="10">
        <v>898.59900000000005</v>
      </c>
      <c r="FB2" s="10">
        <v>8950.5310000000009</v>
      </c>
      <c r="FC2" s="10">
        <v>2224.8789999999999</v>
      </c>
      <c r="FD2" s="10">
        <v>730.03499999999997</v>
      </c>
      <c r="FE2" s="10">
        <v>6979.8050000000003</v>
      </c>
      <c r="FF2" s="10">
        <v>934.49900000000002</v>
      </c>
      <c r="FG2" s="10">
        <v>863.09199999999998</v>
      </c>
      <c r="FH2" s="10">
        <v>1009.04</v>
      </c>
      <c r="FI2" s="10">
        <v>1660.645</v>
      </c>
      <c r="FJ2" s="10">
        <v>517.67499999999995</v>
      </c>
      <c r="FK2" s="10">
        <v>714.14200000000005</v>
      </c>
      <c r="FL2" s="10">
        <v>1231.0340000000001</v>
      </c>
      <c r="FM2" s="10">
        <v>652.04600000000005</v>
      </c>
      <c r="FN2" s="10">
        <v>769.99900000000002</v>
      </c>
      <c r="FO2" s="10">
        <v>1151.54</v>
      </c>
      <c r="FP2" s="10">
        <v>1368.8869999999999</v>
      </c>
      <c r="FQ2" s="10">
        <v>3154.848</v>
      </c>
      <c r="FR2" s="10">
        <v>4357.9769999999999</v>
      </c>
      <c r="FS2" s="10">
        <v>1098.971</v>
      </c>
      <c r="FT2" s="10">
        <v>2636.9340000000002</v>
      </c>
      <c r="FU2" s="10">
        <v>1038.328</v>
      </c>
      <c r="FV2" s="10">
        <v>1157.2180000000001</v>
      </c>
      <c r="FW2" s="10">
        <v>3669.8879999999999</v>
      </c>
      <c r="FX2" s="10">
        <v>3187.4119999999998</v>
      </c>
      <c r="FY2" s="10">
        <v>2485.3180000000002</v>
      </c>
      <c r="FZ2" s="10">
        <v>3574.3429999999998</v>
      </c>
      <c r="GA2" s="10">
        <v>4003.933</v>
      </c>
      <c r="GB2" s="10">
        <v>1314.5719999999999</v>
      </c>
      <c r="GC2" s="10">
        <v>2307.5410000000002</v>
      </c>
      <c r="GD2" s="10">
        <v>2972.616</v>
      </c>
      <c r="GE2" s="10">
        <v>2933.5459999999998</v>
      </c>
      <c r="GF2" s="10">
        <v>651.08399999999995</v>
      </c>
      <c r="GG2" s="10">
        <v>1642.751</v>
      </c>
      <c r="GH2" s="10">
        <v>756.12599999999998</v>
      </c>
      <c r="GI2" s="10">
        <v>1264.816</v>
      </c>
      <c r="GJ2" s="10">
        <v>3179.0360000000001</v>
      </c>
      <c r="GK2" s="10">
        <v>957.12900000000002</v>
      </c>
      <c r="GL2" s="10">
        <v>1038.8869999999999</v>
      </c>
      <c r="GM2" s="10">
        <v>619.45100000000002</v>
      </c>
      <c r="GN2" s="10">
        <v>870.16600000000005</v>
      </c>
      <c r="GO2" s="10">
        <v>2501.1799999999998</v>
      </c>
      <c r="GP2" s="10">
        <v>1309.9870000000001</v>
      </c>
      <c r="GQ2" s="10">
        <v>572.77700000000004</v>
      </c>
      <c r="GR2" s="10">
        <v>487.01900000000001</v>
      </c>
      <c r="GS2" s="10">
        <v>642.37199999999996</v>
      </c>
      <c r="GT2" s="10">
        <v>2390.7730000000001</v>
      </c>
      <c r="GU2" s="10">
        <v>798.44799999999998</v>
      </c>
      <c r="GV2" s="10">
        <v>1007.431</v>
      </c>
      <c r="GW2" s="10">
        <v>1032.2249999999999</v>
      </c>
      <c r="GX2" s="10">
        <v>794.8</v>
      </c>
      <c r="GY2" s="10">
        <v>2519.0120000000002</v>
      </c>
      <c r="GZ2" s="10">
        <v>993.03499999999997</v>
      </c>
      <c r="HA2" s="10">
        <v>16296.662</v>
      </c>
      <c r="HB2" s="10">
        <v>577.97199999999998</v>
      </c>
      <c r="HC2" s="10">
        <v>2858.0430000000001</v>
      </c>
      <c r="HD2" s="10">
        <v>4800.674</v>
      </c>
      <c r="HE2" s="10">
        <v>3533.6329999999998</v>
      </c>
      <c r="HF2" s="10">
        <v>717.154</v>
      </c>
      <c r="HG2" s="10">
        <v>633.77200000000005</v>
      </c>
      <c r="HH2" s="10">
        <v>449.553</v>
      </c>
      <c r="HI2" s="10">
        <v>1123.4390000000001</v>
      </c>
      <c r="HJ2" s="10">
        <v>443.76</v>
      </c>
      <c r="HK2" s="10">
        <v>1508.752</v>
      </c>
      <c r="HL2" s="10">
        <v>493.16899999999998</v>
      </c>
      <c r="HM2" s="10">
        <v>807.399</v>
      </c>
      <c r="HN2" s="10">
        <v>839.79399999999998</v>
      </c>
      <c r="HO2" s="10">
        <v>16308.651</v>
      </c>
      <c r="HP2" s="10">
        <v>1893.837</v>
      </c>
      <c r="HQ2" s="10">
        <v>981.13199999999995</v>
      </c>
      <c r="HR2" s="10">
        <v>825.53700000000003</v>
      </c>
      <c r="HS2" s="10">
        <v>1035.682</v>
      </c>
      <c r="HT2" s="10">
        <v>1196.69</v>
      </c>
      <c r="HU2" s="10">
        <v>880.255</v>
      </c>
      <c r="HV2" s="10">
        <v>952.93700000000001</v>
      </c>
      <c r="HW2" s="10">
        <v>723.75900000000001</v>
      </c>
      <c r="HX2" s="10">
        <v>1909.453</v>
      </c>
      <c r="HY2" s="10">
        <v>513.70299999999997</v>
      </c>
      <c r="HZ2" s="10">
        <v>1774.7719999999999</v>
      </c>
      <c r="IA2" s="10">
        <v>593.16700000000003</v>
      </c>
      <c r="IB2" s="10">
        <v>610.26900000000001</v>
      </c>
      <c r="IC2" s="10">
        <v>819.38699999999994</v>
      </c>
      <c r="ID2" s="10">
        <v>579.55700000000002</v>
      </c>
      <c r="IE2" s="10">
        <v>2084.9270000000001</v>
      </c>
      <c r="IF2" s="10">
        <v>1652.6</v>
      </c>
      <c r="IG2" s="10">
        <v>610.51099999999997</v>
      </c>
      <c r="IH2" s="10">
        <v>826.10500000000002</v>
      </c>
      <c r="II2" s="10">
        <v>1061.4970000000001</v>
      </c>
      <c r="IJ2" s="10">
        <v>636.98400000000004</v>
      </c>
      <c r="IK2" s="10">
        <v>944.39499999999998</v>
      </c>
      <c r="IL2" s="10">
        <v>1993.0219999999999</v>
      </c>
      <c r="IM2" s="10">
        <v>2094.4870000000001</v>
      </c>
      <c r="IN2" s="10">
        <v>1439.039</v>
      </c>
      <c r="IO2" s="10">
        <v>2135.8609999999999</v>
      </c>
      <c r="IP2" s="10">
        <v>899.65599999999995</v>
      </c>
      <c r="IQ2" s="10">
        <v>998.60900000000004</v>
      </c>
      <c r="IR2" s="10">
        <v>548.23699999999997</v>
      </c>
      <c r="IS2" s="10">
        <v>4132.1390000000001</v>
      </c>
      <c r="IT2" s="10">
        <v>2809.9270000000001</v>
      </c>
      <c r="IU2" s="10">
        <v>466.63499999999999</v>
      </c>
      <c r="IV2" s="10">
        <v>527.91</v>
      </c>
      <c r="IW2" s="10">
        <v>1324.6569999999999</v>
      </c>
      <c r="IX2" s="10">
        <v>802.70500000000004</v>
      </c>
      <c r="IY2" s="10">
        <v>4531.6379999999999</v>
      </c>
      <c r="IZ2" s="10">
        <v>1404.71</v>
      </c>
      <c r="JA2" s="10">
        <v>3157.2849999999999</v>
      </c>
      <c r="JB2" s="10">
        <v>898.45299999999997</v>
      </c>
      <c r="JC2" s="10">
        <v>2467.9760000000001</v>
      </c>
      <c r="JD2" s="10">
        <v>1588.2429999999999</v>
      </c>
      <c r="JE2" s="10">
        <v>507.70299999999997</v>
      </c>
      <c r="JF2" s="10">
        <v>605.03499999999997</v>
      </c>
      <c r="JG2" s="10">
        <v>2356.7600000000002</v>
      </c>
      <c r="JH2" s="10">
        <v>2213.98</v>
      </c>
      <c r="JI2" s="10">
        <v>1577.9870000000001</v>
      </c>
      <c r="JJ2" s="10">
        <v>1610.675</v>
      </c>
      <c r="JK2" s="10">
        <v>976.62900000000002</v>
      </c>
      <c r="JL2" s="10">
        <v>1825.421</v>
      </c>
      <c r="JM2" s="10">
        <v>1533.287</v>
      </c>
      <c r="JN2" s="10">
        <v>979.27599999999995</v>
      </c>
      <c r="JO2" s="10">
        <v>1118.5709999999999</v>
      </c>
      <c r="JP2" s="10">
        <v>1927.12</v>
      </c>
      <c r="JQ2" s="10">
        <v>5606.5770000000002</v>
      </c>
      <c r="JR2" s="10">
        <v>6235.7730000000001</v>
      </c>
      <c r="JS2" s="10">
        <v>1138.7</v>
      </c>
      <c r="JT2" s="10">
        <v>683.37800000000004</v>
      </c>
      <c r="JU2" s="10">
        <v>1856.1780000000001</v>
      </c>
      <c r="JV2" s="10">
        <v>556.43799999999999</v>
      </c>
      <c r="JW2" s="10">
        <v>601.57299999999998</v>
      </c>
      <c r="JX2" s="10">
        <v>892.06700000000001</v>
      </c>
      <c r="JY2" s="10">
        <v>1757.921</v>
      </c>
      <c r="JZ2" s="10">
        <v>1870.653</v>
      </c>
      <c r="KA2" s="10">
        <v>3653.9250000000002</v>
      </c>
      <c r="KB2" s="10">
        <v>1149.691</v>
      </c>
      <c r="KC2" s="10">
        <v>932.49199999999996</v>
      </c>
      <c r="KD2" s="10">
        <v>781.57399999999996</v>
      </c>
      <c r="KE2" s="10">
        <v>961.88</v>
      </c>
      <c r="KF2" s="10">
        <v>1138.4870000000001</v>
      </c>
      <c r="KG2" s="10">
        <v>3571.4769999999999</v>
      </c>
      <c r="KH2" s="10">
        <v>9363.4220000000005</v>
      </c>
      <c r="KI2" s="10">
        <v>5293.0259999999998</v>
      </c>
      <c r="KJ2" s="10">
        <v>654.346</v>
      </c>
      <c r="KK2" s="10">
        <v>3996.57</v>
      </c>
      <c r="KL2" s="10">
        <v>2137.5509999999999</v>
      </c>
      <c r="KM2" s="10">
        <v>2356.4870000000001</v>
      </c>
      <c r="KN2" s="10">
        <v>1309.231</v>
      </c>
      <c r="KO2" s="10">
        <v>1032.797</v>
      </c>
      <c r="KP2" s="10">
        <v>1098.9090000000001</v>
      </c>
      <c r="KQ2" s="10">
        <v>1289.8489999999999</v>
      </c>
      <c r="KR2" s="10">
        <v>1028.6990000000001</v>
      </c>
      <c r="KS2" s="10">
        <v>2944.4549999999999</v>
      </c>
      <c r="KT2" s="10">
        <v>1139.07</v>
      </c>
      <c r="KU2" s="10">
        <v>1946.059</v>
      </c>
      <c r="KV2" s="10">
        <v>3174.2689999999998</v>
      </c>
      <c r="KW2" s="10">
        <v>3254.002</v>
      </c>
      <c r="KX2" s="10">
        <v>643.97699999999998</v>
      </c>
      <c r="KY2" s="10">
        <v>1443.2950000000001</v>
      </c>
      <c r="KZ2" s="10">
        <v>10945.299000000001</v>
      </c>
      <c r="LA2" s="10">
        <v>494.06900000000002</v>
      </c>
      <c r="LB2" s="10">
        <v>909.97799999999995</v>
      </c>
      <c r="LC2" s="10">
        <v>11673.978999999999</v>
      </c>
      <c r="LD2" s="10">
        <v>2611.5619999999999</v>
      </c>
      <c r="LE2" s="10">
        <v>1743.297</v>
      </c>
      <c r="LF2" s="10">
        <v>824.58600000000001</v>
      </c>
      <c r="LG2" s="10">
        <v>1840.4680000000001</v>
      </c>
      <c r="LH2" s="10">
        <v>602.78599999999994</v>
      </c>
      <c r="LI2" s="10">
        <v>530.96699999999998</v>
      </c>
      <c r="LJ2" s="10">
        <v>1118.7660000000001</v>
      </c>
      <c r="LK2" s="10">
        <v>955.91700000000003</v>
      </c>
      <c r="LL2" s="10">
        <v>1327.7670000000001</v>
      </c>
      <c r="LM2" s="10">
        <v>1271.287</v>
      </c>
      <c r="LN2" s="10">
        <v>1076.5</v>
      </c>
      <c r="LO2" s="10">
        <v>856.58</v>
      </c>
      <c r="LP2" s="10">
        <v>724.64</v>
      </c>
      <c r="LQ2" s="10">
        <v>967.44600000000003</v>
      </c>
      <c r="LR2" s="10">
        <v>548.86800000000005</v>
      </c>
      <c r="LS2" s="10">
        <v>528.10500000000002</v>
      </c>
      <c r="LT2" s="10">
        <v>970.28599999999994</v>
      </c>
      <c r="LU2" s="10">
        <v>1005.329</v>
      </c>
      <c r="LV2" s="10">
        <v>927.98099999999999</v>
      </c>
      <c r="LW2" s="10">
        <v>725.36500000000001</v>
      </c>
      <c r="LX2" s="10">
        <v>463.59</v>
      </c>
      <c r="LY2" s="10">
        <v>801.00199999999995</v>
      </c>
      <c r="LZ2" s="10">
        <v>588.05600000000004</v>
      </c>
      <c r="MA2" s="10">
        <v>488.78800000000001</v>
      </c>
      <c r="MB2" s="10">
        <v>404.048</v>
      </c>
      <c r="MC2" s="10">
        <v>540.85699999999997</v>
      </c>
      <c r="MD2" s="10">
        <v>6388.6769999999997</v>
      </c>
      <c r="ME2" s="10">
        <v>690.53300000000002</v>
      </c>
      <c r="MF2" s="10">
        <v>1467.7339999999999</v>
      </c>
      <c r="MG2" s="10">
        <v>487.875</v>
      </c>
      <c r="MH2" s="10">
        <v>1553.5239999999999</v>
      </c>
      <c r="MI2" s="10">
        <v>264.86700000000002</v>
      </c>
      <c r="MJ2" s="10">
        <v>808.93299999999999</v>
      </c>
      <c r="MK2" s="10">
        <v>563.38699999999994</v>
      </c>
      <c r="ML2" s="10">
        <v>411.76499999999999</v>
      </c>
      <c r="MM2" s="10">
        <v>499.92200000000003</v>
      </c>
      <c r="MN2" s="10">
        <v>304.66800000000001</v>
      </c>
      <c r="MO2" s="10">
        <v>969.28399999999999</v>
      </c>
      <c r="MP2" s="10">
        <v>404.40899999999999</v>
      </c>
      <c r="MQ2" s="10">
        <v>1024.585</v>
      </c>
      <c r="MR2" s="10">
        <v>606.452</v>
      </c>
      <c r="MS2" s="10">
        <v>874.68799999999999</v>
      </c>
      <c r="MT2" s="10">
        <v>318.25099999999998</v>
      </c>
      <c r="MU2" s="10">
        <v>1406.413</v>
      </c>
      <c r="MV2" s="10">
        <v>315.96899999999999</v>
      </c>
      <c r="MW2" s="10">
        <v>2541.0100000000002</v>
      </c>
      <c r="MX2" s="10">
        <v>321.66399999999999</v>
      </c>
      <c r="MY2" s="10">
        <v>364.79199999999997</v>
      </c>
      <c r="MZ2" s="10">
        <v>407.01600000000002</v>
      </c>
      <c r="NA2" s="10">
        <v>423.57400000000001</v>
      </c>
      <c r="NB2" s="10">
        <v>6794.7920000000004</v>
      </c>
      <c r="NC2" s="10">
        <v>2901.0729999999999</v>
      </c>
      <c r="ND2" s="10">
        <v>241.45099999999999</v>
      </c>
      <c r="NE2" s="10">
        <v>550.61199999999997</v>
      </c>
      <c r="NF2" s="10">
        <v>1417.395</v>
      </c>
      <c r="NG2" s="10">
        <v>287.86700000000002</v>
      </c>
      <c r="NH2" s="10">
        <v>233.74299999999999</v>
      </c>
      <c r="NI2" s="10">
        <v>444.166</v>
      </c>
      <c r="NJ2" s="10">
        <v>504.37700000000001</v>
      </c>
      <c r="NK2" s="10">
        <v>373.14600000000002</v>
      </c>
      <c r="NL2" s="10">
        <v>940.09500000000003</v>
      </c>
      <c r="NM2" s="10">
        <v>2789.5920000000001</v>
      </c>
      <c r="NN2" s="10">
        <v>813.55499999999995</v>
      </c>
      <c r="NO2" s="10">
        <v>673.04700000000003</v>
      </c>
      <c r="NP2" s="10">
        <v>931.23099999999999</v>
      </c>
      <c r="NQ2" s="10">
        <v>233.34700000000001</v>
      </c>
      <c r="NR2" s="10">
        <v>742.60599999999999</v>
      </c>
      <c r="NS2" s="10">
        <v>518.01900000000001</v>
      </c>
      <c r="NT2" s="10">
        <v>1381.7049999999999</v>
      </c>
      <c r="NU2" s="10">
        <v>341.005</v>
      </c>
      <c r="NV2" s="10">
        <v>1555.367</v>
      </c>
      <c r="NW2" s="10">
        <v>486.19099999999997</v>
      </c>
      <c r="NX2" s="10">
        <v>1354.2190000000001</v>
      </c>
      <c r="NY2" s="10">
        <v>277.00099999999998</v>
      </c>
      <c r="NZ2" s="10">
        <v>418.99799999999999</v>
      </c>
      <c r="OA2" s="10">
        <v>1688.5139999999999</v>
      </c>
      <c r="OB2" s="10">
        <v>1027.702</v>
      </c>
      <c r="OC2" s="10">
        <v>2819.2440000000001</v>
      </c>
      <c r="OD2" s="10">
        <v>247.654</v>
      </c>
      <c r="OE2" s="10">
        <v>511.09500000000003</v>
      </c>
      <c r="OF2" s="10">
        <v>855.09500000000003</v>
      </c>
      <c r="OG2" s="10">
        <v>1024.9849999999999</v>
      </c>
      <c r="OH2" s="10">
        <v>3860.259</v>
      </c>
      <c r="OI2" s="10">
        <v>3756.4360000000001</v>
      </c>
      <c r="OJ2" s="10">
        <v>349.78</v>
      </c>
      <c r="OK2" s="10">
        <v>241.09800000000001</v>
      </c>
      <c r="OL2" s="10">
        <v>256.053</v>
      </c>
      <c r="OM2" s="10">
        <v>242.315</v>
      </c>
      <c r="ON2" s="10">
        <v>1303.68</v>
      </c>
      <c r="OO2" s="10">
        <v>248.71100000000001</v>
      </c>
      <c r="OP2" s="10">
        <v>298.29300000000001</v>
      </c>
      <c r="OQ2" s="10">
        <v>449.61099999999999</v>
      </c>
      <c r="OR2" s="10">
        <v>492.65</v>
      </c>
      <c r="OS2" s="10">
        <v>1048.039</v>
      </c>
      <c r="OT2" s="10">
        <v>783.85</v>
      </c>
      <c r="OU2" s="10">
        <v>307.67200000000003</v>
      </c>
      <c r="OV2" s="10">
        <v>249.70500000000001</v>
      </c>
      <c r="OW2" s="10">
        <v>277.37200000000001</v>
      </c>
      <c r="OX2" s="10">
        <v>237.476</v>
      </c>
      <c r="OY2" s="10">
        <v>305.77300000000002</v>
      </c>
      <c r="OZ2" s="10">
        <v>280.60899999999998</v>
      </c>
      <c r="PA2" s="10">
        <v>744.41600000000005</v>
      </c>
      <c r="PB2" s="10">
        <v>580.71600000000001</v>
      </c>
      <c r="PC2" s="10">
        <v>481.53399999999999</v>
      </c>
      <c r="PD2" s="10">
        <v>1406.6980000000001</v>
      </c>
      <c r="PE2" s="10">
        <v>232.07599999999999</v>
      </c>
      <c r="PF2" s="10">
        <v>299.488</v>
      </c>
      <c r="PG2" s="10">
        <v>289.93799999999999</v>
      </c>
      <c r="PH2" s="10">
        <v>2441.248</v>
      </c>
      <c r="PI2" s="10">
        <v>5896.4480000000003</v>
      </c>
      <c r="PJ2" s="10">
        <v>5148.6130000000003</v>
      </c>
      <c r="PK2" s="10">
        <v>2037.184</v>
      </c>
      <c r="PL2" s="10">
        <v>1293.7909999999999</v>
      </c>
      <c r="PM2" s="10">
        <v>886.19500000000005</v>
      </c>
      <c r="PN2" s="10">
        <v>1369.0170000000001</v>
      </c>
      <c r="PO2" s="10">
        <v>798.57899999999995</v>
      </c>
      <c r="PP2" s="10">
        <v>413.541</v>
      </c>
      <c r="PQ2" s="10">
        <v>255.864</v>
      </c>
      <c r="PR2" s="10">
        <v>6633.1369999999997</v>
      </c>
      <c r="PS2" s="10">
        <v>634.505</v>
      </c>
      <c r="PT2" s="10">
        <v>327.03800000000001</v>
      </c>
      <c r="PU2" s="10">
        <v>217.708</v>
      </c>
      <c r="PV2" s="10">
        <v>1207.354</v>
      </c>
      <c r="PW2" s="10">
        <v>378.37700000000001</v>
      </c>
      <c r="PX2" s="10">
        <v>308.37299999999999</v>
      </c>
      <c r="PY2" s="10">
        <v>256.23</v>
      </c>
      <c r="PZ2" s="10">
        <v>478.87799999999999</v>
      </c>
      <c r="QA2" s="10">
        <v>590.75</v>
      </c>
      <c r="QB2" s="10">
        <v>2696.4389999999999</v>
      </c>
      <c r="QC2" s="10">
        <v>405.25599999999997</v>
      </c>
      <c r="QD2" s="10">
        <v>297.86700000000002</v>
      </c>
      <c r="QE2" s="10">
        <v>628.33100000000002</v>
      </c>
      <c r="QF2" s="10">
        <v>612.51199999999994</v>
      </c>
      <c r="QG2" s="10">
        <v>886.64599999999996</v>
      </c>
      <c r="QH2" s="10">
        <v>211.416</v>
      </c>
      <c r="QI2" s="10">
        <v>1029.9010000000001</v>
      </c>
      <c r="QJ2" s="10">
        <v>229.614</v>
      </c>
      <c r="QK2" s="10">
        <v>4126.1940000000004</v>
      </c>
      <c r="QL2" s="10">
        <v>1135.653</v>
      </c>
      <c r="QM2" s="10">
        <v>559.17200000000003</v>
      </c>
      <c r="QN2" s="10">
        <v>3014.6149999999998</v>
      </c>
      <c r="QO2" s="10">
        <v>4656.9679999999998</v>
      </c>
      <c r="QP2" s="10">
        <v>1109.4000000000001</v>
      </c>
      <c r="QQ2" s="10">
        <v>2564.12</v>
      </c>
      <c r="QR2" s="10">
        <v>244.27699999999999</v>
      </c>
      <c r="QS2" s="10">
        <v>299.13400000000001</v>
      </c>
      <c r="QT2" s="10">
        <v>1678.1130000000001</v>
      </c>
      <c r="QU2" s="10">
        <v>250.90299999999999</v>
      </c>
      <c r="QV2" s="10">
        <v>2420.5880000000002</v>
      </c>
      <c r="QW2" s="10">
        <v>585.35500000000002</v>
      </c>
      <c r="QX2" s="10">
        <v>221.941</v>
      </c>
      <c r="QY2" s="10">
        <v>208.69900000000001</v>
      </c>
      <c r="QZ2" s="10">
        <v>217.43100000000001</v>
      </c>
      <c r="RA2" s="10">
        <v>11338.004000000001</v>
      </c>
      <c r="RB2" s="10">
        <v>492.166</v>
      </c>
      <c r="RC2" s="10">
        <v>480.44600000000003</v>
      </c>
      <c r="RD2" s="10">
        <v>630.20899999999995</v>
      </c>
      <c r="RE2" s="10">
        <v>406.959</v>
      </c>
      <c r="RF2" s="10">
        <v>1029.001</v>
      </c>
      <c r="RG2" s="10">
        <v>225.423</v>
      </c>
      <c r="RH2" s="10">
        <v>350.95400000000001</v>
      </c>
      <c r="RI2" s="10">
        <v>753.96799999999996</v>
      </c>
      <c r="RJ2" s="10">
        <v>643.36900000000003</v>
      </c>
      <c r="RK2" s="10">
        <v>387.59300000000002</v>
      </c>
      <c r="RL2" s="10">
        <v>220.66800000000001</v>
      </c>
      <c r="RM2" s="10">
        <v>329.03500000000003</v>
      </c>
      <c r="RN2" s="10">
        <v>6603.5479999999998</v>
      </c>
      <c r="RO2" s="10">
        <v>8635.7029999999995</v>
      </c>
      <c r="RP2" s="10">
        <v>1927.692</v>
      </c>
      <c r="RQ2" s="10">
        <v>222.97499999999999</v>
      </c>
      <c r="RR2" s="10">
        <v>225.43600000000001</v>
      </c>
      <c r="RS2" s="10">
        <v>1404.8679999999999</v>
      </c>
      <c r="RT2" s="10">
        <v>1201.1110000000001</v>
      </c>
      <c r="RU2" s="10">
        <v>2017.835</v>
      </c>
      <c r="RV2" s="10">
        <v>250.41900000000001</v>
      </c>
      <c r="RW2" s="10">
        <v>877.923</v>
      </c>
      <c r="RX2" s="10">
        <v>281.91500000000002</v>
      </c>
      <c r="RY2" s="10">
        <v>229.03100000000001</v>
      </c>
      <c r="RZ2" s="10">
        <v>216.637</v>
      </c>
      <c r="SA2" s="10">
        <v>688.96299999999997</v>
      </c>
      <c r="SB2" s="10">
        <v>345.89800000000002</v>
      </c>
      <c r="SC2" s="10">
        <v>234.07900000000001</v>
      </c>
      <c r="SD2" s="10">
        <v>223.77600000000001</v>
      </c>
      <c r="SE2" s="10">
        <v>1411.9549999999999</v>
      </c>
      <c r="SF2" s="10">
        <v>254.053</v>
      </c>
      <c r="SG2" s="10">
        <v>288.89299999999997</v>
      </c>
      <c r="SH2" s="10">
        <v>288.97500000000002</v>
      </c>
    </row>
    <row r="3" spans="1:502" x14ac:dyDescent="0.25">
      <c r="A3" s="10">
        <v>2</v>
      </c>
      <c r="B3" s="10" t="s">
        <v>34</v>
      </c>
      <c r="C3" s="10">
        <v>1118.1759999999999</v>
      </c>
      <c r="D3" s="10">
        <v>10208.053</v>
      </c>
      <c r="E3" s="10">
        <v>9207.3989999999994</v>
      </c>
      <c r="F3" s="10">
        <v>482.43700000000001</v>
      </c>
      <c r="G3" s="10">
        <v>471.565</v>
      </c>
      <c r="H3" s="10">
        <v>17270.715</v>
      </c>
      <c r="I3" s="10">
        <v>1010.004</v>
      </c>
      <c r="J3" s="10">
        <v>1002.829</v>
      </c>
      <c r="K3" s="10">
        <v>1315.0309999999999</v>
      </c>
      <c r="L3" s="10">
        <v>1054.8789999999999</v>
      </c>
      <c r="M3" s="10">
        <v>425.15</v>
      </c>
      <c r="N3" s="10">
        <v>445.71899999999999</v>
      </c>
      <c r="O3" s="10">
        <v>4607.8909999999996</v>
      </c>
      <c r="P3" s="10">
        <v>4004.355</v>
      </c>
      <c r="Q3" s="10">
        <v>932.88</v>
      </c>
      <c r="R3" s="10">
        <v>1269.759</v>
      </c>
      <c r="S3" s="10">
        <v>422.44499999999999</v>
      </c>
      <c r="T3" s="10">
        <v>514.51400000000001</v>
      </c>
      <c r="U3" s="10">
        <v>1035.8150000000001</v>
      </c>
      <c r="V3" s="10">
        <v>769.49699999999996</v>
      </c>
      <c r="W3" s="10">
        <v>336.92599999999999</v>
      </c>
      <c r="X3" s="10">
        <v>668.93</v>
      </c>
      <c r="Y3" s="10">
        <v>4870.2340000000004</v>
      </c>
      <c r="Z3" s="10">
        <v>619.28300000000002</v>
      </c>
      <c r="AA3" s="10">
        <v>1436.2950000000001</v>
      </c>
      <c r="AB3" s="10">
        <v>16233.737999999999</v>
      </c>
      <c r="AC3" s="10">
        <v>8777.7070000000003</v>
      </c>
      <c r="AD3" s="10">
        <v>4416.4859999999999</v>
      </c>
      <c r="AE3" s="10">
        <v>8631.4580000000005</v>
      </c>
      <c r="AF3" s="10">
        <v>13398.448</v>
      </c>
      <c r="AG3" s="10">
        <v>2123.4059999999999</v>
      </c>
      <c r="AH3" s="10">
        <v>628.21299999999997</v>
      </c>
      <c r="AI3" s="10">
        <v>1494.971</v>
      </c>
      <c r="AJ3" s="10">
        <v>722.96699999999998</v>
      </c>
      <c r="AK3" s="10">
        <v>638.41700000000003</v>
      </c>
      <c r="AL3" s="10">
        <v>3985.9279999999999</v>
      </c>
      <c r="AM3" s="10">
        <v>5175.7529999999997</v>
      </c>
      <c r="AN3" s="10">
        <v>1561.5360000000001</v>
      </c>
      <c r="AO3" s="10">
        <v>584.029</v>
      </c>
      <c r="AP3" s="10">
        <v>1007.505</v>
      </c>
      <c r="AQ3" s="10">
        <v>1656.953</v>
      </c>
      <c r="AR3" s="10">
        <v>2722.335</v>
      </c>
      <c r="AS3" s="10">
        <v>1085.213</v>
      </c>
      <c r="AT3" s="10">
        <v>1382.354</v>
      </c>
      <c r="AU3" s="10">
        <v>901.33199999999999</v>
      </c>
      <c r="AV3" s="10">
        <v>783.8</v>
      </c>
      <c r="AW3" s="10">
        <v>1963.576</v>
      </c>
      <c r="AX3" s="10">
        <v>8962.4930000000004</v>
      </c>
      <c r="AY3" s="10">
        <v>695.92100000000005</v>
      </c>
      <c r="AZ3" s="10">
        <v>690.14700000000005</v>
      </c>
      <c r="BA3" s="10">
        <v>3659.424</v>
      </c>
      <c r="BB3" s="10">
        <v>2944.3580000000002</v>
      </c>
      <c r="BC3" s="10">
        <v>559.88599999999997</v>
      </c>
      <c r="BD3" s="10">
        <v>542.42700000000002</v>
      </c>
      <c r="BE3" s="10">
        <v>710.12900000000002</v>
      </c>
      <c r="BF3" s="10">
        <v>337.12200000000001</v>
      </c>
      <c r="BG3" s="10">
        <v>413.88</v>
      </c>
      <c r="BH3" s="10">
        <v>790.39200000000005</v>
      </c>
      <c r="BI3" s="10">
        <v>3583.4349999999999</v>
      </c>
      <c r="BJ3" s="10">
        <v>1528.4739999999999</v>
      </c>
      <c r="BK3" s="10">
        <v>1238.6569999999999</v>
      </c>
      <c r="BL3" s="10">
        <v>1593.0150000000001</v>
      </c>
      <c r="BM3" s="10">
        <v>1160.7149999999999</v>
      </c>
      <c r="BN3" s="10">
        <v>5173.6260000000002</v>
      </c>
      <c r="BO3" s="10">
        <v>3436.5279999999998</v>
      </c>
      <c r="BP3" s="10">
        <v>1431.191</v>
      </c>
      <c r="BQ3" s="10">
        <v>2170.0120000000002</v>
      </c>
      <c r="BR3" s="10">
        <v>5080.3559999999998</v>
      </c>
      <c r="BS3" s="10">
        <v>1692.922</v>
      </c>
      <c r="BT3" s="10">
        <v>792.28300000000002</v>
      </c>
      <c r="BU3" s="10">
        <v>638.19799999999998</v>
      </c>
      <c r="BV3" s="10">
        <v>721.05100000000004</v>
      </c>
      <c r="BW3" s="10">
        <v>848.95</v>
      </c>
      <c r="BX3" s="10">
        <v>6869.451</v>
      </c>
      <c r="BY3" s="10">
        <v>1190.095</v>
      </c>
      <c r="BZ3" s="10">
        <v>1157.652</v>
      </c>
      <c r="CA3" s="10">
        <v>760.43899999999996</v>
      </c>
      <c r="CB3" s="10">
        <v>3435.9380000000001</v>
      </c>
      <c r="CC3" s="10">
        <v>2204.5230000000001</v>
      </c>
      <c r="CD3" s="10">
        <v>3578.8240000000001</v>
      </c>
      <c r="CE3" s="10">
        <v>2884.3809999999999</v>
      </c>
      <c r="CF3" s="10">
        <v>3436.7739999999999</v>
      </c>
      <c r="CG3" s="10">
        <v>727.02</v>
      </c>
      <c r="CH3" s="10">
        <v>3087.239</v>
      </c>
      <c r="CI3" s="10">
        <v>458.79899999999998</v>
      </c>
      <c r="CJ3" s="10">
        <v>11155.3</v>
      </c>
      <c r="CK3" s="10">
        <v>2122.7959999999998</v>
      </c>
      <c r="CL3" s="10">
        <v>3909.5940000000001</v>
      </c>
      <c r="CM3" s="10">
        <v>772.17600000000004</v>
      </c>
      <c r="CN3" s="10">
        <v>679.60500000000002</v>
      </c>
      <c r="CO3" s="10">
        <v>638.45000000000005</v>
      </c>
      <c r="CP3" s="10">
        <v>334.01400000000001</v>
      </c>
      <c r="CQ3" s="10">
        <v>1231.9870000000001</v>
      </c>
      <c r="CR3" s="10">
        <v>408.52699999999999</v>
      </c>
      <c r="CS3" s="10">
        <v>1584.8320000000001</v>
      </c>
      <c r="CT3" s="10">
        <v>845.38099999999997</v>
      </c>
      <c r="CU3" s="10">
        <v>987.08600000000001</v>
      </c>
      <c r="CV3" s="10">
        <v>1202.0409999999999</v>
      </c>
      <c r="CW3" s="10">
        <v>1219.4369999999999</v>
      </c>
      <c r="CX3" s="10">
        <v>3360.1610000000001</v>
      </c>
      <c r="CY3" s="10">
        <v>1608.0250000000001</v>
      </c>
      <c r="CZ3" s="10">
        <v>1274.588</v>
      </c>
      <c r="DA3" s="10">
        <v>2754.1590000000001</v>
      </c>
      <c r="DB3" s="10">
        <v>2736.5810000000001</v>
      </c>
      <c r="DC3" s="10">
        <v>12831.46</v>
      </c>
      <c r="DD3" s="10">
        <v>473.74400000000003</v>
      </c>
      <c r="DE3" s="10">
        <v>1064.605</v>
      </c>
      <c r="DF3" s="10">
        <v>1203.1389999999999</v>
      </c>
      <c r="DG3" s="10">
        <v>4065.92</v>
      </c>
      <c r="DH3" s="10">
        <v>3032.902</v>
      </c>
      <c r="DI3" s="10">
        <v>4192.1000000000004</v>
      </c>
      <c r="DJ3" s="10">
        <v>891.58699999999999</v>
      </c>
      <c r="DK3" s="10">
        <v>1046.0609999999999</v>
      </c>
      <c r="DL3" s="10">
        <v>658.07899999999995</v>
      </c>
      <c r="DM3" s="10">
        <v>1000.0359999999999</v>
      </c>
      <c r="DN3" s="10">
        <v>650.50300000000004</v>
      </c>
      <c r="DO3" s="10">
        <v>1786.027</v>
      </c>
      <c r="DP3" s="10">
        <v>837.92399999999998</v>
      </c>
      <c r="DQ3" s="10">
        <v>4086.0790000000002</v>
      </c>
      <c r="DR3" s="10">
        <v>1124.8130000000001</v>
      </c>
      <c r="DS3" s="10">
        <v>14230.984</v>
      </c>
      <c r="DT3" s="10">
        <v>1365.6</v>
      </c>
      <c r="DU3" s="10">
        <v>3900.672</v>
      </c>
      <c r="DV3" s="10">
        <v>543.75699999999995</v>
      </c>
      <c r="DW3" s="10">
        <v>597.21900000000005</v>
      </c>
      <c r="DX3" s="10">
        <v>748.32</v>
      </c>
      <c r="DY3" s="10">
        <v>6235.57</v>
      </c>
      <c r="DZ3" s="10">
        <v>1772.1489999999999</v>
      </c>
      <c r="EA3" s="10">
        <v>1017.0940000000001</v>
      </c>
      <c r="EB3" s="10">
        <v>5750.63</v>
      </c>
      <c r="EC3" s="10">
        <v>713.11099999999999</v>
      </c>
      <c r="ED3" s="10">
        <v>815.90200000000004</v>
      </c>
      <c r="EE3" s="10">
        <v>1971.9670000000001</v>
      </c>
      <c r="EF3" s="10">
        <v>4105.0190000000002</v>
      </c>
      <c r="EG3" s="10">
        <v>2255.826</v>
      </c>
      <c r="EH3" s="10">
        <v>674.78700000000003</v>
      </c>
      <c r="EI3" s="10">
        <v>659.12599999999998</v>
      </c>
      <c r="EJ3" s="10">
        <v>506.10899999999998</v>
      </c>
      <c r="EK3" s="10">
        <v>1527.4169999999999</v>
      </c>
      <c r="EL3" s="10">
        <v>1019.787</v>
      </c>
      <c r="EM3" s="10">
        <v>2361.1799999999998</v>
      </c>
      <c r="EN3" s="10">
        <v>4288.6390000000001</v>
      </c>
      <c r="EO3" s="10">
        <v>6920.6030000000001</v>
      </c>
      <c r="EP3" s="10">
        <v>772.61099999999999</v>
      </c>
      <c r="EQ3" s="10">
        <v>373.79</v>
      </c>
      <c r="ER3" s="10">
        <v>1555.5940000000001</v>
      </c>
      <c r="ES3" s="10">
        <v>1114.617</v>
      </c>
      <c r="ET3" s="10">
        <v>1806.981</v>
      </c>
      <c r="EU3" s="10">
        <v>15220.957</v>
      </c>
      <c r="EV3" s="10">
        <v>1085.3699999999999</v>
      </c>
      <c r="EW3" s="10">
        <v>1277.001</v>
      </c>
      <c r="EX3" s="10">
        <v>595.18299999999999</v>
      </c>
      <c r="EY3" s="10">
        <v>2462.7310000000002</v>
      </c>
      <c r="EZ3" s="10">
        <v>884.38499999999999</v>
      </c>
      <c r="FA3" s="10">
        <v>900.04899999999998</v>
      </c>
      <c r="FB3" s="10">
        <v>8993.8539999999994</v>
      </c>
      <c r="FC3" s="10">
        <v>2259.0770000000002</v>
      </c>
      <c r="FD3" s="10">
        <v>846.24599999999998</v>
      </c>
      <c r="FE3" s="10">
        <v>6301.8980000000001</v>
      </c>
      <c r="FF3" s="10">
        <v>939.46199999999999</v>
      </c>
      <c r="FG3" s="10">
        <v>866.14300000000003</v>
      </c>
      <c r="FH3" s="10">
        <v>1018.17</v>
      </c>
      <c r="FI3" s="10">
        <v>1665.712</v>
      </c>
      <c r="FJ3" s="10">
        <v>472.786</v>
      </c>
      <c r="FK3" s="10">
        <v>704.34</v>
      </c>
      <c r="FL3" s="10">
        <v>1204.095</v>
      </c>
      <c r="FM3" s="10">
        <v>636.66600000000005</v>
      </c>
      <c r="FN3" s="10">
        <v>759.21100000000001</v>
      </c>
      <c r="FO3" s="10">
        <v>1116.617</v>
      </c>
      <c r="FP3" s="10">
        <v>1368.328</v>
      </c>
      <c r="FQ3" s="10">
        <v>3147.3539999999998</v>
      </c>
      <c r="FR3" s="10">
        <v>4425.4170000000004</v>
      </c>
      <c r="FS3" s="10">
        <v>1111.183</v>
      </c>
      <c r="FT3" s="10">
        <v>2638.21</v>
      </c>
      <c r="FU3" s="10">
        <v>1010.408</v>
      </c>
      <c r="FV3" s="10">
        <v>1142.123</v>
      </c>
      <c r="FW3" s="10">
        <v>3547.489</v>
      </c>
      <c r="FX3" s="10">
        <v>3141.819</v>
      </c>
      <c r="FY3" s="10">
        <v>2471.9989999999998</v>
      </c>
      <c r="FZ3" s="10">
        <v>3694.1970000000001</v>
      </c>
      <c r="GA3" s="10">
        <v>4021.721</v>
      </c>
      <c r="GB3" s="10">
        <v>1401.422</v>
      </c>
      <c r="GC3" s="10">
        <v>2317.8609999999999</v>
      </c>
      <c r="GD3" s="10">
        <v>2995.527</v>
      </c>
      <c r="GE3" s="10">
        <v>2915.9470000000001</v>
      </c>
      <c r="GF3" s="10">
        <v>652.24699999999996</v>
      </c>
      <c r="GG3" s="10">
        <v>1665.1949999999999</v>
      </c>
      <c r="GH3" s="10">
        <v>789.66300000000001</v>
      </c>
      <c r="GI3" s="10">
        <v>1290.5889999999999</v>
      </c>
      <c r="GJ3" s="10">
        <v>3200.1669999999999</v>
      </c>
      <c r="GK3" s="10">
        <v>979.38300000000004</v>
      </c>
      <c r="GL3" s="10">
        <v>1059.1759999999999</v>
      </c>
      <c r="GM3" s="10">
        <v>618.59299999999996</v>
      </c>
      <c r="GN3" s="10">
        <v>755.01499999999999</v>
      </c>
      <c r="GO3" s="10">
        <v>2647.5410000000002</v>
      </c>
      <c r="GP3" s="10">
        <v>1069.01</v>
      </c>
      <c r="GQ3" s="10">
        <v>571.42200000000003</v>
      </c>
      <c r="GR3" s="10">
        <v>493.33699999999999</v>
      </c>
      <c r="GS3" s="10">
        <v>646.69200000000001</v>
      </c>
      <c r="GT3" s="10">
        <v>2448.8589999999999</v>
      </c>
      <c r="GU3" s="10">
        <v>819.42700000000002</v>
      </c>
      <c r="GV3" s="10">
        <v>802.48299999999995</v>
      </c>
      <c r="GW3" s="10">
        <v>1041.499</v>
      </c>
      <c r="GX3" s="10">
        <v>724.82600000000002</v>
      </c>
      <c r="GY3" s="10">
        <v>2596.9540000000002</v>
      </c>
      <c r="GZ3" s="10">
        <v>975.91700000000003</v>
      </c>
      <c r="HA3" s="10">
        <v>16483.905999999999</v>
      </c>
      <c r="HB3" s="10">
        <v>532.31799999999998</v>
      </c>
      <c r="HC3" s="10">
        <v>2947.4050000000002</v>
      </c>
      <c r="HD3" s="10">
        <v>4797.6139999999996</v>
      </c>
      <c r="HE3" s="10">
        <v>3539.0680000000002</v>
      </c>
      <c r="HF3" s="10">
        <v>845.11300000000006</v>
      </c>
      <c r="HG3" s="10">
        <v>623.10500000000002</v>
      </c>
      <c r="HH3" s="10">
        <v>454.70800000000003</v>
      </c>
      <c r="HI3" s="10">
        <v>1028.7739999999999</v>
      </c>
      <c r="HJ3" s="10">
        <v>447.61500000000001</v>
      </c>
      <c r="HK3" s="10">
        <v>1285.0530000000001</v>
      </c>
      <c r="HL3" s="10">
        <v>498.34100000000001</v>
      </c>
      <c r="HM3" s="10">
        <v>801.79700000000003</v>
      </c>
      <c r="HN3" s="10">
        <v>843.67899999999997</v>
      </c>
      <c r="HO3" s="10">
        <v>16239.974</v>
      </c>
      <c r="HP3" s="10">
        <v>1952.308</v>
      </c>
      <c r="HQ3" s="10">
        <v>987.58900000000006</v>
      </c>
      <c r="HR3" s="10">
        <v>828.49699999999996</v>
      </c>
      <c r="HS3" s="10">
        <v>1042.42</v>
      </c>
      <c r="HT3" s="10">
        <v>1366.943</v>
      </c>
      <c r="HU3" s="10">
        <v>881.77099999999996</v>
      </c>
      <c r="HV3" s="10">
        <v>975.822</v>
      </c>
      <c r="HW3" s="10">
        <v>741.64300000000003</v>
      </c>
      <c r="HX3" s="10">
        <v>1950.954</v>
      </c>
      <c r="HY3" s="10">
        <v>518.77800000000002</v>
      </c>
      <c r="HZ3" s="10">
        <v>1762.3510000000001</v>
      </c>
      <c r="IA3" s="10">
        <v>608.92200000000003</v>
      </c>
      <c r="IB3" s="10">
        <v>614.572</v>
      </c>
      <c r="IC3" s="10">
        <v>837.17</v>
      </c>
      <c r="ID3" s="10">
        <v>575.94100000000003</v>
      </c>
      <c r="IE3" s="10">
        <v>2115.328</v>
      </c>
      <c r="IF3" s="10">
        <v>1697.7929999999999</v>
      </c>
      <c r="IG3" s="10">
        <v>608.46799999999996</v>
      </c>
      <c r="IH3" s="10">
        <v>806.33699999999999</v>
      </c>
      <c r="II3" s="10">
        <v>1049.107</v>
      </c>
      <c r="IJ3" s="10">
        <v>640.072</v>
      </c>
      <c r="IK3" s="10">
        <v>1188.558</v>
      </c>
      <c r="IL3" s="10">
        <v>2025.5229999999999</v>
      </c>
      <c r="IM3" s="10">
        <v>2114.652</v>
      </c>
      <c r="IN3" s="10">
        <v>1426.09</v>
      </c>
      <c r="IO3" s="10">
        <v>2417.145</v>
      </c>
      <c r="IP3" s="10">
        <v>889.28599999999994</v>
      </c>
      <c r="IQ3" s="10">
        <v>1006.745</v>
      </c>
      <c r="IR3" s="10">
        <v>560.61500000000001</v>
      </c>
      <c r="IS3" s="10">
        <v>4148.2070000000003</v>
      </c>
      <c r="IT3" s="10">
        <v>2953.181</v>
      </c>
      <c r="IU3" s="10">
        <v>509.75200000000001</v>
      </c>
      <c r="IV3" s="10">
        <v>532.15200000000004</v>
      </c>
      <c r="IW3" s="10">
        <v>1346.2360000000001</v>
      </c>
      <c r="IX3" s="10">
        <v>833.68200000000002</v>
      </c>
      <c r="IY3" s="10">
        <v>4550.6120000000001</v>
      </c>
      <c r="IZ3" s="10">
        <v>1329.999</v>
      </c>
      <c r="JA3" s="10">
        <v>3150.0320000000002</v>
      </c>
      <c r="JB3" s="10">
        <v>891.91700000000003</v>
      </c>
      <c r="JC3" s="10">
        <v>2508.3809999999999</v>
      </c>
      <c r="JD3" s="10">
        <v>1770.6389999999999</v>
      </c>
      <c r="JE3" s="10">
        <v>520.28599999999994</v>
      </c>
      <c r="JF3" s="10">
        <v>621.85400000000004</v>
      </c>
      <c r="JG3" s="10">
        <v>2364.665</v>
      </c>
      <c r="JH3" s="10">
        <v>2225.6979999999999</v>
      </c>
      <c r="JI3" s="10">
        <v>1577.6690000000001</v>
      </c>
      <c r="JJ3" s="10">
        <v>1605.0630000000001</v>
      </c>
      <c r="JK3" s="10">
        <v>869.83399999999995</v>
      </c>
      <c r="JL3" s="10">
        <v>1794.6</v>
      </c>
      <c r="JM3" s="10">
        <v>1489.0830000000001</v>
      </c>
      <c r="JN3" s="10">
        <v>1005.06</v>
      </c>
      <c r="JO3" s="10">
        <v>1094.076</v>
      </c>
      <c r="JP3" s="10">
        <v>1879.2840000000001</v>
      </c>
      <c r="JQ3" s="10">
        <v>4798.2759999999998</v>
      </c>
      <c r="JR3" s="10">
        <v>5782.0230000000001</v>
      </c>
      <c r="JS3" s="10">
        <v>1104.761</v>
      </c>
      <c r="JT3" s="10">
        <v>664.91300000000001</v>
      </c>
      <c r="JU3" s="10">
        <v>1820.5909999999999</v>
      </c>
      <c r="JV3" s="10">
        <v>558.36099999999999</v>
      </c>
      <c r="JW3" s="10">
        <v>600.58399999999995</v>
      </c>
      <c r="JX3" s="10">
        <v>883.79300000000001</v>
      </c>
      <c r="JY3" s="10">
        <v>1704.5060000000001</v>
      </c>
      <c r="JZ3" s="10">
        <v>1828.7059999999999</v>
      </c>
      <c r="KA3" s="10">
        <v>3583.337</v>
      </c>
      <c r="KB3" s="10">
        <v>1193.7650000000001</v>
      </c>
      <c r="KC3" s="10">
        <v>953.20600000000002</v>
      </c>
      <c r="KD3" s="10">
        <v>882.37599999999998</v>
      </c>
      <c r="KE3" s="10">
        <v>852.22900000000004</v>
      </c>
      <c r="KF3" s="10">
        <v>1129.384</v>
      </c>
      <c r="KG3" s="10">
        <v>3530.8870000000002</v>
      </c>
      <c r="KH3" s="10">
        <v>9036.875</v>
      </c>
      <c r="KI3" s="10">
        <v>5003.57</v>
      </c>
      <c r="KJ3" s="10">
        <v>631.94000000000005</v>
      </c>
      <c r="KK3" s="10">
        <v>3964.0949999999998</v>
      </c>
      <c r="KL3" s="10">
        <v>2092.89</v>
      </c>
      <c r="KM3" s="10">
        <v>2274.5309999999999</v>
      </c>
      <c r="KN3" s="10">
        <v>1270.6279999999999</v>
      </c>
      <c r="KO3" s="10">
        <v>996.81299999999999</v>
      </c>
      <c r="KP3" s="10">
        <v>1090.066</v>
      </c>
      <c r="KQ3" s="10">
        <v>1286.731</v>
      </c>
      <c r="KR3" s="10">
        <v>1084.5029999999999</v>
      </c>
      <c r="KS3" s="10">
        <v>2891.5419999999999</v>
      </c>
      <c r="KT3" s="10">
        <v>1179.7550000000001</v>
      </c>
      <c r="KU3" s="10">
        <v>1860.9290000000001</v>
      </c>
      <c r="KV3" s="10">
        <v>3098.9050000000002</v>
      </c>
      <c r="KW3" s="10">
        <v>3273.0590000000002</v>
      </c>
      <c r="KX3" s="10">
        <v>627.95100000000002</v>
      </c>
      <c r="KY3" s="10">
        <v>1455.7</v>
      </c>
      <c r="KZ3" s="10">
        <v>11080.802</v>
      </c>
      <c r="LA3" s="10">
        <v>493.197</v>
      </c>
      <c r="LB3" s="10">
        <v>893.721</v>
      </c>
      <c r="LC3" s="10">
        <v>11750.891</v>
      </c>
      <c r="LD3" s="10">
        <v>2610.5509999999999</v>
      </c>
      <c r="LE3" s="10">
        <v>1693.0550000000001</v>
      </c>
      <c r="LF3" s="10">
        <v>824.70299999999997</v>
      </c>
      <c r="LG3" s="10">
        <v>1854.6569999999999</v>
      </c>
      <c r="LH3" s="10">
        <v>588.86400000000003</v>
      </c>
      <c r="LI3" s="10">
        <v>533.851</v>
      </c>
      <c r="LJ3" s="10">
        <v>963.39499999999998</v>
      </c>
      <c r="LK3" s="10">
        <v>982.45799999999997</v>
      </c>
      <c r="LL3" s="10">
        <v>1308.492</v>
      </c>
      <c r="LM3" s="10">
        <v>1415.8420000000001</v>
      </c>
      <c r="LN3" s="10">
        <v>888.42600000000004</v>
      </c>
      <c r="LO3" s="10">
        <v>837.43200000000002</v>
      </c>
      <c r="LP3" s="10">
        <v>705.38800000000003</v>
      </c>
      <c r="LQ3" s="10">
        <v>821.10900000000004</v>
      </c>
      <c r="LR3" s="10">
        <v>557.9</v>
      </c>
      <c r="LS3" s="10">
        <v>519.02800000000002</v>
      </c>
      <c r="LT3" s="10">
        <v>928.85699999999997</v>
      </c>
      <c r="LU3" s="10">
        <v>933.01800000000003</v>
      </c>
      <c r="LV3" s="10">
        <v>905.13900000000001</v>
      </c>
      <c r="LW3" s="10">
        <v>690.05100000000004</v>
      </c>
      <c r="LX3" s="10">
        <v>459.51600000000002</v>
      </c>
      <c r="LY3" s="10">
        <v>776.577</v>
      </c>
      <c r="LZ3" s="10">
        <v>629.90300000000002</v>
      </c>
      <c r="MA3" s="10">
        <v>475.19499999999999</v>
      </c>
      <c r="MB3" s="10">
        <v>397.12799999999999</v>
      </c>
      <c r="MC3" s="10">
        <v>533.14099999999996</v>
      </c>
      <c r="MD3" s="10">
        <v>6365.8389999999999</v>
      </c>
      <c r="ME3" s="10">
        <v>690.346</v>
      </c>
      <c r="MF3" s="10">
        <v>1387.2940000000001</v>
      </c>
      <c r="MG3" s="10">
        <v>529.11599999999999</v>
      </c>
      <c r="MH3" s="10">
        <v>1526.473</v>
      </c>
      <c r="MI3" s="10">
        <v>274.55399999999997</v>
      </c>
      <c r="MJ3" s="10">
        <v>802.6</v>
      </c>
      <c r="MK3" s="10">
        <v>591.35299999999995</v>
      </c>
      <c r="ML3" s="10">
        <v>415.35599999999999</v>
      </c>
      <c r="MM3" s="10">
        <v>489.60899999999998</v>
      </c>
      <c r="MN3" s="10">
        <v>307.392</v>
      </c>
      <c r="MO3" s="10">
        <v>916.05499999999995</v>
      </c>
      <c r="MP3" s="10">
        <v>411.80799999999999</v>
      </c>
      <c r="MQ3" s="10">
        <v>1020.957</v>
      </c>
      <c r="MR3" s="10">
        <v>605.08600000000001</v>
      </c>
      <c r="MS3" s="10">
        <v>830.11699999999996</v>
      </c>
      <c r="MT3" s="10">
        <v>322.69499999999999</v>
      </c>
      <c r="MU3" s="10">
        <v>1407.9690000000001</v>
      </c>
      <c r="MV3" s="10">
        <v>254.26</v>
      </c>
      <c r="MW3" s="10">
        <v>2608.8200000000002</v>
      </c>
      <c r="MX3" s="10">
        <v>328.72699999999998</v>
      </c>
      <c r="MY3" s="10">
        <v>362.83600000000001</v>
      </c>
      <c r="MZ3" s="10">
        <v>401.74900000000002</v>
      </c>
      <c r="NA3" s="10">
        <v>433.92099999999999</v>
      </c>
      <c r="NB3" s="10">
        <v>6823.0940000000001</v>
      </c>
      <c r="NC3" s="10">
        <v>2943.674</v>
      </c>
      <c r="ND3" s="10">
        <v>246.22399999999999</v>
      </c>
      <c r="NE3" s="10">
        <v>587.52599999999995</v>
      </c>
      <c r="NF3" s="10">
        <v>1388.251</v>
      </c>
      <c r="NG3" s="10">
        <v>286.81400000000002</v>
      </c>
      <c r="NH3" s="10">
        <v>240.59</v>
      </c>
      <c r="NI3" s="10">
        <v>456.30500000000001</v>
      </c>
      <c r="NJ3" s="10">
        <v>519.19000000000005</v>
      </c>
      <c r="NK3" s="10">
        <v>379.94799999999998</v>
      </c>
      <c r="NL3" s="10">
        <v>932.67499999999995</v>
      </c>
      <c r="NM3" s="10">
        <v>2850.203</v>
      </c>
      <c r="NN3" s="10">
        <v>803.04499999999996</v>
      </c>
      <c r="NO3" s="10">
        <v>642.22400000000005</v>
      </c>
      <c r="NP3" s="10">
        <v>939.63800000000003</v>
      </c>
      <c r="NQ3" s="10">
        <v>238.023</v>
      </c>
      <c r="NR3" s="10">
        <v>726.846</v>
      </c>
      <c r="NS3" s="10">
        <v>513.41099999999994</v>
      </c>
      <c r="NT3" s="10">
        <v>1319.519</v>
      </c>
      <c r="NU3" s="10">
        <v>343.91899999999998</v>
      </c>
      <c r="NV3" s="10">
        <v>1536.501</v>
      </c>
      <c r="NW3" s="10">
        <v>456.60700000000003</v>
      </c>
      <c r="NX3" s="10">
        <v>1397.327</v>
      </c>
      <c r="NY3" s="10">
        <v>276.96300000000002</v>
      </c>
      <c r="NZ3" s="10">
        <v>408.11900000000003</v>
      </c>
      <c r="OA3" s="10">
        <v>1607.4079999999999</v>
      </c>
      <c r="OB3" s="10">
        <v>1122.1500000000001</v>
      </c>
      <c r="OC3" s="10">
        <v>2390.4520000000002</v>
      </c>
      <c r="OD3" s="10">
        <v>243.648</v>
      </c>
      <c r="OE3" s="10">
        <v>466.23599999999999</v>
      </c>
      <c r="OF3" s="10">
        <v>755.77499999999998</v>
      </c>
      <c r="OG3" s="10">
        <v>1101.413</v>
      </c>
      <c r="OH3" s="10">
        <v>3887.5410000000002</v>
      </c>
      <c r="OI3" s="10">
        <v>3951.7840000000001</v>
      </c>
      <c r="OJ3" s="10">
        <v>352.72</v>
      </c>
      <c r="OK3" s="10">
        <v>235.14400000000001</v>
      </c>
      <c r="OL3" s="10">
        <v>257.02100000000002</v>
      </c>
      <c r="OM3" s="10">
        <v>241.36500000000001</v>
      </c>
      <c r="ON3" s="10">
        <v>1252.5440000000001</v>
      </c>
      <c r="OO3" s="10">
        <v>243.66</v>
      </c>
      <c r="OP3" s="10">
        <v>298.637</v>
      </c>
      <c r="OQ3" s="10">
        <v>461.92899999999997</v>
      </c>
      <c r="OR3" s="10">
        <v>408.62700000000001</v>
      </c>
      <c r="OS3" s="10">
        <v>1223.21</v>
      </c>
      <c r="OT3" s="10">
        <v>769.15099999999995</v>
      </c>
      <c r="OU3" s="10">
        <v>302.48</v>
      </c>
      <c r="OV3" s="10">
        <v>252.14599999999999</v>
      </c>
      <c r="OW3" s="10">
        <v>274.72300000000001</v>
      </c>
      <c r="OX3" s="10">
        <v>245.6</v>
      </c>
      <c r="OY3" s="10">
        <v>307.43700000000001</v>
      </c>
      <c r="OZ3" s="10">
        <v>280.69600000000003</v>
      </c>
      <c r="PA3" s="10">
        <v>749.601</v>
      </c>
      <c r="PB3" s="10">
        <v>578.13699999999994</v>
      </c>
      <c r="PC3" s="10">
        <v>492.71499999999997</v>
      </c>
      <c r="PD3" s="10">
        <v>1388.002</v>
      </c>
      <c r="PE3" s="10">
        <v>227.89</v>
      </c>
      <c r="PF3" s="10">
        <v>296.56</v>
      </c>
      <c r="PG3" s="10">
        <v>288.12</v>
      </c>
      <c r="PH3" s="10">
        <v>2751.6089999999999</v>
      </c>
      <c r="PI3" s="10">
        <v>5742.4129999999996</v>
      </c>
      <c r="PJ3" s="10">
        <v>5138.16</v>
      </c>
      <c r="PK3" s="10">
        <v>1552.9939999999999</v>
      </c>
      <c r="PL3" s="10">
        <v>1285.0129999999999</v>
      </c>
      <c r="PM3" s="10">
        <v>922.66600000000005</v>
      </c>
      <c r="PN3" s="10">
        <v>1354.277</v>
      </c>
      <c r="PO3" s="10">
        <v>857.33699999999999</v>
      </c>
      <c r="PP3" s="10">
        <v>392.58300000000003</v>
      </c>
      <c r="PQ3" s="10">
        <v>255.47900000000001</v>
      </c>
      <c r="PR3" s="10">
        <v>5996.1790000000001</v>
      </c>
      <c r="PS3" s="10">
        <v>607.88099999999997</v>
      </c>
      <c r="PT3" s="10">
        <v>329.70499999999998</v>
      </c>
      <c r="PU3" s="10">
        <v>213.46299999999999</v>
      </c>
      <c r="PV3" s="10">
        <v>1298.912</v>
      </c>
      <c r="PW3" s="10">
        <v>380.38499999999999</v>
      </c>
      <c r="PX3" s="10">
        <v>312.834</v>
      </c>
      <c r="PY3" s="10">
        <v>258.06200000000001</v>
      </c>
      <c r="PZ3" s="10">
        <v>463.86200000000002</v>
      </c>
      <c r="QA3" s="10">
        <v>633.98299999999995</v>
      </c>
      <c r="QB3" s="10">
        <v>2545.1190000000001</v>
      </c>
      <c r="QC3" s="10">
        <v>399.37599999999998</v>
      </c>
      <c r="QD3" s="10">
        <v>305.505</v>
      </c>
      <c r="QE3" s="10">
        <v>639.81100000000004</v>
      </c>
      <c r="QF3" s="10">
        <v>613.40300000000002</v>
      </c>
      <c r="QG3" s="10">
        <v>928.553</v>
      </c>
      <c r="QH3" s="10">
        <v>209.34</v>
      </c>
      <c r="QI3" s="10">
        <v>1012.351</v>
      </c>
      <c r="QJ3" s="10">
        <v>226.773</v>
      </c>
      <c r="QK3" s="10">
        <v>4179.3850000000002</v>
      </c>
      <c r="QL3" s="10">
        <v>1040.847</v>
      </c>
      <c r="QM3" s="10">
        <v>563.14599999999996</v>
      </c>
      <c r="QN3" s="10">
        <v>2997.9279999999999</v>
      </c>
      <c r="QO3" s="10">
        <v>4797.9989999999998</v>
      </c>
      <c r="QP3" s="10">
        <v>1138.9190000000001</v>
      </c>
      <c r="QQ3" s="10">
        <v>2528.6239999999998</v>
      </c>
      <c r="QR3" s="10">
        <v>241.477</v>
      </c>
      <c r="QS3" s="10">
        <v>312.00900000000001</v>
      </c>
      <c r="QT3" s="10">
        <v>1740.8050000000001</v>
      </c>
      <c r="QU3" s="10">
        <v>255.48500000000001</v>
      </c>
      <c r="QV3" s="10">
        <v>2456.779</v>
      </c>
      <c r="QW3" s="10">
        <v>607.69799999999998</v>
      </c>
      <c r="QX3" s="10">
        <v>220.69399999999999</v>
      </c>
      <c r="QY3" s="10">
        <v>207.03</v>
      </c>
      <c r="QZ3" s="10">
        <v>218.86199999999999</v>
      </c>
      <c r="RA3" s="10">
        <v>11370.438</v>
      </c>
      <c r="RB3" s="10">
        <v>483.16800000000001</v>
      </c>
      <c r="RC3" s="10">
        <v>478.48</v>
      </c>
      <c r="RD3" s="10">
        <v>609.50900000000001</v>
      </c>
      <c r="RE3" s="10">
        <v>416.11700000000002</v>
      </c>
      <c r="RF3" s="10">
        <v>974.49400000000003</v>
      </c>
      <c r="RG3" s="10">
        <v>225.12899999999999</v>
      </c>
      <c r="RH3" s="10">
        <v>351.44600000000003</v>
      </c>
      <c r="RI3" s="10">
        <v>762.13</v>
      </c>
      <c r="RJ3" s="10">
        <v>645.63900000000001</v>
      </c>
      <c r="RK3" s="10">
        <v>383.17599999999999</v>
      </c>
      <c r="RL3" s="10">
        <v>219.495</v>
      </c>
      <c r="RM3" s="10">
        <v>317.923</v>
      </c>
      <c r="RN3" s="10">
        <v>6314.6719999999996</v>
      </c>
      <c r="RO3" s="10">
        <v>8776.7900000000009</v>
      </c>
      <c r="RP3" s="10">
        <v>2040.5519999999999</v>
      </c>
      <c r="RQ3" s="10">
        <v>225.072</v>
      </c>
      <c r="RR3" s="10">
        <v>224.81</v>
      </c>
      <c r="RS3" s="10">
        <v>1425.2670000000001</v>
      </c>
      <c r="RT3" s="10">
        <v>1281.874</v>
      </c>
      <c r="RU3" s="10">
        <v>1947.3389999999999</v>
      </c>
      <c r="RV3" s="10">
        <v>253.12</v>
      </c>
      <c r="RW3" s="10">
        <v>871.53499999999997</v>
      </c>
      <c r="RX3" s="10">
        <v>284.36</v>
      </c>
      <c r="RY3" s="10">
        <v>229.00899999999999</v>
      </c>
      <c r="RZ3" s="10">
        <v>217.37299999999999</v>
      </c>
      <c r="SA3" s="10">
        <v>647.21900000000005</v>
      </c>
      <c r="SB3" s="10">
        <v>345.42500000000001</v>
      </c>
      <c r="SC3" s="10">
        <v>234.04300000000001</v>
      </c>
      <c r="SD3" s="10">
        <v>221.63300000000001</v>
      </c>
      <c r="SE3" s="10">
        <v>1512.7940000000001</v>
      </c>
      <c r="SF3" s="10">
        <v>258.80399999999997</v>
      </c>
      <c r="SG3" s="10">
        <v>291.02199999999999</v>
      </c>
      <c r="SH3" s="10">
        <v>227.81100000000001</v>
      </c>
    </row>
    <row r="4" spans="1:502" x14ac:dyDescent="0.25">
      <c r="A4" s="10">
        <v>3</v>
      </c>
      <c r="B4" s="10" t="s">
        <v>34</v>
      </c>
      <c r="C4" s="10">
        <v>1136.8810000000001</v>
      </c>
      <c r="D4" s="10">
        <v>10327.915999999999</v>
      </c>
      <c r="E4" s="10">
        <v>9286.5939999999991</v>
      </c>
      <c r="F4" s="10">
        <v>488.03800000000001</v>
      </c>
      <c r="G4" s="10">
        <v>479.64299999999997</v>
      </c>
      <c r="H4" s="10">
        <v>17991.419999999998</v>
      </c>
      <c r="I4" s="10">
        <v>1024.0039999999999</v>
      </c>
      <c r="J4" s="10">
        <v>1039.8800000000001</v>
      </c>
      <c r="K4" s="10">
        <v>1334.9490000000001</v>
      </c>
      <c r="L4" s="10">
        <v>1074.2639999999999</v>
      </c>
      <c r="M4" s="10">
        <v>435.02300000000002</v>
      </c>
      <c r="N4" s="10">
        <v>416.30599999999998</v>
      </c>
      <c r="O4" s="10">
        <v>4769.7110000000002</v>
      </c>
      <c r="P4" s="10">
        <v>4359.5519999999997</v>
      </c>
      <c r="Q4" s="10">
        <v>910.10599999999999</v>
      </c>
      <c r="R4" s="10">
        <v>1273.2639999999999</v>
      </c>
      <c r="S4" s="10">
        <v>426.93099999999998</v>
      </c>
      <c r="T4" s="10">
        <v>518.46600000000001</v>
      </c>
      <c r="U4" s="10">
        <v>1011.48</v>
      </c>
      <c r="V4" s="10">
        <v>772.43299999999999</v>
      </c>
      <c r="W4" s="10">
        <v>359.82299999999998</v>
      </c>
      <c r="X4" s="10">
        <v>668.08199999999999</v>
      </c>
      <c r="Y4" s="10">
        <v>4861.3190000000004</v>
      </c>
      <c r="Z4" s="10">
        <v>624.09500000000003</v>
      </c>
      <c r="AA4" s="10">
        <v>1501.9659999999999</v>
      </c>
      <c r="AB4" s="10">
        <v>15039.281000000001</v>
      </c>
      <c r="AC4" s="10">
        <v>10137.172</v>
      </c>
      <c r="AD4" s="10">
        <v>4648.1139999999996</v>
      </c>
      <c r="AE4" s="10">
        <v>8446.4</v>
      </c>
      <c r="AF4" s="10">
        <v>14584.009</v>
      </c>
      <c r="AG4" s="10">
        <v>2200.761</v>
      </c>
      <c r="AH4" s="10">
        <v>630.13900000000001</v>
      </c>
      <c r="AI4" s="10">
        <v>1510.4559999999999</v>
      </c>
      <c r="AJ4" s="10">
        <v>737.96900000000005</v>
      </c>
      <c r="AK4" s="10">
        <v>545.89099999999996</v>
      </c>
      <c r="AL4" s="10">
        <v>3848.1210000000001</v>
      </c>
      <c r="AM4" s="10">
        <v>5521.9120000000003</v>
      </c>
      <c r="AN4" s="10">
        <v>1557.59</v>
      </c>
      <c r="AO4" s="10">
        <v>599.12900000000002</v>
      </c>
      <c r="AP4" s="10">
        <v>1020.679</v>
      </c>
      <c r="AQ4" s="10">
        <v>1658.9570000000001</v>
      </c>
      <c r="AR4" s="10">
        <v>2720.4029999999998</v>
      </c>
      <c r="AS4" s="10">
        <v>1079.5319999999999</v>
      </c>
      <c r="AT4" s="10">
        <v>1401.07</v>
      </c>
      <c r="AU4" s="10">
        <v>926.399</v>
      </c>
      <c r="AV4" s="10">
        <v>799.85400000000004</v>
      </c>
      <c r="AW4" s="10">
        <v>2024.3030000000001</v>
      </c>
      <c r="AX4" s="10">
        <v>8969.5149999999994</v>
      </c>
      <c r="AY4" s="10">
        <v>692.34400000000005</v>
      </c>
      <c r="AZ4" s="10">
        <v>702.173</v>
      </c>
      <c r="BA4" s="10">
        <v>3480.549</v>
      </c>
      <c r="BB4" s="10">
        <v>2979.7269999999999</v>
      </c>
      <c r="BC4" s="10">
        <v>542.62199999999996</v>
      </c>
      <c r="BD4" s="10">
        <v>536.58299999999997</v>
      </c>
      <c r="BE4" s="10">
        <v>718.572</v>
      </c>
      <c r="BF4" s="10">
        <v>340.38200000000001</v>
      </c>
      <c r="BG4" s="10">
        <v>415.49700000000001</v>
      </c>
      <c r="BH4" s="10">
        <v>800.928</v>
      </c>
      <c r="BI4" s="10">
        <v>3292.0540000000001</v>
      </c>
      <c r="BJ4" s="10">
        <v>1550.364</v>
      </c>
      <c r="BK4" s="10">
        <v>1218.8399999999999</v>
      </c>
      <c r="BL4" s="10">
        <v>1503.3510000000001</v>
      </c>
      <c r="BM4" s="10">
        <v>1185.415</v>
      </c>
      <c r="BN4" s="10">
        <v>5225.2380000000003</v>
      </c>
      <c r="BO4" s="10">
        <v>3479.3</v>
      </c>
      <c r="BP4" s="10">
        <v>1545.4870000000001</v>
      </c>
      <c r="BQ4" s="10">
        <v>2308.768</v>
      </c>
      <c r="BR4" s="10">
        <v>5158.1509999999998</v>
      </c>
      <c r="BS4" s="10">
        <v>1687.962</v>
      </c>
      <c r="BT4" s="10">
        <v>755.87599999999998</v>
      </c>
      <c r="BU4" s="10">
        <v>633.173</v>
      </c>
      <c r="BV4" s="10">
        <v>735.38499999999999</v>
      </c>
      <c r="BW4" s="10">
        <v>761.09500000000003</v>
      </c>
      <c r="BX4" s="10">
        <v>6992.9809999999998</v>
      </c>
      <c r="BY4" s="10">
        <v>1190.8409999999999</v>
      </c>
      <c r="BZ4" s="10">
        <v>1189.038</v>
      </c>
      <c r="CA4" s="10">
        <v>779.06700000000001</v>
      </c>
      <c r="CB4" s="10">
        <v>3410.5610000000001</v>
      </c>
      <c r="CC4" s="10">
        <v>2265.63</v>
      </c>
      <c r="CD4" s="10">
        <v>3528.5509999999999</v>
      </c>
      <c r="CE4" s="10">
        <v>2814.3710000000001</v>
      </c>
      <c r="CF4" s="10">
        <v>3347.5189999999998</v>
      </c>
      <c r="CG4" s="10">
        <v>738.29100000000005</v>
      </c>
      <c r="CH4" s="10">
        <v>2786.8330000000001</v>
      </c>
      <c r="CI4" s="10">
        <v>466.452</v>
      </c>
      <c r="CJ4" s="10">
        <v>11066.816000000001</v>
      </c>
      <c r="CK4" s="10">
        <v>2010.798</v>
      </c>
      <c r="CL4" s="10">
        <v>3910.0509999999999</v>
      </c>
      <c r="CM4" s="10">
        <v>750.73900000000003</v>
      </c>
      <c r="CN4" s="10">
        <v>682.30799999999999</v>
      </c>
      <c r="CO4" s="10">
        <v>622.23400000000004</v>
      </c>
      <c r="CP4" s="10">
        <v>346.29700000000003</v>
      </c>
      <c r="CQ4" s="10">
        <v>1242.164</v>
      </c>
      <c r="CR4" s="10">
        <v>408.36900000000003</v>
      </c>
      <c r="CS4" s="10">
        <v>1546.3710000000001</v>
      </c>
      <c r="CT4" s="10">
        <v>839.80600000000004</v>
      </c>
      <c r="CU4" s="10">
        <v>1076.105</v>
      </c>
      <c r="CV4" s="10">
        <v>1170.992</v>
      </c>
      <c r="CW4" s="10">
        <v>1157.377</v>
      </c>
      <c r="CX4" s="10">
        <v>3298.8229999999999</v>
      </c>
      <c r="CY4" s="10">
        <v>1498.615</v>
      </c>
      <c r="CZ4" s="10">
        <v>1092.1590000000001</v>
      </c>
      <c r="DA4" s="10">
        <v>2686.7190000000001</v>
      </c>
      <c r="DB4" s="10">
        <v>2689.3789999999999</v>
      </c>
      <c r="DC4" s="10">
        <v>11987.204</v>
      </c>
      <c r="DD4" s="10">
        <v>458.68</v>
      </c>
      <c r="DE4" s="10">
        <v>1095.625</v>
      </c>
      <c r="DF4" s="10">
        <v>1220.941</v>
      </c>
      <c r="DG4" s="10">
        <v>3983.623</v>
      </c>
      <c r="DH4" s="10">
        <v>2942.1439999999998</v>
      </c>
      <c r="DI4" s="10">
        <v>4127.5039999999999</v>
      </c>
      <c r="DJ4" s="10">
        <v>885.74199999999996</v>
      </c>
      <c r="DK4" s="10">
        <v>1063.3979999999999</v>
      </c>
      <c r="DL4" s="10">
        <v>655.72699999999998</v>
      </c>
      <c r="DM4" s="10">
        <v>1057.325</v>
      </c>
      <c r="DN4" s="10">
        <v>669.59900000000005</v>
      </c>
      <c r="DO4" s="10">
        <v>1821.0540000000001</v>
      </c>
      <c r="DP4" s="10">
        <v>855.66800000000001</v>
      </c>
      <c r="DQ4" s="10">
        <v>4093.279</v>
      </c>
      <c r="DR4" s="10">
        <v>1153.806</v>
      </c>
      <c r="DS4" s="10">
        <v>17380.168000000001</v>
      </c>
      <c r="DT4" s="10">
        <v>1348.818</v>
      </c>
      <c r="DU4" s="10">
        <v>3867.0610000000001</v>
      </c>
      <c r="DV4" s="10">
        <v>545.76099999999997</v>
      </c>
      <c r="DW4" s="10">
        <v>601.67899999999997</v>
      </c>
      <c r="DX4" s="10">
        <v>719.49099999999999</v>
      </c>
      <c r="DY4" s="10">
        <v>6234.8729999999996</v>
      </c>
      <c r="DZ4" s="10">
        <v>1822.029</v>
      </c>
      <c r="EA4" s="10">
        <v>1056.729</v>
      </c>
      <c r="EB4" s="10">
        <v>5929.6390000000001</v>
      </c>
      <c r="EC4" s="10">
        <v>710.89300000000003</v>
      </c>
      <c r="ED4" s="10">
        <v>819.8</v>
      </c>
      <c r="EE4" s="10">
        <v>1889.3330000000001</v>
      </c>
      <c r="EF4" s="10">
        <v>4068.1210000000001</v>
      </c>
      <c r="EG4" s="10">
        <v>2389.375</v>
      </c>
      <c r="EH4" s="10">
        <v>678.05499999999995</v>
      </c>
      <c r="EI4" s="10">
        <v>664.93200000000002</v>
      </c>
      <c r="EJ4" s="10">
        <v>484.38200000000001</v>
      </c>
      <c r="EK4" s="10">
        <v>1534.902</v>
      </c>
      <c r="EL4" s="10">
        <v>1062.027</v>
      </c>
      <c r="EM4" s="10">
        <v>1996.5119999999999</v>
      </c>
      <c r="EN4" s="10">
        <v>4264.4750000000004</v>
      </c>
      <c r="EO4" s="10">
        <v>6868.8050000000003</v>
      </c>
      <c r="EP4" s="10">
        <v>777.84</v>
      </c>
      <c r="EQ4" s="10">
        <v>375.47500000000002</v>
      </c>
      <c r="ER4" s="10">
        <v>1511.875</v>
      </c>
      <c r="ES4" s="10">
        <v>1119.386</v>
      </c>
      <c r="ET4" s="10">
        <v>1725.7619999999999</v>
      </c>
      <c r="EU4" s="10">
        <v>15958.457</v>
      </c>
      <c r="EV4" s="10">
        <v>1059.153</v>
      </c>
      <c r="EW4" s="10">
        <v>1269.346</v>
      </c>
      <c r="EX4" s="10">
        <v>584.49099999999999</v>
      </c>
      <c r="EY4" s="10">
        <v>2382.3539999999998</v>
      </c>
      <c r="EZ4" s="10">
        <v>895.29600000000005</v>
      </c>
      <c r="FA4" s="10">
        <v>887.04499999999996</v>
      </c>
      <c r="FB4" s="10">
        <v>9038.8860000000004</v>
      </c>
      <c r="FC4" s="10">
        <v>2298.029</v>
      </c>
      <c r="FD4" s="10">
        <v>879.78700000000003</v>
      </c>
      <c r="FE4" s="10">
        <v>6502.1480000000001</v>
      </c>
      <c r="FF4" s="10">
        <v>932.94600000000003</v>
      </c>
      <c r="FG4" s="10">
        <v>863.35799999999995</v>
      </c>
      <c r="FH4" s="10">
        <v>1013.3</v>
      </c>
      <c r="FI4" s="10">
        <v>1682.2090000000001</v>
      </c>
      <c r="FJ4" s="10">
        <v>455.548</v>
      </c>
      <c r="FK4" s="10">
        <v>707.72299999999996</v>
      </c>
      <c r="FL4" s="10">
        <v>1185.028</v>
      </c>
      <c r="FM4" s="10">
        <v>656.13400000000001</v>
      </c>
      <c r="FN4" s="10">
        <v>753.375</v>
      </c>
      <c r="FO4" s="10">
        <v>1109.193</v>
      </c>
      <c r="FP4" s="10">
        <v>1371.3330000000001</v>
      </c>
      <c r="FQ4" s="10">
        <v>3154.1729999999998</v>
      </c>
      <c r="FR4" s="10">
        <v>4564.9380000000001</v>
      </c>
      <c r="FS4" s="10">
        <v>1124.298</v>
      </c>
      <c r="FT4" s="10">
        <v>2670.3049999999998</v>
      </c>
      <c r="FU4" s="10">
        <v>1034.451</v>
      </c>
      <c r="FV4" s="10">
        <v>1227.643</v>
      </c>
      <c r="FW4" s="10">
        <v>3471.6990000000001</v>
      </c>
      <c r="FX4" s="10">
        <v>3136.8490000000002</v>
      </c>
      <c r="FY4" s="10">
        <v>2450.3850000000002</v>
      </c>
      <c r="FZ4" s="10">
        <v>3737.1619999999998</v>
      </c>
      <c r="GA4" s="10">
        <v>4077.8319999999999</v>
      </c>
      <c r="GB4" s="10">
        <v>1447.499</v>
      </c>
      <c r="GC4" s="10">
        <v>2373.732</v>
      </c>
      <c r="GD4" s="10">
        <v>3101.3330000000001</v>
      </c>
      <c r="GE4" s="10">
        <v>2947.6529999999998</v>
      </c>
      <c r="GF4" s="10">
        <v>672.73500000000001</v>
      </c>
      <c r="GG4" s="10">
        <v>1653.432</v>
      </c>
      <c r="GH4" s="10">
        <v>902.678</v>
      </c>
      <c r="GI4" s="10">
        <v>1341.2639999999999</v>
      </c>
      <c r="GJ4" s="10">
        <v>3195.1489999999999</v>
      </c>
      <c r="GK4" s="10">
        <v>960.99800000000005</v>
      </c>
      <c r="GL4" s="10">
        <v>1051.3219999999999</v>
      </c>
      <c r="GM4" s="10">
        <v>631.57000000000005</v>
      </c>
      <c r="GN4" s="10">
        <v>857.29700000000003</v>
      </c>
      <c r="GO4" s="10">
        <v>2582.1219999999998</v>
      </c>
      <c r="GP4" s="10">
        <v>1250.0070000000001</v>
      </c>
      <c r="GQ4" s="10">
        <v>578.99800000000005</v>
      </c>
      <c r="GR4" s="10">
        <v>492.07400000000001</v>
      </c>
      <c r="GS4" s="10">
        <v>658.10500000000002</v>
      </c>
      <c r="GT4" s="10">
        <v>2493.5360000000001</v>
      </c>
      <c r="GU4" s="10">
        <v>840.57899999999995</v>
      </c>
      <c r="GV4" s="10">
        <v>717.21400000000006</v>
      </c>
      <c r="GW4" s="10">
        <v>1044.0840000000001</v>
      </c>
      <c r="GX4" s="10">
        <v>683.15800000000002</v>
      </c>
      <c r="GY4" s="10">
        <v>2666.5610000000001</v>
      </c>
      <c r="GZ4" s="10">
        <v>973.85199999999998</v>
      </c>
      <c r="HA4" s="10">
        <v>16710.322</v>
      </c>
      <c r="HB4" s="10">
        <v>709.226</v>
      </c>
      <c r="HC4" s="10">
        <v>2821.252</v>
      </c>
      <c r="HD4" s="10">
        <v>4627.3729999999996</v>
      </c>
      <c r="HE4" s="10">
        <v>3562.9270000000001</v>
      </c>
      <c r="HF4" s="10">
        <v>791.39700000000005</v>
      </c>
      <c r="HG4" s="10">
        <v>634.04300000000001</v>
      </c>
      <c r="HH4" s="10">
        <v>440.53300000000002</v>
      </c>
      <c r="HI4" s="10">
        <v>1085.9449999999999</v>
      </c>
      <c r="HJ4" s="10">
        <v>434.10899999999998</v>
      </c>
      <c r="HK4" s="10">
        <v>1461.2950000000001</v>
      </c>
      <c r="HL4" s="10">
        <v>485.12400000000002</v>
      </c>
      <c r="HM4" s="10">
        <v>787.39800000000002</v>
      </c>
      <c r="HN4" s="10">
        <v>830.75699999999995</v>
      </c>
      <c r="HO4" s="10">
        <v>15762.017</v>
      </c>
      <c r="HP4" s="10">
        <v>1918.058</v>
      </c>
      <c r="HQ4" s="10">
        <v>963.91099999999994</v>
      </c>
      <c r="HR4" s="10">
        <v>806.12</v>
      </c>
      <c r="HS4" s="10">
        <v>1010.296</v>
      </c>
      <c r="HT4" s="10">
        <v>1206.558</v>
      </c>
      <c r="HU4" s="10">
        <v>850.22199999999998</v>
      </c>
      <c r="HV4" s="10">
        <v>970.303</v>
      </c>
      <c r="HW4" s="10">
        <v>745.35699999999997</v>
      </c>
      <c r="HX4" s="10">
        <v>1942.3810000000001</v>
      </c>
      <c r="HY4" s="10">
        <v>518.89400000000001</v>
      </c>
      <c r="HZ4" s="10">
        <v>1749.55</v>
      </c>
      <c r="IA4" s="10">
        <v>607.66300000000001</v>
      </c>
      <c r="IB4" s="10">
        <v>620.86199999999997</v>
      </c>
      <c r="IC4" s="10">
        <v>834.32799999999997</v>
      </c>
      <c r="ID4" s="10">
        <v>580.06700000000001</v>
      </c>
      <c r="IE4" s="10">
        <v>2116.3429999999998</v>
      </c>
      <c r="IF4" s="10">
        <v>1705.9369999999999</v>
      </c>
      <c r="IG4" s="10">
        <v>617.12599999999998</v>
      </c>
      <c r="IH4" s="10">
        <v>796.18700000000001</v>
      </c>
      <c r="II4" s="10">
        <v>978.52599999999995</v>
      </c>
      <c r="IJ4" s="10">
        <v>658.44200000000001</v>
      </c>
      <c r="IK4" s="10">
        <v>1296.8340000000001</v>
      </c>
      <c r="IL4" s="10">
        <v>2019.6489999999999</v>
      </c>
      <c r="IM4" s="10">
        <v>2102.154</v>
      </c>
      <c r="IN4" s="10">
        <v>1453.133</v>
      </c>
      <c r="IO4" s="10">
        <v>2555.0529999999999</v>
      </c>
      <c r="IP4" s="10">
        <v>908.28800000000001</v>
      </c>
      <c r="IQ4" s="10">
        <v>1027.3440000000001</v>
      </c>
      <c r="IR4" s="10">
        <v>545.74599999999998</v>
      </c>
      <c r="IS4" s="10">
        <v>4048.2820000000002</v>
      </c>
      <c r="IT4" s="10">
        <v>3053.5390000000002</v>
      </c>
      <c r="IU4" s="10">
        <v>567.09400000000005</v>
      </c>
      <c r="IV4" s="10">
        <v>528.91800000000001</v>
      </c>
      <c r="IW4" s="10">
        <v>1315.182</v>
      </c>
      <c r="IX4" s="10">
        <v>844.67399999999998</v>
      </c>
      <c r="IY4" s="10">
        <v>4509.6890000000003</v>
      </c>
      <c r="IZ4" s="10">
        <v>1266.731</v>
      </c>
      <c r="JA4" s="10">
        <v>3172.9490000000001</v>
      </c>
      <c r="JB4" s="10">
        <v>989.80100000000004</v>
      </c>
      <c r="JC4" s="10">
        <v>2462.1669999999999</v>
      </c>
      <c r="JD4" s="10">
        <v>1965.0350000000001</v>
      </c>
      <c r="JE4" s="10">
        <v>503.78500000000003</v>
      </c>
      <c r="JF4" s="10">
        <v>630.42100000000005</v>
      </c>
      <c r="JG4" s="10">
        <v>2347.8139999999999</v>
      </c>
      <c r="JH4" s="10">
        <v>2222.8150000000001</v>
      </c>
      <c r="JI4" s="10">
        <v>1539.4390000000001</v>
      </c>
      <c r="JJ4" s="10">
        <v>1605.328</v>
      </c>
      <c r="JK4" s="10">
        <v>1052.3679999999999</v>
      </c>
      <c r="JL4" s="10">
        <v>1785.4839999999999</v>
      </c>
      <c r="JM4" s="10">
        <v>1531.6369999999999</v>
      </c>
      <c r="JN4" s="10">
        <v>1050.354</v>
      </c>
      <c r="JO4" s="10">
        <v>1084.011</v>
      </c>
      <c r="JP4" s="10">
        <v>1853.675</v>
      </c>
      <c r="JQ4" s="10">
        <v>5677.5839999999998</v>
      </c>
      <c r="JR4" s="10">
        <v>5745.89</v>
      </c>
      <c r="JS4" s="10">
        <v>1066.752</v>
      </c>
      <c r="JT4" s="10">
        <v>656.596</v>
      </c>
      <c r="JU4" s="10">
        <v>1842.7829999999999</v>
      </c>
      <c r="JV4" s="10">
        <v>569.16099999999994</v>
      </c>
      <c r="JW4" s="10">
        <v>604.93200000000002</v>
      </c>
      <c r="JX4" s="10">
        <v>886.98199999999997</v>
      </c>
      <c r="JY4" s="10">
        <v>1710.4770000000001</v>
      </c>
      <c r="JZ4" s="10">
        <v>1843.6030000000001</v>
      </c>
      <c r="KA4" s="10">
        <v>3488.663</v>
      </c>
      <c r="KB4" s="10">
        <v>1074.3589999999999</v>
      </c>
      <c r="KC4" s="10">
        <v>857.97699999999998</v>
      </c>
      <c r="KD4" s="10">
        <v>777.53200000000004</v>
      </c>
      <c r="KE4" s="10">
        <v>966.51099999999997</v>
      </c>
      <c r="KF4" s="10">
        <v>1107.681</v>
      </c>
      <c r="KG4" s="10">
        <v>3503.7159999999999</v>
      </c>
      <c r="KH4" s="10">
        <v>9652.85</v>
      </c>
      <c r="KI4" s="10">
        <v>4994.2820000000002</v>
      </c>
      <c r="KJ4" s="10">
        <v>608.38599999999997</v>
      </c>
      <c r="KK4" s="10">
        <v>3900.2849999999999</v>
      </c>
      <c r="KL4" s="10">
        <v>2158.0940000000001</v>
      </c>
      <c r="KM4" s="10">
        <v>2367.9140000000002</v>
      </c>
      <c r="KN4" s="10">
        <v>1352.9739999999999</v>
      </c>
      <c r="KO4" s="10">
        <v>1028.998</v>
      </c>
      <c r="KP4" s="10">
        <v>1154.8340000000001</v>
      </c>
      <c r="KQ4" s="10">
        <v>1402.279</v>
      </c>
      <c r="KR4" s="10">
        <v>1030.8779999999999</v>
      </c>
      <c r="KS4" s="10">
        <v>2947.297</v>
      </c>
      <c r="KT4" s="10">
        <v>1232.9780000000001</v>
      </c>
      <c r="KU4" s="10">
        <v>2005.43</v>
      </c>
      <c r="KV4" s="10">
        <v>3166.7289999999998</v>
      </c>
      <c r="KW4" s="10">
        <v>3328.5830000000001</v>
      </c>
      <c r="KX4" s="10">
        <v>644.76800000000003</v>
      </c>
      <c r="KY4" s="10">
        <v>1497.6089999999999</v>
      </c>
      <c r="KZ4" s="10">
        <v>11422.641</v>
      </c>
      <c r="LA4" s="10">
        <v>497.286</v>
      </c>
      <c r="LB4" s="10">
        <v>938.75599999999997</v>
      </c>
      <c r="LC4" s="10">
        <v>11925.325999999999</v>
      </c>
      <c r="LD4" s="10">
        <v>2697.067</v>
      </c>
      <c r="LE4" s="10">
        <v>1673.617</v>
      </c>
      <c r="LF4" s="10">
        <v>829.31399999999996</v>
      </c>
      <c r="LG4" s="10">
        <v>1840.18</v>
      </c>
      <c r="LH4" s="10">
        <v>619.36800000000005</v>
      </c>
      <c r="LI4" s="10">
        <v>549.59</v>
      </c>
      <c r="LJ4" s="10">
        <v>973.35500000000002</v>
      </c>
      <c r="LK4" s="10">
        <v>994.52499999999998</v>
      </c>
      <c r="LL4" s="10">
        <v>1335.356</v>
      </c>
      <c r="LM4" s="10">
        <v>1398.6110000000001</v>
      </c>
      <c r="LN4" s="10">
        <v>975.79600000000005</v>
      </c>
      <c r="LO4" s="10">
        <v>843.40300000000002</v>
      </c>
      <c r="LP4" s="10">
        <v>709.36300000000006</v>
      </c>
      <c r="LQ4" s="10">
        <v>895.06</v>
      </c>
      <c r="LR4" s="10">
        <v>606.36400000000003</v>
      </c>
      <c r="LS4" s="10">
        <v>521.99300000000005</v>
      </c>
      <c r="LT4" s="10">
        <v>1129.9290000000001</v>
      </c>
      <c r="LU4" s="10">
        <v>961.524</v>
      </c>
      <c r="LV4" s="10">
        <v>952.07799999999997</v>
      </c>
      <c r="LW4" s="10">
        <v>708.01199999999994</v>
      </c>
      <c r="LX4" s="10">
        <v>458.09399999999999</v>
      </c>
      <c r="LY4" s="10">
        <v>810.65899999999999</v>
      </c>
      <c r="LZ4" s="10">
        <v>576.59900000000005</v>
      </c>
      <c r="MA4" s="10">
        <v>472.80099999999999</v>
      </c>
      <c r="MB4" s="10">
        <v>396.625</v>
      </c>
      <c r="MC4" s="10">
        <v>525.46500000000003</v>
      </c>
      <c r="MD4" s="10">
        <v>6422.8249999999998</v>
      </c>
      <c r="ME4" s="10">
        <v>751.29899999999998</v>
      </c>
      <c r="MF4" s="10">
        <v>1303.8520000000001</v>
      </c>
      <c r="MG4" s="10">
        <v>660.28599999999994</v>
      </c>
      <c r="MH4" s="10">
        <v>1541.6790000000001</v>
      </c>
      <c r="MI4" s="10">
        <v>272.41899999999998</v>
      </c>
      <c r="MJ4" s="10">
        <v>775.13699999999994</v>
      </c>
      <c r="MK4" s="10">
        <v>599.91200000000003</v>
      </c>
      <c r="ML4" s="10">
        <v>407.40800000000002</v>
      </c>
      <c r="MM4" s="10">
        <v>484.36399999999998</v>
      </c>
      <c r="MN4" s="10">
        <v>308.85399999999998</v>
      </c>
      <c r="MO4" s="10">
        <v>860.82600000000002</v>
      </c>
      <c r="MP4" s="10">
        <v>397.791</v>
      </c>
      <c r="MQ4" s="10">
        <v>1015.171</v>
      </c>
      <c r="MR4" s="10">
        <v>607.59400000000005</v>
      </c>
      <c r="MS4" s="10">
        <v>912.15599999999995</v>
      </c>
      <c r="MT4" s="10">
        <v>319.64800000000002</v>
      </c>
      <c r="MU4" s="10">
        <v>1376.807</v>
      </c>
      <c r="MV4" s="10">
        <v>312.46899999999999</v>
      </c>
      <c r="MW4" s="10">
        <v>2664.2950000000001</v>
      </c>
      <c r="MX4" s="10">
        <v>333.48700000000002</v>
      </c>
      <c r="MY4" s="10">
        <v>373.55599999999998</v>
      </c>
      <c r="MZ4" s="10">
        <v>398.517</v>
      </c>
      <c r="NA4" s="10">
        <v>439.99900000000002</v>
      </c>
      <c r="NB4" s="10">
        <v>7013.6790000000001</v>
      </c>
      <c r="NC4" s="10">
        <v>2894.627</v>
      </c>
      <c r="ND4" s="10">
        <v>245.59899999999999</v>
      </c>
      <c r="NE4" s="10">
        <v>680.68799999999999</v>
      </c>
      <c r="NF4" s="10">
        <v>1331.3040000000001</v>
      </c>
      <c r="NG4" s="10">
        <v>285.52100000000002</v>
      </c>
      <c r="NH4" s="10">
        <v>236.268</v>
      </c>
      <c r="NI4" s="10">
        <v>454.28500000000003</v>
      </c>
      <c r="NJ4" s="10">
        <v>525.69600000000003</v>
      </c>
      <c r="NK4" s="10">
        <v>391.47</v>
      </c>
      <c r="NL4" s="10">
        <v>945.64700000000005</v>
      </c>
      <c r="NM4" s="10">
        <v>2788.1819999999998</v>
      </c>
      <c r="NN4" s="10">
        <v>790.79600000000005</v>
      </c>
      <c r="NO4" s="10">
        <v>631.35400000000004</v>
      </c>
      <c r="NP4" s="10">
        <v>963.17200000000003</v>
      </c>
      <c r="NQ4" s="10">
        <v>234.92500000000001</v>
      </c>
      <c r="NR4" s="10">
        <v>710.88599999999997</v>
      </c>
      <c r="NS4" s="10">
        <v>498.12700000000001</v>
      </c>
      <c r="NT4" s="10">
        <v>1276.288</v>
      </c>
      <c r="NU4" s="10">
        <v>354.46899999999999</v>
      </c>
      <c r="NV4" s="10">
        <v>1441.433</v>
      </c>
      <c r="NW4" s="10">
        <v>416.14600000000002</v>
      </c>
      <c r="NX4" s="10">
        <v>1561.7270000000001</v>
      </c>
      <c r="NY4" s="10">
        <v>278.89499999999998</v>
      </c>
      <c r="NZ4" s="10">
        <v>402.78699999999998</v>
      </c>
      <c r="OA4" s="10">
        <v>1575.1559999999999</v>
      </c>
      <c r="OB4" s="10">
        <v>1137.155</v>
      </c>
      <c r="OC4" s="10">
        <v>2059.9</v>
      </c>
      <c r="OD4" s="10">
        <v>248.31100000000001</v>
      </c>
      <c r="OE4" s="10">
        <v>472.33499999999998</v>
      </c>
      <c r="OF4" s="10">
        <v>678.52099999999996</v>
      </c>
      <c r="OG4" s="10">
        <v>817.24400000000003</v>
      </c>
      <c r="OH4" s="10">
        <v>3831.8389999999999</v>
      </c>
      <c r="OI4" s="10">
        <v>3805.9540000000002</v>
      </c>
      <c r="OJ4" s="10">
        <v>365.73500000000001</v>
      </c>
      <c r="OK4" s="10">
        <v>229.51400000000001</v>
      </c>
      <c r="OL4" s="10">
        <v>252.69900000000001</v>
      </c>
      <c r="OM4" s="10">
        <v>245.49199999999999</v>
      </c>
      <c r="ON4" s="10">
        <v>1238.268</v>
      </c>
      <c r="OO4" s="10">
        <v>243.00800000000001</v>
      </c>
      <c r="OP4" s="10">
        <v>292.85599999999999</v>
      </c>
      <c r="OQ4" s="10">
        <v>430.27499999999998</v>
      </c>
      <c r="OR4" s="10">
        <v>426.94600000000003</v>
      </c>
      <c r="OS4" s="10">
        <v>988.40800000000002</v>
      </c>
      <c r="OT4" s="10">
        <v>728.95799999999997</v>
      </c>
      <c r="OU4" s="10">
        <v>303.65499999999997</v>
      </c>
      <c r="OV4" s="10">
        <v>252.40700000000001</v>
      </c>
      <c r="OW4" s="10">
        <v>277.28300000000002</v>
      </c>
      <c r="OX4" s="10">
        <v>258.762</v>
      </c>
      <c r="OY4" s="10">
        <v>296.86799999999999</v>
      </c>
      <c r="OZ4" s="10">
        <v>277.77800000000002</v>
      </c>
      <c r="PA4" s="10">
        <v>736.62900000000002</v>
      </c>
      <c r="PB4" s="10">
        <v>552.04200000000003</v>
      </c>
      <c r="PC4" s="10">
        <v>482.36500000000001</v>
      </c>
      <c r="PD4" s="10">
        <v>1401.0550000000001</v>
      </c>
      <c r="PE4" s="10">
        <v>228.27799999999999</v>
      </c>
      <c r="PF4" s="10">
        <v>324.72800000000001</v>
      </c>
      <c r="PG4" s="10">
        <v>285.01799999999997</v>
      </c>
      <c r="PH4" s="10">
        <v>1952.874</v>
      </c>
      <c r="PI4" s="10">
        <v>5468.4120000000003</v>
      </c>
      <c r="PJ4" s="10">
        <v>5221.6000000000004</v>
      </c>
      <c r="PK4" s="10">
        <v>1346.105</v>
      </c>
      <c r="PL4" s="10">
        <v>1190.4449999999999</v>
      </c>
      <c r="PM4" s="10">
        <v>932.92399999999998</v>
      </c>
      <c r="PN4" s="10">
        <v>1361.51</v>
      </c>
      <c r="PO4" s="10">
        <v>894.91399999999999</v>
      </c>
      <c r="PP4" s="10">
        <v>378.90199999999999</v>
      </c>
      <c r="PQ4" s="10">
        <v>256.46800000000002</v>
      </c>
      <c r="PR4" s="10">
        <v>5640.5</v>
      </c>
      <c r="PS4" s="10">
        <v>557.197</v>
      </c>
      <c r="PT4" s="10">
        <v>337.60899999999998</v>
      </c>
      <c r="PU4" s="10">
        <v>211.505</v>
      </c>
      <c r="PV4" s="10">
        <v>1373.2059999999999</v>
      </c>
      <c r="PW4" s="10">
        <v>370.90699999999998</v>
      </c>
      <c r="PX4" s="10">
        <v>295.57400000000001</v>
      </c>
      <c r="PY4" s="10">
        <v>258.714</v>
      </c>
      <c r="PZ4" s="10">
        <v>462.22800000000001</v>
      </c>
      <c r="QA4" s="10">
        <v>642.774</v>
      </c>
      <c r="QB4" s="10">
        <v>2405.09</v>
      </c>
      <c r="QC4" s="10">
        <v>391.82400000000001</v>
      </c>
      <c r="QD4" s="10">
        <v>308.11799999999999</v>
      </c>
      <c r="QE4" s="10">
        <v>646.10900000000004</v>
      </c>
      <c r="QF4" s="10">
        <v>603.24599999999998</v>
      </c>
      <c r="QG4" s="10">
        <v>1020.258</v>
      </c>
      <c r="QH4" s="10">
        <v>210.232</v>
      </c>
      <c r="QI4" s="10">
        <v>976.62400000000002</v>
      </c>
      <c r="QJ4" s="10">
        <v>225.19399999999999</v>
      </c>
      <c r="QK4" s="10">
        <v>4244.085</v>
      </c>
      <c r="QL4" s="10">
        <v>942.29700000000003</v>
      </c>
      <c r="QM4" s="10">
        <v>550.846</v>
      </c>
      <c r="QN4" s="10">
        <v>2916.498</v>
      </c>
      <c r="QO4" s="10">
        <v>4639.8609999999999</v>
      </c>
      <c r="QP4" s="10">
        <v>1073.123</v>
      </c>
      <c r="QQ4" s="10">
        <v>2354.1109999999999</v>
      </c>
      <c r="QR4" s="10">
        <v>260.476</v>
      </c>
      <c r="QS4" s="10">
        <v>322.00900000000001</v>
      </c>
      <c r="QT4" s="10">
        <v>1666.4960000000001</v>
      </c>
      <c r="QU4" s="10">
        <v>252.286</v>
      </c>
      <c r="QV4" s="10">
        <v>2597.17</v>
      </c>
      <c r="QW4" s="10">
        <v>685.721</v>
      </c>
      <c r="QX4" s="10">
        <v>219.477</v>
      </c>
      <c r="QY4" s="10">
        <v>207.46100000000001</v>
      </c>
      <c r="QZ4" s="10">
        <v>214.53</v>
      </c>
      <c r="RA4" s="10">
        <v>11342.518</v>
      </c>
      <c r="RB4" s="10">
        <v>470.346</v>
      </c>
      <c r="RC4" s="10">
        <v>457.721</v>
      </c>
      <c r="RD4" s="10">
        <v>586.13699999999994</v>
      </c>
      <c r="RE4" s="10">
        <v>414.642</v>
      </c>
      <c r="RF4" s="10">
        <v>915.08900000000006</v>
      </c>
      <c r="RG4" s="10">
        <v>223.17</v>
      </c>
      <c r="RH4" s="10">
        <v>349.089</v>
      </c>
      <c r="RI4" s="10">
        <v>779.93799999999999</v>
      </c>
      <c r="RJ4" s="10">
        <v>651.84900000000005</v>
      </c>
      <c r="RK4" s="10">
        <v>380.71199999999999</v>
      </c>
      <c r="RL4" s="10">
        <v>220.76</v>
      </c>
      <c r="RM4" s="10">
        <v>290.80099999999999</v>
      </c>
      <c r="RN4" s="10">
        <v>5699.826</v>
      </c>
      <c r="RO4" s="10">
        <v>8993.9609999999993</v>
      </c>
      <c r="RP4" s="10">
        <v>1976.9739999999999</v>
      </c>
      <c r="RQ4" s="10">
        <v>219.56399999999999</v>
      </c>
      <c r="RR4" s="10">
        <v>223.643</v>
      </c>
      <c r="RS4" s="10">
        <v>1414.2829999999999</v>
      </c>
      <c r="RT4" s="10">
        <v>1315.403</v>
      </c>
      <c r="RU4" s="10">
        <v>2002.6479999999999</v>
      </c>
      <c r="RV4" s="10">
        <v>243.85300000000001</v>
      </c>
      <c r="RW4" s="10">
        <v>812.29600000000005</v>
      </c>
      <c r="RX4" s="10">
        <v>361.83</v>
      </c>
      <c r="RY4" s="10">
        <v>228.249</v>
      </c>
      <c r="RZ4" s="10">
        <v>212.804</v>
      </c>
      <c r="SA4" s="10">
        <v>627.91200000000003</v>
      </c>
      <c r="SB4" s="10">
        <v>345.93900000000002</v>
      </c>
      <c r="SC4" s="10">
        <v>229.839</v>
      </c>
      <c r="SD4" s="10">
        <v>218.59</v>
      </c>
      <c r="SE4" s="10">
        <v>1530.67</v>
      </c>
      <c r="SF4" s="10">
        <v>259.596</v>
      </c>
      <c r="SG4" s="10">
        <v>291.75</v>
      </c>
      <c r="SH4" s="10">
        <v>229.21100000000001</v>
      </c>
    </row>
    <row r="5" spans="1:502" x14ac:dyDescent="0.25">
      <c r="A5" s="10">
        <v>4</v>
      </c>
      <c r="B5" s="10" t="s">
        <v>34</v>
      </c>
      <c r="C5" s="10">
        <v>1132.183</v>
      </c>
      <c r="D5" s="10">
        <v>10949.536</v>
      </c>
      <c r="E5" s="10">
        <v>9444.4830000000002</v>
      </c>
      <c r="F5" s="10">
        <v>486.71699999999998</v>
      </c>
      <c r="G5" s="10">
        <v>498.363</v>
      </c>
      <c r="H5" s="10">
        <v>16404.368999999999</v>
      </c>
      <c r="I5" s="10">
        <v>1115.0429999999999</v>
      </c>
      <c r="J5" s="10">
        <v>1145.366</v>
      </c>
      <c r="K5" s="10">
        <v>1329.019</v>
      </c>
      <c r="L5" s="10">
        <v>1043.0219999999999</v>
      </c>
      <c r="M5" s="10">
        <v>429.42899999999997</v>
      </c>
      <c r="N5" s="10">
        <v>441.58199999999999</v>
      </c>
      <c r="O5" s="10">
        <v>4621.93</v>
      </c>
      <c r="P5" s="10">
        <v>4314.1679999999997</v>
      </c>
      <c r="Q5" s="10">
        <v>923.43100000000004</v>
      </c>
      <c r="R5" s="10">
        <v>1289.4469999999999</v>
      </c>
      <c r="S5" s="10">
        <v>429.05799999999999</v>
      </c>
      <c r="T5" s="10">
        <v>508.262</v>
      </c>
      <c r="U5" s="10">
        <v>1066.066</v>
      </c>
      <c r="V5" s="10">
        <v>764.03499999999997</v>
      </c>
      <c r="W5" s="10">
        <v>357.10300000000001</v>
      </c>
      <c r="X5" s="10">
        <v>632.04</v>
      </c>
      <c r="Y5" s="10">
        <v>5011.3270000000002</v>
      </c>
      <c r="Z5" s="10">
        <v>625.26400000000001</v>
      </c>
      <c r="AA5" s="10">
        <v>1596.212</v>
      </c>
      <c r="AB5" s="10">
        <v>14713.329</v>
      </c>
      <c r="AC5" s="10">
        <v>8184.4589999999998</v>
      </c>
      <c r="AD5" s="10">
        <v>4562.96</v>
      </c>
      <c r="AE5" s="10">
        <v>9091.0249999999996</v>
      </c>
      <c r="AF5" s="10">
        <v>13734.77</v>
      </c>
      <c r="AG5" s="10">
        <v>2243.5810000000001</v>
      </c>
      <c r="AH5" s="10">
        <v>580.63400000000001</v>
      </c>
      <c r="AI5" s="10">
        <v>1505.1579999999999</v>
      </c>
      <c r="AJ5" s="10">
        <v>712.43200000000002</v>
      </c>
      <c r="AK5" s="10">
        <v>564.23400000000004</v>
      </c>
      <c r="AL5" s="10">
        <v>3722.0210000000002</v>
      </c>
      <c r="AM5" s="10">
        <v>5454.7979999999998</v>
      </c>
      <c r="AN5" s="10">
        <v>1571.0650000000001</v>
      </c>
      <c r="AO5" s="10">
        <v>658.20399999999995</v>
      </c>
      <c r="AP5" s="10">
        <v>995.70299999999997</v>
      </c>
      <c r="AQ5" s="10">
        <v>1586.51</v>
      </c>
      <c r="AR5" s="10">
        <v>2679.3310000000001</v>
      </c>
      <c r="AS5" s="10">
        <v>1109.087</v>
      </c>
      <c r="AT5" s="10">
        <v>1380.106</v>
      </c>
      <c r="AU5" s="10">
        <v>873.39599999999996</v>
      </c>
      <c r="AV5" s="10">
        <v>837.59799999999996</v>
      </c>
      <c r="AW5" s="10">
        <v>2111.9059999999999</v>
      </c>
      <c r="AX5" s="10">
        <v>8954.4079999999994</v>
      </c>
      <c r="AY5" s="10">
        <v>713.24</v>
      </c>
      <c r="AZ5" s="10">
        <v>715.50199999999995</v>
      </c>
      <c r="BA5" s="10">
        <v>3587.5509999999999</v>
      </c>
      <c r="BB5" s="10">
        <v>2771.8029999999999</v>
      </c>
      <c r="BC5" s="10">
        <v>547.01300000000003</v>
      </c>
      <c r="BD5" s="10">
        <v>514.553</v>
      </c>
      <c r="BE5" s="10">
        <v>705.53800000000001</v>
      </c>
      <c r="BF5" s="10">
        <v>343.495</v>
      </c>
      <c r="BG5" s="10">
        <v>402.71499999999997</v>
      </c>
      <c r="BH5" s="10">
        <v>788.40599999999995</v>
      </c>
      <c r="BI5" s="10">
        <v>3383.3589999999999</v>
      </c>
      <c r="BJ5" s="10">
        <v>1626.8789999999999</v>
      </c>
      <c r="BK5" s="10">
        <v>1213.8140000000001</v>
      </c>
      <c r="BL5" s="10">
        <v>1412.43</v>
      </c>
      <c r="BM5" s="10">
        <v>1054.4010000000001</v>
      </c>
      <c r="BN5" s="10">
        <v>5279.6689999999999</v>
      </c>
      <c r="BO5" s="10">
        <v>3568.8139999999999</v>
      </c>
      <c r="BP5" s="10">
        <v>1633.875</v>
      </c>
      <c r="BQ5" s="10">
        <v>2391.3420000000001</v>
      </c>
      <c r="BR5" s="10">
        <v>5236.9030000000002</v>
      </c>
      <c r="BS5" s="10">
        <v>1805.83</v>
      </c>
      <c r="BT5" s="10">
        <v>808.971</v>
      </c>
      <c r="BU5" s="10">
        <v>628.28499999999997</v>
      </c>
      <c r="BV5" s="10">
        <v>757.75400000000002</v>
      </c>
      <c r="BW5" s="10">
        <v>870.67600000000004</v>
      </c>
      <c r="BX5" s="10">
        <v>7066.4189999999999</v>
      </c>
      <c r="BY5" s="10">
        <v>1227.8219999999999</v>
      </c>
      <c r="BZ5" s="10">
        <v>1169.6659999999999</v>
      </c>
      <c r="CA5" s="10">
        <v>798.76</v>
      </c>
      <c r="CB5" s="10">
        <v>3438.5819999999999</v>
      </c>
      <c r="CC5" s="10">
        <v>2220.4769999999999</v>
      </c>
      <c r="CD5" s="10">
        <v>3498.5079999999998</v>
      </c>
      <c r="CE5" s="10">
        <v>2767.8879999999999</v>
      </c>
      <c r="CF5" s="10">
        <v>3271.848</v>
      </c>
      <c r="CG5" s="10">
        <v>2514.3939999999998</v>
      </c>
      <c r="CH5" s="10">
        <v>2762.0349999999999</v>
      </c>
      <c r="CI5" s="10">
        <v>448.74599999999998</v>
      </c>
      <c r="CJ5" s="10">
        <v>11077.450999999999</v>
      </c>
      <c r="CK5" s="10">
        <v>1906.7570000000001</v>
      </c>
      <c r="CL5" s="10">
        <v>4008.0839999999998</v>
      </c>
      <c r="CM5" s="10">
        <v>747.18299999999999</v>
      </c>
      <c r="CN5" s="10">
        <v>664.62</v>
      </c>
      <c r="CO5" s="10">
        <v>623.13499999999999</v>
      </c>
      <c r="CP5" s="10">
        <v>341.65300000000002</v>
      </c>
      <c r="CQ5" s="10">
        <v>1093.5229999999999</v>
      </c>
      <c r="CR5" s="10">
        <v>408.54500000000002</v>
      </c>
      <c r="CS5" s="10">
        <v>1521.374</v>
      </c>
      <c r="CT5" s="10">
        <v>859.79399999999998</v>
      </c>
      <c r="CU5" s="10">
        <v>1190.5319999999999</v>
      </c>
      <c r="CV5" s="10">
        <v>1139.614</v>
      </c>
      <c r="CW5" s="10">
        <v>1052.1949999999999</v>
      </c>
      <c r="CX5" s="10">
        <v>3181.9270000000001</v>
      </c>
      <c r="CY5" s="10">
        <v>1370.0250000000001</v>
      </c>
      <c r="CZ5" s="10">
        <v>1272.3879999999999</v>
      </c>
      <c r="DA5" s="10">
        <v>2663.3429999999998</v>
      </c>
      <c r="DB5" s="10">
        <v>2320.42</v>
      </c>
      <c r="DC5" s="10">
        <v>11025.284</v>
      </c>
      <c r="DD5" s="10">
        <v>446.315</v>
      </c>
      <c r="DE5" s="10">
        <v>1090.7339999999999</v>
      </c>
      <c r="DF5" s="10">
        <v>1213.9780000000001</v>
      </c>
      <c r="DG5" s="10">
        <v>3989.4780000000001</v>
      </c>
      <c r="DH5" s="10">
        <v>2970.3049999999998</v>
      </c>
      <c r="DI5" s="10">
        <v>4198.0119999999997</v>
      </c>
      <c r="DJ5" s="10">
        <v>800.03300000000002</v>
      </c>
      <c r="DK5" s="10">
        <v>1060.7439999999999</v>
      </c>
      <c r="DL5" s="10">
        <v>629.51800000000003</v>
      </c>
      <c r="DM5" s="10">
        <v>1022.174</v>
      </c>
      <c r="DN5" s="10">
        <v>640.91999999999996</v>
      </c>
      <c r="DO5" s="10">
        <v>1556.8389999999999</v>
      </c>
      <c r="DP5" s="10">
        <v>870.35599999999999</v>
      </c>
      <c r="DQ5" s="10">
        <v>4228.67</v>
      </c>
      <c r="DR5" s="10">
        <v>1120.115</v>
      </c>
      <c r="DS5" s="10">
        <v>15489.338</v>
      </c>
      <c r="DT5" s="10">
        <v>1301.298</v>
      </c>
      <c r="DU5" s="10">
        <v>3883.91</v>
      </c>
      <c r="DV5" s="10">
        <v>536.22500000000002</v>
      </c>
      <c r="DW5" s="10">
        <v>639.76499999999999</v>
      </c>
      <c r="DX5" s="10">
        <v>740.03</v>
      </c>
      <c r="DY5" s="10">
        <v>6246.7240000000002</v>
      </c>
      <c r="DZ5" s="10">
        <v>1836.8309999999999</v>
      </c>
      <c r="EA5" s="10">
        <v>1064.1179999999999</v>
      </c>
      <c r="EB5" s="10">
        <v>5938.4449999999997</v>
      </c>
      <c r="EC5" s="10">
        <v>741.79899999999998</v>
      </c>
      <c r="ED5" s="10">
        <v>869.30499999999995</v>
      </c>
      <c r="EE5" s="10">
        <v>1631.5329999999999</v>
      </c>
      <c r="EF5" s="10">
        <v>4127.7889999999998</v>
      </c>
      <c r="EG5" s="10">
        <v>2587.9920000000002</v>
      </c>
      <c r="EH5" s="10">
        <v>673.60500000000002</v>
      </c>
      <c r="EI5" s="10">
        <v>641.21400000000006</v>
      </c>
      <c r="EJ5" s="10">
        <v>520.93299999999999</v>
      </c>
      <c r="EK5" s="10">
        <v>1493.1</v>
      </c>
      <c r="EL5" s="10">
        <v>1106.443</v>
      </c>
      <c r="EM5" s="10">
        <v>2022.8340000000001</v>
      </c>
      <c r="EN5" s="10">
        <v>4333.7690000000002</v>
      </c>
      <c r="EO5" s="10">
        <v>6725.7939999999999</v>
      </c>
      <c r="EP5" s="10">
        <v>718.86199999999997</v>
      </c>
      <c r="EQ5" s="10">
        <v>386.32499999999999</v>
      </c>
      <c r="ER5" s="10">
        <v>1125.1510000000001</v>
      </c>
      <c r="ES5" s="10">
        <v>1091.123</v>
      </c>
      <c r="ET5" s="10">
        <v>1508.2090000000001</v>
      </c>
      <c r="EU5" s="10">
        <v>15263.929</v>
      </c>
      <c r="EV5" s="10">
        <v>1075.018</v>
      </c>
      <c r="EW5" s="10">
        <v>1318.7850000000001</v>
      </c>
      <c r="EX5" s="10">
        <v>585.99199999999996</v>
      </c>
      <c r="EY5" s="10">
        <v>1845.585</v>
      </c>
      <c r="EZ5" s="10">
        <v>892.67</v>
      </c>
      <c r="FA5" s="10">
        <v>883.07799999999997</v>
      </c>
      <c r="FB5" s="10">
        <v>9278.6810000000005</v>
      </c>
      <c r="FC5" s="10">
        <v>2380.2939999999999</v>
      </c>
      <c r="FD5" s="10">
        <v>893.93499999999995</v>
      </c>
      <c r="FE5" s="10">
        <v>4918.0550000000003</v>
      </c>
      <c r="FF5" s="10">
        <v>946.28700000000003</v>
      </c>
      <c r="FG5" s="10">
        <v>886.57500000000005</v>
      </c>
      <c r="FH5" s="10">
        <v>1002.313</v>
      </c>
      <c r="FI5" s="10">
        <v>1639.105</v>
      </c>
      <c r="FJ5" s="10">
        <v>452.04</v>
      </c>
      <c r="FK5" s="10">
        <v>720.77099999999996</v>
      </c>
      <c r="FL5" s="10">
        <v>1176.99</v>
      </c>
      <c r="FM5" s="10">
        <v>583.87300000000005</v>
      </c>
      <c r="FN5" s="10">
        <v>728.13300000000004</v>
      </c>
      <c r="FO5" s="10">
        <v>1153.212</v>
      </c>
      <c r="FP5" s="10">
        <v>1173.2539999999999</v>
      </c>
      <c r="FQ5" s="10">
        <v>3142.3</v>
      </c>
      <c r="FR5" s="10">
        <v>4554.6260000000002</v>
      </c>
      <c r="FS5" s="10">
        <v>1155.539</v>
      </c>
      <c r="FT5" s="10">
        <v>2514.9430000000002</v>
      </c>
      <c r="FU5" s="10">
        <v>1021.057</v>
      </c>
      <c r="FV5" s="10">
        <v>1121.3900000000001</v>
      </c>
      <c r="FW5" s="10">
        <v>2997.317</v>
      </c>
      <c r="FX5" s="10">
        <v>2571.049</v>
      </c>
      <c r="FY5" s="10">
        <v>2354.9229999999998</v>
      </c>
      <c r="FZ5" s="10">
        <v>4036.5459999999998</v>
      </c>
      <c r="GA5" s="10">
        <v>4135.5410000000002</v>
      </c>
      <c r="GB5" s="10">
        <v>1424.72</v>
      </c>
      <c r="GC5" s="10">
        <v>2347.1149999999998</v>
      </c>
      <c r="GD5" s="10">
        <v>3018.0140000000001</v>
      </c>
      <c r="GE5" s="10">
        <v>3003.97</v>
      </c>
      <c r="GF5" s="10">
        <v>656.48400000000004</v>
      </c>
      <c r="GG5" s="10">
        <v>1607.0139999999999</v>
      </c>
      <c r="GH5" s="10">
        <v>856.44100000000003</v>
      </c>
      <c r="GI5" s="10">
        <v>1332.3689999999999</v>
      </c>
      <c r="GJ5" s="10">
        <v>3218.9119999999998</v>
      </c>
      <c r="GK5" s="10">
        <v>978.53099999999995</v>
      </c>
      <c r="GL5" s="10">
        <v>1053.8969999999999</v>
      </c>
      <c r="GM5" s="10">
        <v>639.67600000000004</v>
      </c>
      <c r="GN5" s="10">
        <v>1199.4570000000001</v>
      </c>
      <c r="GO5" s="10">
        <v>2025.9590000000001</v>
      </c>
      <c r="GP5" s="10">
        <v>1668.7729999999999</v>
      </c>
      <c r="GQ5" s="10">
        <v>577.01800000000003</v>
      </c>
      <c r="GR5" s="10">
        <v>510.32100000000003</v>
      </c>
      <c r="GS5" s="10">
        <v>688.85199999999998</v>
      </c>
      <c r="GT5" s="10">
        <v>2247.4160000000002</v>
      </c>
      <c r="GU5" s="10">
        <v>866.19600000000003</v>
      </c>
      <c r="GV5" s="10">
        <v>2505.0520000000001</v>
      </c>
      <c r="GW5" s="10">
        <v>1033.5429999999999</v>
      </c>
      <c r="GX5" s="10">
        <v>2779.6109999999999</v>
      </c>
      <c r="GY5" s="10">
        <v>2997.66</v>
      </c>
      <c r="GZ5" s="10">
        <v>1013.162</v>
      </c>
      <c r="HA5" s="10">
        <v>17051.085999999999</v>
      </c>
      <c r="HB5" s="10">
        <v>1460.373</v>
      </c>
      <c r="HC5" s="10">
        <v>2900.4479999999999</v>
      </c>
      <c r="HD5" s="10">
        <v>4130.0519999999997</v>
      </c>
      <c r="HE5" s="10">
        <v>3890.31</v>
      </c>
      <c r="HF5" s="10">
        <v>896.46100000000001</v>
      </c>
      <c r="HG5" s="10">
        <v>675.19299999999998</v>
      </c>
      <c r="HH5" s="10">
        <v>475.428</v>
      </c>
      <c r="HI5" s="10">
        <v>706.15200000000004</v>
      </c>
      <c r="HJ5" s="10">
        <v>463.37099999999998</v>
      </c>
      <c r="HK5" s="10">
        <v>6171.7839999999997</v>
      </c>
      <c r="HL5" s="10">
        <v>517.59400000000005</v>
      </c>
      <c r="HM5" s="10">
        <v>797.79499999999996</v>
      </c>
      <c r="HN5" s="10">
        <v>845.822</v>
      </c>
      <c r="HO5" s="10">
        <v>16835.936000000002</v>
      </c>
      <c r="HP5" s="10">
        <v>1705.547</v>
      </c>
      <c r="HQ5" s="10">
        <v>988.99</v>
      </c>
      <c r="HR5" s="10">
        <v>835.97799999999995</v>
      </c>
      <c r="HS5" s="10">
        <v>1045.2809999999999</v>
      </c>
      <c r="HT5" s="10">
        <v>1147.2429999999999</v>
      </c>
      <c r="HU5" s="10">
        <v>854.69600000000003</v>
      </c>
      <c r="HV5" s="10">
        <v>998.39400000000001</v>
      </c>
      <c r="HW5" s="10">
        <v>699.66800000000001</v>
      </c>
      <c r="HX5" s="10">
        <v>1974.2329999999999</v>
      </c>
      <c r="HY5" s="10">
        <v>484.07400000000001</v>
      </c>
      <c r="HZ5" s="10">
        <v>1781.6759999999999</v>
      </c>
      <c r="IA5" s="10">
        <v>627.36199999999997</v>
      </c>
      <c r="IB5" s="10">
        <v>628.08000000000004</v>
      </c>
      <c r="IC5" s="10">
        <v>892.70500000000004</v>
      </c>
      <c r="ID5" s="10">
        <v>593.75699999999995</v>
      </c>
      <c r="IE5" s="10">
        <v>2192.5949999999998</v>
      </c>
      <c r="IF5" s="10">
        <v>1760.1210000000001</v>
      </c>
      <c r="IG5" s="10">
        <v>636.05999999999995</v>
      </c>
      <c r="IH5" s="10">
        <v>851.87</v>
      </c>
      <c r="II5" s="10">
        <v>1053.537</v>
      </c>
      <c r="IJ5" s="10">
        <v>660.71900000000005</v>
      </c>
      <c r="IK5" s="10">
        <v>1466.8679999999999</v>
      </c>
      <c r="IL5" s="10">
        <v>2054.259</v>
      </c>
      <c r="IM5" s="10">
        <v>2198.0100000000002</v>
      </c>
      <c r="IN5" s="10">
        <v>1508.002</v>
      </c>
      <c r="IO5" s="10">
        <v>2227.7350000000001</v>
      </c>
      <c r="IP5" s="10">
        <v>906.05200000000002</v>
      </c>
      <c r="IQ5" s="10">
        <v>1044.0719999999999</v>
      </c>
      <c r="IR5" s="10">
        <v>569.56500000000005</v>
      </c>
      <c r="IS5" s="10">
        <v>3741.8159999999998</v>
      </c>
      <c r="IT5" s="10">
        <v>3517.5630000000001</v>
      </c>
      <c r="IU5" s="10">
        <v>658.82299999999998</v>
      </c>
      <c r="IV5" s="10">
        <v>498.84899999999999</v>
      </c>
      <c r="IW5" s="10">
        <v>1060.402</v>
      </c>
      <c r="IX5" s="10">
        <v>861.09199999999998</v>
      </c>
      <c r="IY5" s="10">
        <v>4648.6890000000003</v>
      </c>
      <c r="IZ5" s="10">
        <v>1407.3779999999999</v>
      </c>
      <c r="JA5" s="10">
        <v>3254.1750000000002</v>
      </c>
      <c r="JB5" s="10">
        <v>1097.4159999999999</v>
      </c>
      <c r="JC5" s="10">
        <v>1606.6610000000001</v>
      </c>
      <c r="JD5" s="10">
        <v>1077.4929999999999</v>
      </c>
      <c r="JE5" s="10">
        <v>516.25599999999997</v>
      </c>
      <c r="JF5" s="10">
        <v>646.62400000000002</v>
      </c>
      <c r="JG5" s="10">
        <v>2253.2020000000002</v>
      </c>
      <c r="JH5" s="10">
        <v>2515.973</v>
      </c>
      <c r="JI5" s="10">
        <v>1267.3710000000001</v>
      </c>
      <c r="JJ5" s="10">
        <v>1660.8789999999999</v>
      </c>
      <c r="JK5" s="10">
        <v>5109.951</v>
      </c>
      <c r="JL5" s="10">
        <v>1838.4190000000001</v>
      </c>
      <c r="JM5" s="10">
        <v>1510.8510000000001</v>
      </c>
      <c r="JN5" s="10">
        <v>1069.027</v>
      </c>
      <c r="JO5" s="10">
        <v>1082.2380000000001</v>
      </c>
      <c r="JP5" s="10">
        <v>1855.7950000000001</v>
      </c>
      <c r="JQ5" s="10">
        <v>5462.2240000000002</v>
      </c>
      <c r="JR5" s="10">
        <v>6139.2610000000004</v>
      </c>
      <c r="JS5" s="10">
        <v>1011.0549999999999</v>
      </c>
      <c r="JT5" s="10">
        <v>618.70000000000005</v>
      </c>
      <c r="JU5" s="10">
        <v>1633.1769999999999</v>
      </c>
      <c r="JV5" s="10">
        <v>535.31799999999998</v>
      </c>
      <c r="JW5" s="10">
        <v>587.61300000000006</v>
      </c>
      <c r="JX5" s="10">
        <v>823.60799999999995</v>
      </c>
      <c r="JY5" s="10">
        <v>1558.356</v>
      </c>
      <c r="JZ5" s="10">
        <v>1661.6469999999999</v>
      </c>
      <c r="KA5" s="10">
        <v>3801.3870000000002</v>
      </c>
      <c r="KB5" s="10">
        <v>8992.134</v>
      </c>
      <c r="KC5" s="10">
        <v>5736.6549999999997</v>
      </c>
      <c r="KD5" s="10">
        <v>1557.5840000000001</v>
      </c>
      <c r="KE5" s="10">
        <v>1893.56</v>
      </c>
      <c r="KF5" s="10">
        <v>991.62800000000004</v>
      </c>
      <c r="KG5" s="10">
        <v>3612.5410000000002</v>
      </c>
      <c r="KH5" s="10">
        <v>10507.732</v>
      </c>
      <c r="KI5" s="10">
        <v>5526.0060000000003</v>
      </c>
      <c r="KJ5" s="10">
        <v>724.12900000000002</v>
      </c>
      <c r="KK5" s="10">
        <v>3873.7739999999999</v>
      </c>
      <c r="KL5" s="10">
        <v>1921.09</v>
      </c>
      <c r="KM5" s="10">
        <v>2180.3519999999999</v>
      </c>
      <c r="KN5" s="10">
        <v>1287.93</v>
      </c>
      <c r="KO5" s="10">
        <v>1007.276</v>
      </c>
      <c r="KP5" s="10">
        <v>1134.51</v>
      </c>
      <c r="KQ5" s="10">
        <v>1247.519</v>
      </c>
      <c r="KR5" s="10">
        <v>878.221</v>
      </c>
      <c r="KS5" s="10">
        <v>2738.114</v>
      </c>
      <c r="KT5" s="10">
        <v>1096.192</v>
      </c>
      <c r="KU5" s="10">
        <v>1681.73</v>
      </c>
      <c r="KV5" s="10">
        <v>3058.384</v>
      </c>
      <c r="KW5" s="10">
        <v>3242.8960000000002</v>
      </c>
      <c r="KX5" s="10">
        <v>660.16200000000003</v>
      </c>
      <c r="KY5" s="10">
        <v>1459.5940000000001</v>
      </c>
      <c r="KZ5" s="10">
        <v>11583.584000000001</v>
      </c>
      <c r="LA5" s="10">
        <v>481.67599999999999</v>
      </c>
      <c r="LB5" s="10">
        <v>762.39800000000002</v>
      </c>
      <c r="LC5" s="10">
        <v>11920.897999999999</v>
      </c>
      <c r="LD5" s="10">
        <v>2716.2060000000001</v>
      </c>
      <c r="LE5" s="10">
        <v>1365.0229999999999</v>
      </c>
      <c r="LF5" s="10">
        <v>819.76400000000001</v>
      </c>
      <c r="LG5" s="10">
        <v>1758.2860000000001</v>
      </c>
      <c r="LH5" s="10">
        <v>626.63800000000003</v>
      </c>
      <c r="LI5" s="10">
        <v>539.53800000000001</v>
      </c>
      <c r="LJ5" s="10">
        <v>609.74199999999996</v>
      </c>
      <c r="LK5" s="10">
        <v>564.03300000000002</v>
      </c>
      <c r="LL5" s="10">
        <v>7779.6880000000001</v>
      </c>
      <c r="LM5" s="10">
        <v>7198.8739999999998</v>
      </c>
      <c r="LN5" s="10">
        <v>789.49099999999999</v>
      </c>
      <c r="LO5" s="10">
        <v>1583.1579999999999</v>
      </c>
      <c r="LP5" s="10">
        <v>716.62</v>
      </c>
      <c r="LQ5" s="10">
        <v>669.79300000000001</v>
      </c>
      <c r="LR5" s="10">
        <v>646.197</v>
      </c>
      <c r="LS5" s="10">
        <v>486.85599999999999</v>
      </c>
      <c r="LT5" s="10">
        <v>922.48800000000006</v>
      </c>
      <c r="LU5" s="10">
        <v>752.54899999999998</v>
      </c>
      <c r="LV5" s="10">
        <v>964.66499999999996</v>
      </c>
      <c r="LW5" s="10">
        <v>736.25099999999998</v>
      </c>
      <c r="LX5" s="10">
        <v>438.76900000000001</v>
      </c>
      <c r="LY5" s="10">
        <v>784.04899999999998</v>
      </c>
      <c r="LZ5" s="10">
        <v>608.31100000000004</v>
      </c>
      <c r="MA5" s="10">
        <v>488.50400000000002</v>
      </c>
      <c r="MB5" s="10">
        <v>397.69799999999998</v>
      </c>
      <c r="MC5" s="10">
        <v>510.50700000000001</v>
      </c>
      <c r="MD5" s="10">
        <v>6763.28</v>
      </c>
      <c r="ME5" s="10">
        <v>714.745</v>
      </c>
      <c r="MF5" s="10">
        <v>1345.4880000000001</v>
      </c>
      <c r="MG5" s="10">
        <v>558.86199999999997</v>
      </c>
      <c r="MH5" s="10">
        <v>1647.422</v>
      </c>
      <c r="MI5" s="10">
        <v>269.01</v>
      </c>
      <c r="MJ5" s="10">
        <v>756.85599999999999</v>
      </c>
      <c r="MK5" s="10">
        <v>553.43299999999999</v>
      </c>
      <c r="ML5" s="10">
        <v>366.86599999999999</v>
      </c>
      <c r="MM5" s="10">
        <v>445.71</v>
      </c>
      <c r="MN5" s="10">
        <v>302.84500000000003</v>
      </c>
      <c r="MO5" s="10">
        <v>870.65700000000004</v>
      </c>
      <c r="MP5" s="10">
        <v>439.74700000000001</v>
      </c>
      <c r="MQ5" s="10">
        <v>929.70699999999999</v>
      </c>
      <c r="MR5" s="10">
        <v>534.93100000000004</v>
      </c>
      <c r="MS5" s="10">
        <v>932.32</v>
      </c>
      <c r="MT5" s="10">
        <v>307.00900000000001</v>
      </c>
      <c r="MU5" s="10">
        <v>1186.393</v>
      </c>
      <c r="MV5" s="10">
        <v>329.41699999999997</v>
      </c>
      <c r="MW5" s="10">
        <v>2819.22</v>
      </c>
      <c r="MX5" s="10">
        <v>320.642</v>
      </c>
      <c r="MY5" s="10">
        <v>360.839</v>
      </c>
      <c r="MZ5" s="10">
        <v>393.75400000000002</v>
      </c>
      <c r="NA5" s="10">
        <v>439.40499999999997</v>
      </c>
      <c r="NB5" s="10">
        <v>6191.607</v>
      </c>
      <c r="NC5" s="10">
        <v>2627.1460000000002</v>
      </c>
      <c r="ND5" s="10">
        <v>251.00800000000001</v>
      </c>
      <c r="NE5" s="10">
        <v>728.06399999999996</v>
      </c>
      <c r="NF5" s="10">
        <v>1238.085</v>
      </c>
      <c r="NG5" s="10">
        <v>273.13200000000001</v>
      </c>
      <c r="NH5" s="10">
        <v>236.411</v>
      </c>
      <c r="NI5" s="10">
        <v>447.661</v>
      </c>
      <c r="NJ5" s="10">
        <v>509.23</v>
      </c>
      <c r="NK5" s="10">
        <v>369.56700000000001</v>
      </c>
      <c r="NL5" s="10">
        <v>747.32</v>
      </c>
      <c r="NM5" s="10">
        <v>2497.384</v>
      </c>
      <c r="NN5" s="10">
        <v>711.62800000000004</v>
      </c>
      <c r="NO5" s="10">
        <v>571.98900000000003</v>
      </c>
      <c r="NP5" s="10">
        <v>953.76199999999994</v>
      </c>
      <c r="NQ5" s="10">
        <v>236.50299999999999</v>
      </c>
      <c r="NR5" s="10">
        <v>623.85400000000004</v>
      </c>
      <c r="NS5" s="10">
        <v>451.25299999999999</v>
      </c>
      <c r="NT5" s="10">
        <v>1257.396</v>
      </c>
      <c r="NU5" s="10">
        <v>348.16800000000001</v>
      </c>
      <c r="NV5" s="10">
        <v>1067.0350000000001</v>
      </c>
      <c r="NW5" s="10">
        <v>420.45</v>
      </c>
      <c r="NX5" s="10">
        <v>1411.5830000000001</v>
      </c>
      <c r="NY5" s="10">
        <v>279.11099999999999</v>
      </c>
      <c r="NZ5" s="10">
        <v>438.05900000000003</v>
      </c>
      <c r="OA5" s="10">
        <v>1515.6489999999999</v>
      </c>
      <c r="OB5" s="10">
        <v>1056.3499999999999</v>
      </c>
      <c r="OC5" s="10">
        <v>1586.2080000000001</v>
      </c>
      <c r="OD5" s="10">
        <v>250.17699999999999</v>
      </c>
      <c r="OE5" s="10">
        <v>483.07</v>
      </c>
      <c r="OF5" s="10">
        <v>673.54600000000005</v>
      </c>
      <c r="OG5" s="10">
        <v>892.21100000000001</v>
      </c>
      <c r="OH5" s="10">
        <v>3680.297</v>
      </c>
      <c r="OI5" s="10">
        <v>3764.183</v>
      </c>
      <c r="OJ5" s="10">
        <v>365.98399999999998</v>
      </c>
      <c r="OK5" s="10">
        <v>232.08600000000001</v>
      </c>
      <c r="OL5" s="10">
        <v>275.26799999999997</v>
      </c>
      <c r="OM5" s="10">
        <v>241.85400000000001</v>
      </c>
      <c r="ON5" s="10">
        <v>1333.5650000000001</v>
      </c>
      <c r="OO5" s="10">
        <v>241.529</v>
      </c>
      <c r="OP5" s="10">
        <v>296.75299999999999</v>
      </c>
      <c r="OQ5" s="10">
        <v>428.07799999999997</v>
      </c>
      <c r="OR5" s="10">
        <v>691.37300000000005</v>
      </c>
      <c r="OS5" s="10">
        <v>5013.3329999999996</v>
      </c>
      <c r="OT5" s="10">
        <v>1380.047</v>
      </c>
      <c r="OU5" s="10">
        <v>293.02999999999997</v>
      </c>
      <c r="OV5" s="10">
        <v>254.756</v>
      </c>
      <c r="OW5" s="10">
        <v>312.69099999999997</v>
      </c>
      <c r="OX5" s="10">
        <v>256.27699999999999</v>
      </c>
      <c r="OY5" s="10">
        <v>283.04599999999999</v>
      </c>
      <c r="OZ5" s="10">
        <v>276.53699999999998</v>
      </c>
      <c r="PA5" s="10">
        <v>763.928</v>
      </c>
      <c r="PB5" s="10">
        <v>527.46699999999998</v>
      </c>
      <c r="PC5" s="10">
        <v>488.53800000000001</v>
      </c>
      <c r="PD5" s="10">
        <v>1461.971</v>
      </c>
      <c r="PE5" s="10">
        <v>232.185</v>
      </c>
      <c r="PF5" s="10">
        <v>312.87</v>
      </c>
      <c r="PG5" s="10">
        <v>290.67399999999998</v>
      </c>
      <c r="PH5" s="10">
        <v>1775.9659999999999</v>
      </c>
      <c r="PI5" s="10">
        <v>5288.6310000000003</v>
      </c>
      <c r="PJ5" s="10">
        <v>5611.7709999999997</v>
      </c>
      <c r="PK5" s="10">
        <v>1174.925</v>
      </c>
      <c r="PL5" s="10">
        <v>1330.991</v>
      </c>
      <c r="PM5" s="10">
        <v>950.46299999999997</v>
      </c>
      <c r="PN5" s="10">
        <v>1323.0709999999999</v>
      </c>
      <c r="PO5" s="10">
        <v>902.66899999999998</v>
      </c>
      <c r="PP5" s="10">
        <v>366.12200000000001</v>
      </c>
      <c r="PQ5" s="10">
        <v>257.24299999999999</v>
      </c>
      <c r="PR5" s="10">
        <v>5392.7550000000001</v>
      </c>
      <c r="PS5" s="10">
        <v>598.28599999999994</v>
      </c>
      <c r="PT5" s="10">
        <v>335.05599999999998</v>
      </c>
      <c r="PU5" s="10">
        <v>213.511</v>
      </c>
      <c r="PV5" s="10">
        <v>1445.1279999999999</v>
      </c>
      <c r="PW5" s="10">
        <v>354.41300000000001</v>
      </c>
      <c r="PX5" s="10">
        <v>294.72300000000001</v>
      </c>
      <c r="PY5" s="10">
        <v>250.71799999999999</v>
      </c>
      <c r="PZ5" s="10">
        <v>410.28699999999998</v>
      </c>
      <c r="QA5" s="10">
        <v>553.85900000000004</v>
      </c>
      <c r="QB5" s="10">
        <v>2325.8229999999999</v>
      </c>
      <c r="QC5" s="10">
        <v>372.66</v>
      </c>
      <c r="QD5" s="10">
        <v>724.06299999999999</v>
      </c>
      <c r="QE5" s="10">
        <v>631.37</v>
      </c>
      <c r="QF5" s="10">
        <v>701.88</v>
      </c>
      <c r="QG5" s="10">
        <v>1641.09</v>
      </c>
      <c r="QH5" s="10">
        <v>211.79300000000001</v>
      </c>
      <c r="QI5" s="10">
        <v>1008.372</v>
      </c>
      <c r="QJ5" s="10">
        <v>248.13800000000001</v>
      </c>
      <c r="QK5" s="10">
        <v>4127.3599999999997</v>
      </c>
      <c r="QL5" s="10">
        <v>877.76199999999994</v>
      </c>
      <c r="QM5" s="10">
        <v>558.14599999999996</v>
      </c>
      <c r="QN5" s="10">
        <v>2934.8649999999998</v>
      </c>
      <c r="QO5" s="10">
        <v>4442.5590000000002</v>
      </c>
      <c r="QP5" s="10">
        <v>1054.097</v>
      </c>
      <c r="QQ5" s="10">
        <v>2446.703</v>
      </c>
      <c r="QR5" s="10">
        <v>244.77699999999999</v>
      </c>
      <c r="QS5" s="10">
        <v>304.33</v>
      </c>
      <c r="QT5" s="10">
        <v>1167.3630000000001</v>
      </c>
      <c r="QU5" s="10">
        <v>254.58099999999999</v>
      </c>
      <c r="QV5" s="10">
        <v>2620.8980000000001</v>
      </c>
      <c r="QW5" s="10">
        <v>725.08900000000006</v>
      </c>
      <c r="QX5" s="10">
        <v>221.83699999999999</v>
      </c>
      <c r="QY5" s="10">
        <v>208.983</v>
      </c>
      <c r="QZ5" s="10">
        <v>216.65899999999999</v>
      </c>
      <c r="RA5" s="10">
        <v>11193.48</v>
      </c>
      <c r="RB5" s="10">
        <v>468.37700000000001</v>
      </c>
      <c r="RC5" s="10">
        <v>462.428</v>
      </c>
      <c r="RD5" s="10">
        <v>568.26400000000001</v>
      </c>
      <c r="RE5" s="10">
        <v>407.78</v>
      </c>
      <c r="RF5" s="10">
        <v>874.70500000000004</v>
      </c>
      <c r="RG5" s="10">
        <v>224.102</v>
      </c>
      <c r="RH5" s="10">
        <v>355.40800000000002</v>
      </c>
      <c r="RI5" s="10">
        <v>810.346</v>
      </c>
      <c r="RJ5" s="10">
        <v>680.89</v>
      </c>
      <c r="RK5" s="10">
        <v>381.702</v>
      </c>
      <c r="RL5" s="10">
        <v>218.37100000000001</v>
      </c>
      <c r="RM5" s="10">
        <v>289.81200000000001</v>
      </c>
      <c r="RN5" s="10">
        <v>3832.0509999999999</v>
      </c>
      <c r="RO5" s="10">
        <v>8863.2939999999999</v>
      </c>
      <c r="RP5" s="10">
        <v>2039.03</v>
      </c>
      <c r="RQ5" s="10">
        <v>224.405</v>
      </c>
      <c r="RR5" s="10">
        <v>226.23500000000001</v>
      </c>
      <c r="RS5" s="10">
        <v>1438.019</v>
      </c>
      <c r="RT5" s="10">
        <v>1331.943</v>
      </c>
      <c r="RU5" s="10">
        <v>1961.0309999999999</v>
      </c>
      <c r="RV5" s="10">
        <v>244.715</v>
      </c>
      <c r="RW5" s="10">
        <v>790.47799999999995</v>
      </c>
      <c r="RX5" s="10">
        <v>495.88</v>
      </c>
      <c r="RY5" s="10">
        <v>229.755</v>
      </c>
      <c r="RZ5" s="10">
        <v>218.99600000000001</v>
      </c>
      <c r="SA5" s="10">
        <v>556.33500000000004</v>
      </c>
      <c r="SB5" s="10">
        <v>347.92399999999998</v>
      </c>
      <c r="SC5" s="10">
        <v>234.05</v>
      </c>
      <c r="SD5" s="10">
        <v>223.88399999999999</v>
      </c>
      <c r="SE5" s="10">
        <v>1736.335</v>
      </c>
      <c r="SF5" s="10">
        <v>262.702</v>
      </c>
      <c r="SG5" s="10">
        <v>294.28800000000001</v>
      </c>
      <c r="SH5" s="10">
        <v>230.01300000000001</v>
      </c>
    </row>
    <row r="6" spans="1:502" x14ac:dyDescent="0.25">
      <c r="A6" s="10">
        <v>5</v>
      </c>
      <c r="B6" s="10" t="s">
        <v>34</v>
      </c>
      <c r="C6" s="10">
        <v>1146.2439999999999</v>
      </c>
      <c r="D6" s="10">
        <v>10835.196</v>
      </c>
      <c r="E6" s="10">
        <v>9469.2929999999997</v>
      </c>
      <c r="F6" s="10">
        <v>500.471</v>
      </c>
      <c r="G6" s="10">
        <v>549.11900000000003</v>
      </c>
      <c r="H6" s="10">
        <v>15518.598</v>
      </c>
      <c r="I6" s="10">
        <v>1103.4480000000001</v>
      </c>
      <c r="J6" s="10">
        <v>1235.4290000000001</v>
      </c>
      <c r="K6" s="10">
        <v>1222.6089999999999</v>
      </c>
      <c r="L6" s="10">
        <v>957.64599999999996</v>
      </c>
      <c r="M6" s="10">
        <v>485.209</v>
      </c>
      <c r="N6" s="10">
        <v>546.75099999999998</v>
      </c>
      <c r="O6" s="10">
        <v>3200.3589999999999</v>
      </c>
      <c r="P6" s="10">
        <v>2851.8780000000002</v>
      </c>
      <c r="Q6" s="10">
        <v>917.91499999999996</v>
      </c>
      <c r="R6" s="10">
        <v>1296.7090000000001</v>
      </c>
      <c r="S6" s="10">
        <v>409.03699999999998</v>
      </c>
      <c r="T6" s="10">
        <v>517.11199999999997</v>
      </c>
      <c r="U6" s="10">
        <v>1397.3240000000001</v>
      </c>
      <c r="V6" s="10">
        <v>800.36400000000003</v>
      </c>
      <c r="W6" s="10">
        <v>574.46799999999996</v>
      </c>
      <c r="X6" s="10">
        <v>465.40199999999999</v>
      </c>
      <c r="Y6" s="10">
        <v>5102.9660000000003</v>
      </c>
      <c r="Z6" s="10">
        <v>637.08100000000002</v>
      </c>
      <c r="AA6" s="10">
        <v>1775.4390000000001</v>
      </c>
      <c r="AB6" s="10">
        <v>16346.764999999999</v>
      </c>
      <c r="AC6" s="10">
        <v>9475.7620000000006</v>
      </c>
      <c r="AD6" s="10">
        <v>4871.1819999999998</v>
      </c>
      <c r="AE6" s="10">
        <v>9932.8729999999996</v>
      </c>
      <c r="AF6" s="10">
        <v>13683.583000000001</v>
      </c>
      <c r="AG6" s="10">
        <v>2144.0549999999998</v>
      </c>
      <c r="AH6" s="10">
        <v>522.24199999999996</v>
      </c>
      <c r="AI6" s="10">
        <v>1524.8910000000001</v>
      </c>
      <c r="AJ6" s="10">
        <v>696.78499999999997</v>
      </c>
      <c r="AK6" s="10">
        <v>434.589</v>
      </c>
      <c r="AL6" s="10">
        <v>2394.5790000000002</v>
      </c>
      <c r="AM6" s="10">
        <v>5110.8680000000004</v>
      </c>
      <c r="AN6" s="10">
        <v>1488.1179999999999</v>
      </c>
      <c r="AO6" s="10">
        <v>670.48699999999997</v>
      </c>
      <c r="AP6" s="10">
        <v>982.96900000000005</v>
      </c>
      <c r="AQ6" s="10">
        <v>1338.8530000000001</v>
      </c>
      <c r="AR6" s="10">
        <v>2559.4110000000001</v>
      </c>
      <c r="AS6" s="10">
        <v>1086.0319999999999</v>
      </c>
      <c r="AT6" s="10">
        <v>1335.463</v>
      </c>
      <c r="AU6" s="10">
        <v>862.42</v>
      </c>
      <c r="AV6" s="10">
        <v>892.69399999999996</v>
      </c>
      <c r="AW6" s="10">
        <v>2205.7130000000002</v>
      </c>
      <c r="AX6" s="10">
        <v>9119.4560000000001</v>
      </c>
      <c r="AY6" s="10">
        <v>740.98699999999997</v>
      </c>
      <c r="AZ6" s="10">
        <v>753.60599999999999</v>
      </c>
      <c r="BA6" s="10">
        <v>3912.3989999999999</v>
      </c>
      <c r="BB6" s="10">
        <v>2276.085</v>
      </c>
      <c r="BC6" s="10">
        <v>542.28099999999995</v>
      </c>
      <c r="BD6" s="10">
        <v>527.98900000000003</v>
      </c>
      <c r="BE6" s="10">
        <v>728.40599999999995</v>
      </c>
      <c r="BF6" s="10">
        <v>345.07100000000003</v>
      </c>
      <c r="BG6" s="10">
        <v>397.85500000000002</v>
      </c>
      <c r="BH6" s="10">
        <v>804.23800000000006</v>
      </c>
      <c r="BI6" s="10">
        <v>2052.6410000000001</v>
      </c>
      <c r="BJ6" s="10">
        <v>1694.422</v>
      </c>
      <c r="BK6" s="10">
        <v>1386.979</v>
      </c>
      <c r="BL6" s="10">
        <v>1447.64</v>
      </c>
      <c r="BM6" s="10">
        <v>1015.615</v>
      </c>
      <c r="BN6" s="10">
        <v>5399.91</v>
      </c>
      <c r="BO6" s="10">
        <v>3744.181</v>
      </c>
      <c r="BP6" s="10">
        <v>1773.8040000000001</v>
      </c>
      <c r="BQ6" s="10">
        <v>2537.9360000000001</v>
      </c>
      <c r="BR6" s="10">
        <v>5521.5619999999999</v>
      </c>
      <c r="BS6" s="10">
        <v>1833.68</v>
      </c>
      <c r="BT6" s="10">
        <v>1087.2429999999999</v>
      </c>
      <c r="BU6" s="10">
        <v>639.29200000000003</v>
      </c>
      <c r="BV6" s="10">
        <v>770.57100000000003</v>
      </c>
      <c r="BW6" s="10">
        <v>1166.423</v>
      </c>
      <c r="BX6" s="10">
        <v>7055.5510000000004</v>
      </c>
      <c r="BY6" s="10">
        <v>1255.1130000000001</v>
      </c>
      <c r="BZ6" s="10">
        <v>1175.4970000000001</v>
      </c>
      <c r="CA6" s="10">
        <v>736.50400000000002</v>
      </c>
      <c r="CB6" s="10">
        <v>3476.5770000000002</v>
      </c>
      <c r="CC6" s="10">
        <v>2222.4690000000001</v>
      </c>
      <c r="CD6" s="10">
        <v>3499.1909999999998</v>
      </c>
      <c r="CE6" s="10">
        <v>2971.3159999999998</v>
      </c>
      <c r="CF6" s="10">
        <v>3239.6419999999998</v>
      </c>
      <c r="CG6" s="10">
        <v>3777.5450000000001</v>
      </c>
      <c r="CH6" s="10">
        <v>2892.29</v>
      </c>
      <c r="CI6" s="10">
        <v>508.303</v>
      </c>
      <c r="CJ6" s="10">
        <v>11265.656999999999</v>
      </c>
      <c r="CK6" s="10">
        <v>1899.326</v>
      </c>
      <c r="CL6" s="10">
        <v>4210.9459999999999</v>
      </c>
      <c r="CM6" s="10">
        <v>804.57299999999998</v>
      </c>
      <c r="CN6" s="10">
        <v>732.53599999999994</v>
      </c>
      <c r="CO6" s="10">
        <v>669.21400000000006</v>
      </c>
      <c r="CP6" s="10">
        <v>365.35199999999998</v>
      </c>
      <c r="CQ6" s="10">
        <v>1094.1849999999999</v>
      </c>
      <c r="CR6" s="10">
        <v>443.29500000000002</v>
      </c>
      <c r="CS6" s="10">
        <v>1671.278</v>
      </c>
      <c r="CT6" s="10">
        <v>879.7</v>
      </c>
      <c r="CU6" s="10">
        <v>1533.1959999999999</v>
      </c>
      <c r="CV6" s="10">
        <v>1306.8630000000001</v>
      </c>
      <c r="CW6" s="10">
        <v>1034.575</v>
      </c>
      <c r="CX6" s="10">
        <v>3267.0920000000001</v>
      </c>
      <c r="CY6" s="10">
        <v>1300.47</v>
      </c>
      <c r="CZ6" s="10">
        <v>1323.9780000000001</v>
      </c>
      <c r="DA6" s="10">
        <v>2918.623</v>
      </c>
      <c r="DB6" s="10">
        <v>2092.2530000000002</v>
      </c>
      <c r="DC6" s="10">
        <v>10154.252</v>
      </c>
      <c r="DD6" s="10">
        <v>459.79500000000002</v>
      </c>
      <c r="DE6" s="10">
        <v>1156.857</v>
      </c>
      <c r="DF6" s="10">
        <v>1234.846</v>
      </c>
      <c r="DG6" s="10">
        <v>4193.4030000000002</v>
      </c>
      <c r="DH6" s="10">
        <v>3079.7930000000001</v>
      </c>
      <c r="DI6" s="10">
        <v>4624.1170000000002</v>
      </c>
      <c r="DJ6" s="10">
        <v>809.58100000000002</v>
      </c>
      <c r="DK6" s="10">
        <v>1031.886</v>
      </c>
      <c r="DL6" s="10">
        <v>637.59100000000001</v>
      </c>
      <c r="DM6" s="10">
        <v>959.92700000000002</v>
      </c>
      <c r="DN6" s="10">
        <v>641.37800000000004</v>
      </c>
      <c r="DO6" s="10">
        <v>1606.057</v>
      </c>
      <c r="DP6" s="10">
        <v>1056.1990000000001</v>
      </c>
      <c r="DQ6" s="10">
        <v>4415.4870000000001</v>
      </c>
      <c r="DR6" s="10">
        <v>1099.5429999999999</v>
      </c>
      <c r="DS6" s="10">
        <v>16067.356</v>
      </c>
      <c r="DT6" s="10">
        <v>961.93499999999995</v>
      </c>
      <c r="DU6" s="10">
        <v>3875.0520000000001</v>
      </c>
      <c r="DV6" s="10">
        <v>605.74300000000005</v>
      </c>
      <c r="DW6" s="10">
        <v>644.84100000000001</v>
      </c>
      <c r="DX6" s="10">
        <v>762.24599999999998</v>
      </c>
      <c r="DY6" s="10">
        <v>6400.7569999999996</v>
      </c>
      <c r="DZ6" s="10">
        <v>1804.444</v>
      </c>
      <c r="EA6" s="10">
        <v>1129.8620000000001</v>
      </c>
      <c r="EB6" s="10">
        <v>5853.7569999999996</v>
      </c>
      <c r="EC6" s="10">
        <v>791.09900000000005</v>
      </c>
      <c r="ED6" s="10">
        <v>961.85599999999999</v>
      </c>
      <c r="EE6" s="10">
        <v>1525.2170000000001</v>
      </c>
      <c r="EF6" s="10">
        <v>4529.7380000000003</v>
      </c>
      <c r="EG6" s="10">
        <v>3158.4989999999998</v>
      </c>
      <c r="EH6" s="10">
        <v>752.53700000000003</v>
      </c>
      <c r="EI6" s="10">
        <v>675.24</v>
      </c>
      <c r="EJ6" s="10">
        <v>575.37800000000004</v>
      </c>
      <c r="EK6" s="10">
        <v>1407.7270000000001</v>
      </c>
      <c r="EL6" s="10">
        <v>1226.404</v>
      </c>
      <c r="EM6" s="10">
        <v>1829.713</v>
      </c>
      <c r="EN6" s="10">
        <v>4134.7479999999996</v>
      </c>
      <c r="EO6" s="10">
        <v>7784.6080000000002</v>
      </c>
      <c r="EP6" s="10">
        <v>784.15899999999999</v>
      </c>
      <c r="EQ6" s="10">
        <v>418.72800000000001</v>
      </c>
      <c r="ER6" s="10">
        <v>1360.0050000000001</v>
      </c>
      <c r="ES6" s="10">
        <v>1103.3009999999999</v>
      </c>
      <c r="ET6" s="10">
        <v>1945.7049999999999</v>
      </c>
      <c r="EU6" s="10">
        <v>7517.2290000000003</v>
      </c>
      <c r="EV6" s="10">
        <v>1059.5619999999999</v>
      </c>
      <c r="EW6" s="10">
        <v>1326.152</v>
      </c>
      <c r="EX6" s="10">
        <v>603.44299999999998</v>
      </c>
      <c r="EY6" s="10">
        <v>1567.604</v>
      </c>
      <c r="EZ6" s="10">
        <v>872.22299999999996</v>
      </c>
      <c r="FA6" s="10">
        <v>859.81600000000003</v>
      </c>
      <c r="FB6" s="10">
        <v>9539.9930000000004</v>
      </c>
      <c r="FC6" s="10">
        <v>2557.0439999999999</v>
      </c>
      <c r="FD6" s="10">
        <v>959.93399999999997</v>
      </c>
      <c r="FE6" s="10">
        <v>4184.3519999999999</v>
      </c>
      <c r="FF6" s="10">
        <v>1049.441</v>
      </c>
      <c r="FG6" s="10">
        <v>978.77599999999995</v>
      </c>
      <c r="FH6" s="10">
        <v>1107.2280000000001</v>
      </c>
      <c r="FI6" s="10">
        <v>1764.9580000000001</v>
      </c>
      <c r="FJ6" s="10">
        <v>469.17099999999999</v>
      </c>
      <c r="FK6" s="10">
        <v>777.00900000000001</v>
      </c>
      <c r="FL6" s="10">
        <v>1273.93</v>
      </c>
      <c r="FM6" s="10">
        <v>546.59400000000005</v>
      </c>
      <c r="FN6" s="10">
        <v>605.41600000000005</v>
      </c>
      <c r="FO6" s="10">
        <v>1293.2329999999999</v>
      </c>
      <c r="FP6" s="10">
        <v>1233.3330000000001</v>
      </c>
      <c r="FQ6" s="10">
        <v>3177.4270000000001</v>
      </c>
      <c r="FR6" s="10">
        <v>4619.1130000000003</v>
      </c>
      <c r="FS6" s="10">
        <v>1214.9169999999999</v>
      </c>
      <c r="FT6" s="10">
        <v>2593.0709999999999</v>
      </c>
      <c r="FU6" s="10">
        <v>1082.896</v>
      </c>
      <c r="FV6" s="10">
        <v>1425.971</v>
      </c>
      <c r="FW6" s="10">
        <v>3320.7359999999999</v>
      </c>
      <c r="FX6" s="10">
        <v>2460.2060000000001</v>
      </c>
      <c r="FY6" s="10">
        <v>2470.2489999999998</v>
      </c>
      <c r="FZ6" s="10">
        <v>4210.3980000000001</v>
      </c>
      <c r="GA6" s="10">
        <v>4509.57</v>
      </c>
      <c r="GB6" s="10">
        <v>1644.981</v>
      </c>
      <c r="GC6" s="10">
        <v>2490.9969999999998</v>
      </c>
      <c r="GD6" s="10">
        <v>3264.7890000000002</v>
      </c>
      <c r="GE6" s="10">
        <v>3187.0990000000002</v>
      </c>
      <c r="GF6" s="10">
        <v>668.00699999999995</v>
      </c>
      <c r="GG6" s="10">
        <v>1648.153</v>
      </c>
      <c r="GH6" s="10">
        <v>833.77800000000002</v>
      </c>
      <c r="GI6" s="10">
        <v>1352.9739999999999</v>
      </c>
      <c r="GJ6" s="10">
        <v>3299.6260000000002</v>
      </c>
      <c r="GK6" s="10">
        <v>1089.0340000000001</v>
      </c>
      <c r="GL6" s="10">
        <v>1141.778</v>
      </c>
      <c r="GM6" s="10">
        <v>664.077</v>
      </c>
      <c r="GN6" s="10">
        <v>1028.22</v>
      </c>
      <c r="GO6" s="10">
        <v>1855.174</v>
      </c>
      <c r="GP6" s="10">
        <v>1048.9280000000001</v>
      </c>
      <c r="GQ6" s="10">
        <v>567.81200000000001</v>
      </c>
      <c r="GR6" s="10">
        <v>521.553</v>
      </c>
      <c r="GS6" s="10">
        <v>673.58600000000001</v>
      </c>
      <c r="GT6" s="10">
        <v>2614.335</v>
      </c>
      <c r="GU6" s="10">
        <v>884.12900000000002</v>
      </c>
      <c r="GV6" s="10">
        <v>2309.1959999999999</v>
      </c>
      <c r="GW6" s="10">
        <v>915.81399999999996</v>
      </c>
      <c r="GX6" s="10">
        <v>2740.24</v>
      </c>
      <c r="GY6" s="10">
        <v>3846.866</v>
      </c>
      <c r="GZ6" s="10">
        <v>968.49199999999996</v>
      </c>
      <c r="HA6" s="10">
        <v>17333.425999999999</v>
      </c>
      <c r="HB6" s="10">
        <v>1611.838</v>
      </c>
      <c r="HC6" s="10">
        <v>3058.8139999999999</v>
      </c>
      <c r="HD6" s="10">
        <v>4680.3209999999999</v>
      </c>
      <c r="HE6" s="10">
        <v>3997.5569999999998</v>
      </c>
      <c r="HF6" s="10">
        <v>1132.0440000000001</v>
      </c>
      <c r="HG6" s="10">
        <v>656.73199999999997</v>
      </c>
      <c r="HH6" s="10">
        <v>468.24099999999999</v>
      </c>
      <c r="HI6" s="10">
        <v>774.21900000000005</v>
      </c>
      <c r="HJ6" s="10">
        <v>465.41399999999999</v>
      </c>
      <c r="HK6" s="10">
        <v>3782.55</v>
      </c>
      <c r="HL6" s="10">
        <v>539.24800000000005</v>
      </c>
      <c r="HM6" s="10">
        <v>885.04899999999998</v>
      </c>
      <c r="HN6" s="10">
        <v>934.31299999999999</v>
      </c>
      <c r="HO6" s="10">
        <v>17221.041000000001</v>
      </c>
      <c r="HP6" s="10">
        <v>1586.0809999999999</v>
      </c>
      <c r="HQ6" s="10">
        <v>1025.7539999999999</v>
      </c>
      <c r="HR6" s="10">
        <v>862.15300000000002</v>
      </c>
      <c r="HS6" s="10">
        <v>1032.2750000000001</v>
      </c>
      <c r="HT6" s="10">
        <v>1148.6869999999999</v>
      </c>
      <c r="HU6" s="10">
        <v>871.92499999999995</v>
      </c>
      <c r="HV6" s="10">
        <v>1088.367</v>
      </c>
      <c r="HW6" s="10">
        <v>722.43700000000001</v>
      </c>
      <c r="HX6" s="10">
        <v>2007.1179999999999</v>
      </c>
      <c r="HY6" s="10">
        <v>510.99400000000003</v>
      </c>
      <c r="HZ6" s="10">
        <v>1855.329</v>
      </c>
      <c r="IA6" s="10">
        <v>670.42200000000003</v>
      </c>
      <c r="IB6" s="10">
        <v>681.71299999999997</v>
      </c>
      <c r="IC6" s="10">
        <v>895.87800000000004</v>
      </c>
      <c r="ID6" s="10">
        <v>596.76300000000003</v>
      </c>
      <c r="IE6" s="10">
        <v>2265.8110000000001</v>
      </c>
      <c r="IF6" s="10">
        <v>1778.34</v>
      </c>
      <c r="IG6" s="10">
        <v>646.73800000000006</v>
      </c>
      <c r="IH6" s="10">
        <v>812.87800000000004</v>
      </c>
      <c r="II6" s="10">
        <v>1037.441</v>
      </c>
      <c r="IJ6" s="10">
        <v>707.40200000000004</v>
      </c>
      <c r="IK6" s="10">
        <v>1525.6880000000001</v>
      </c>
      <c r="IL6" s="10">
        <v>2112.1379999999999</v>
      </c>
      <c r="IM6" s="10">
        <v>2267.8200000000002</v>
      </c>
      <c r="IN6" s="10">
        <v>1536.953</v>
      </c>
      <c r="IO6" s="10">
        <v>2291.0720000000001</v>
      </c>
      <c r="IP6" s="10">
        <v>924.26400000000001</v>
      </c>
      <c r="IQ6" s="10">
        <v>1060.8489999999999</v>
      </c>
      <c r="IR6" s="10">
        <v>601.60400000000004</v>
      </c>
      <c r="IS6" s="10">
        <v>3617.2089999999998</v>
      </c>
      <c r="IT6" s="10">
        <v>4886.5370000000003</v>
      </c>
      <c r="IU6" s="10">
        <v>753.74900000000002</v>
      </c>
      <c r="IV6" s="10">
        <v>514.41600000000005</v>
      </c>
      <c r="IW6" s="10">
        <v>1132.6790000000001</v>
      </c>
      <c r="IX6" s="10">
        <v>807.77499999999998</v>
      </c>
      <c r="IY6" s="10">
        <v>4606.3900000000003</v>
      </c>
      <c r="IZ6" s="10">
        <v>1161.1289999999999</v>
      </c>
      <c r="JA6" s="10">
        <v>3301.5540000000001</v>
      </c>
      <c r="JB6" s="10">
        <v>1291.8430000000001</v>
      </c>
      <c r="JC6" s="10">
        <v>1436.9459999999999</v>
      </c>
      <c r="JD6" s="10">
        <v>1222.104</v>
      </c>
      <c r="JE6" s="10">
        <v>562.49900000000002</v>
      </c>
      <c r="JF6" s="10">
        <v>612.71600000000001</v>
      </c>
      <c r="JG6" s="10">
        <v>2145.3939999999998</v>
      </c>
      <c r="JH6" s="10">
        <v>2189.2869999999998</v>
      </c>
      <c r="JI6" s="10">
        <v>1310.1130000000001</v>
      </c>
      <c r="JJ6" s="10">
        <v>1428.375</v>
      </c>
      <c r="JK6" s="10">
        <v>4089.9989999999998</v>
      </c>
      <c r="JL6" s="10">
        <v>1873.6890000000001</v>
      </c>
      <c r="JM6" s="10">
        <v>1752.9839999999999</v>
      </c>
      <c r="JN6" s="10">
        <v>1055.8900000000001</v>
      </c>
      <c r="JO6" s="10">
        <v>1110.8779999999999</v>
      </c>
      <c r="JP6" s="10">
        <v>1987.4749999999999</v>
      </c>
      <c r="JQ6" s="10">
        <v>3879.5430000000001</v>
      </c>
      <c r="JR6" s="10">
        <v>6962.3540000000003</v>
      </c>
      <c r="JS6" s="10">
        <v>965.55600000000004</v>
      </c>
      <c r="JT6" s="10">
        <v>601.21299999999997</v>
      </c>
      <c r="JU6" s="10">
        <v>1612.7439999999999</v>
      </c>
      <c r="JV6" s="10">
        <v>537.26099999999997</v>
      </c>
      <c r="JW6" s="10">
        <v>592.27700000000004</v>
      </c>
      <c r="JX6" s="10">
        <v>809.83299999999997</v>
      </c>
      <c r="JY6" s="10">
        <v>1660.85</v>
      </c>
      <c r="JZ6" s="10">
        <v>1710.624</v>
      </c>
      <c r="KA6" s="10">
        <v>2775.8870000000002</v>
      </c>
      <c r="KB6" s="10">
        <v>5312.3090000000002</v>
      </c>
      <c r="KC6" s="10">
        <v>4020.6439999999998</v>
      </c>
      <c r="KD6" s="10">
        <v>1749.921</v>
      </c>
      <c r="KE6" s="10">
        <v>1862.4570000000001</v>
      </c>
      <c r="KF6" s="10">
        <v>967.08900000000006</v>
      </c>
      <c r="KG6" s="10">
        <v>4061.6129999999998</v>
      </c>
      <c r="KH6" s="10">
        <v>9982.4930000000004</v>
      </c>
      <c r="KI6" s="10">
        <v>5903.058</v>
      </c>
      <c r="KJ6" s="10">
        <v>736.245</v>
      </c>
      <c r="KK6" s="10">
        <v>3799.9270000000001</v>
      </c>
      <c r="KL6" s="10">
        <v>2162.9070000000002</v>
      </c>
      <c r="KM6" s="10">
        <v>2281.0619999999999</v>
      </c>
      <c r="KN6" s="10">
        <v>1478.817</v>
      </c>
      <c r="KO6" s="10">
        <v>1055.847</v>
      </c>
      <c r="KP6" s="10">
        <v>1177.4169999999999</v>
      </c>
      <c r="KQ6" s="10">
        <v>1289.5840000000001</v>
      </c>
      <c r="KR6" s="10">
        <v>888.19500000000005</v>
      </c>
      <c r="KS6" s="10">
        <v>2911.6840000000002</v>
      </c>
      <c r="KT6" s="10">
        <v>1103.5029999999999</v>
      </c>
      <c r="KU6" s="10">
        <v>1909.472</v>
      </c>
      <c r="KV6" s="10">
        <v>3171.4270000000001</v>
      </c>
      <c r="KW6" s="10">
        <v>3414.8910000000001</v>
      </c>
      <c r="KX6" s="10">
        <v>677.19100000000003</v>
      </c>
      <c r="KY6" s="10">
        <v>1465.306</v>
      </c>
      <c r="KZ6" s="10">
        <v>11873.473</v>
      </c>
      <c r="LA6" s="10">
        <v>483.05</v>
      </c>
      <c r="LB6" s="10">
        <v>750.65099999999995</v>
      </c>
      <c r="LC6" s="10">
        <v>11913.49</v>
      </c>
      <c r="LD6" s="10">
        <v>2923.3020000000001</v>
      </c>
      <c r="LE6" s="10">
        <v>1366.7190000000001</v>
      </c>
      <c r="LF6" s="10">
        <v>799.87099999999998</v>
      </c>
      <c r="LG6" s="10">
        <v>1713.788</v>
      </c>
      <c r="LH6" s="10">
        <v>616.69799999999998</v>
      </c>
      <c r="LI6" s="10">
        <v>549.32799999999997</v>
      </c>
      <c r="LJ6" s="10">
        <v>869.82299999999998</v>
      </c>
      <c r="LK6" s="10">
        <v>754.92499999999995</v>
      </c>
      <c r="LL6" s="10">
        <v>7892.7020000000002</v>
      </c>
      <c r="LM6" s="10">
        <v>7378.1570000000002</v>
      </c>
      <c r="LN6" s="10">
        <v>704.92600000000004</v>
      </c>
      <c r="LO6" s="10">
        <v>1479.123</v>
      </c>
      <c r="LP6" s="10">
        <v>756.21799999999996</v>
      </c>
      <c r="LQ6" s="10">
        <v>590.96699999999998</v>
      </c>
      <c r="LR6" s="10">
        <v>659.28300000000002</v>
      </c>
      <c r="LS6" s="10">
        <v>481.55500000000001</v>
      </c>
      <c r="LT6" s="10">
        <v>989.10699999999997</v>
      </c>
      <c r="LU6" s="10">
        <v>900.04300000000001</v>
      </c>
      <c r="LV6" s="10">
        <v>1026.2629999999999</v>
      </c>
      <c r="LW6" s="10">
        <v>770.84100000000001</v>
      </c>
      <c r="LX6" s="10">
        <v>441.99599999999998</v>
      </c>
      <c r="LY6" s="10">
        <v>810.83699999999999</v>
      </c>
      <c r="LZ6" s="10">
        <v>611.59299999999996</v>
      </c>
      <c r="MA6" s="10">
        <v>495.88099999999997</v>
      </c>
      <c r="MB6" s="10">
        <v>403.34800000000001</v>
      </c>
      <c r="MC6" s="10">
        <v>517.98400000000004</v>
      </c>
      <c r="MD6" s="10">
        <v>7260.49</v>
      </c>
      <c r="ME6" s="10">
        <v>820.06200000000001</v>
      </c>
      <c r="MF6" s="10">
        <v>1348.9390000000001</v>
      </c>
      <c r="MG6" s="10">
        <v>554.21799999999996</v>
      </c>
      <c r="MH6" s="10">
        <v>1543.89</v>
      </c>
      <c r="MI6" s="10">
        <v>282.767</v>
      </c>
      <c r="MJ6" s="10">
        <v>756.66200000000003</v>
      </c>
      <c r="MK6" s="10">
        <v>625.28899999999999</v>
      </c>
      <c r="ML6" s="10">
        <v>381.73700000000002</v>
      </c>
      <c r="MM6" s="10">
        <v>467.99400000000003</v>
      </c>
      <c r="MN6" s="10">
        <v>322.80900000000003</v>
      </c>
      <c r="MO6" s="10">
        <v>840.44399999999996</v>
      </c>
      <c r="MP6" s="10">
        <v>484.93099999999998</v>
      </c>
      <c r="MQ6" s="10">
        <v>986.48</v>
      </c>
      <c r="MR6" s="10">
        <v>594.35699999999997</v>
      </c>
      <c r="MS6" s="10">
        <v>1094.211</v>
      </c>
      <c r="MT6" s="10">
        <v>301.09399999999999</v>
      </c>
      <c r="MU6" s="10">
        <v>1121.066</v>
      </c>
      <c r="MV6" s="10">
        <v>414.24</v>
      </c>
      <c r="MW6" s="10">
        <v>2868.056</v>
      </c>
      <c r="MX6" s="10">
        <v>315.23500000000001</v>
      </c>
      <c r="MY6" s="10">
        <v>360.38099999999997</v>
      </c>
      <c r="MZ6" s="10">
        <v>400.678</v>
      </c>
      <c r="NA6" s="10">
        <v>442.32400000000001</v>
      </c>
      <c r="NB6" s="10">
        <v>6133.6390000000001</v>
      </c>
      <c r="NC6" s="10">
        <v>2622.5639999999999</v>
      </c>
      <c r="ND6" s="10">
        <v>256.57</v>
      </c>
      <c r="NE6" s="10">
        <v>843.46199999999999</v>
      </c>
      <c r="NF6" s="10">
        <v>1354.595</v>
      </c>
      <c r="NG6" s="10">
        <v>267.274</v>
      </c>
      <c r="NH6" s="10">
        <v>240.06800000000001</v>
      </c>
      <c r="NI6" s="10">
        <v>451.78500000000003</v>
      </c>
      <c r="NJ6" s="10">
        <v>525.82399999999996</v>
      </c>
      <c r="NK6" s="10">
        <v>385.07299999999998</v>
      </c>
      <c r="NL6" s="10">
        <v>725.31500000000005</v>
      </c>
      <c r="NM6" s="10">
        <v>2689.973</v>
      </c>
      <c r="NN6" s="10">
        <v>693.53399999999999</v>
      </c>
      <c r="NO6" s="10">
        <v>560.61</v>
      </c>
      <c r="NP6" s="10">
        <v>982.39099999999996</v>
      </c>
      <c r="NQ6" s="10">
        <v>243.74199999999999</v>
      </c>
      <c r="NR6" s="10">
        <v>619.26599999999996</v>
      </c>
      <c r="NS6" s="10">
        <v>446.70699999999999</v>
      </c>
      <c r="NT6" s="10">
        <v>1362.6579999999999</v>
      </c>
      <c r="NU6" s="10">
        <v>351.78199999999998</v>
      </c>
      <c r="NV6" s="10">
        <v>916.39400000000001</v>
      </c>
      <c r="NW6" s="10">
        <v>424.76799999999997</v>
      </c>
      <c r="NX6" s="10">
        <v>1706.598</v>
      </c>
      <c r="NY6" s="10">
        <v>286.54899999999998</v>
      </c>
      <c r="NZ6" s="10">
        <v>446.88299999999998</v>
      </c>
      <c r="OA6" s="10">
        <v>1503.9780000000001</v>
      </c>
      <c r="OB6" s="10">
        <v>1093.778</v>
      </c>
      <c r="OC6" s="10">
        <v>1912.299</v>
      </c>
      <c r="OD6" s="10">
        <v>257.529</v>
      </c>
      <c r="OE6" s="10">
        <v>494.21</v>
      </c>
      <c r="OF6" s="10">
        <v>674.28499999999997</v>
      </c>
      <c r="OG6" s="10">
        <v>1164.25</v>
      </c>
      <c r="OH6" s="10">
        <v>3754.1</v>
      </c>
      <c r="OI6" s="10">
        <v>3658.7379999999998</v>
      </c>
      <c r="OJ6" s="10">
        <v>383.68299999999999</v>
      </c>
      <c r="OK6" s="10">
        <v>230.85499999999999</v>
      </c>
      <c r="OL6" s="10">
        <v>272.72399999999999</v>
      </c>
      <c r="OM6" s="10">
        <v>233.58099999999999</v>
      </c>
      <c r="ON6" s="10">
        <v>1465.6369999999999</v>
      </c>
      <c r="OO6" s="10">
        <v>237.35900000000001</v>
      </c>
      <c r="OP6" s="10">
        <v>296.19299999999998</v>
      </c>
      <c r="OQ6" s="10">
        <v>418.28300000000002</v>
      </c>
      <c r="OR6" s="10">
        <v>505.19299999999998</v>
      </c>
      <c r="OS6" s="10">
        <v>4196.74</v>
      </c>
      <c r="OT6" s="10">
        <v>980.399</v>
      </c>
      <c r="OU6" s="10">
        <v>300.41899999999998</v>
      </c>
      <c r="OV6" s="10">
        <v>258.87400000000002</v>
      </c>
      <c r="OW6" s="10">
        <v>276.75200000000001</v>
      </c>
      <c r="OX6" s="10">
        <v>272.90800000000002</v>
      </c>
      <c r="OY6" s="10">
        <v>281.14400000000001</v>
      </c>
      <c r="OZ6" s="10">
        <v>283.20699999999999</v>
      </c>
      <c r="PA6" s="10">
        <v>762.21100000000001</v>
      </c>
      <c r="PB6" s="10">
        <v>485.24599999999998</v>
      </c>
      <c r="PC6" s="10">
        <v>489.19299999999998</v>
      </c>
      <c r="PD6" s="10">
        <v>1511.414</v>
      </c>
      <c r="PE6" s="10">
        <v>235.17</v>
      </c>
      <c r="PF6" s="10">
        <v>319.02600000000001</v>
      </c>
      <c r="PG6" s="10">
        <v>286.06200000000001</v>
      </c>
      <c r="PH6" s="10">
        <v>1740.5160000000001</v>
      </c>
      <c r="PI6" s="10">
        <v>5478.8670000000002</v>
      </c>
      <c r="PJ6" s="10">
        <v>5912.9279999999999</v>
      </c>
      <c r="PK6" s="10">
        <v>1833.5640000000001</v>
      </c>
      <c r="PL6" s="10">
        <v>1511.308</v>
      </c>
      <c r="PM6" s="10">
        <v>990.13</v>
      </c>
      <c r="PN6" s="10">
        <v>1317.16</v>
      </c>
      <c r="PO6" s="10">
        <v>906.726</v>
      </c>
      <c r="PP6" s="10">
        <v>414.03199999999998</v>
      </c>
      <c r="PQ6" s="10">
        <v>260.81299999999999</v>
      </c>
      <c r="PR6" s="10">
        <v>5120.7700000000004</v>
      </c>
      <c r="PS6" s="10">
        <v>605.93600000000004</v>
      </c>
      <c r="PT6" s="10">
        <v>342.55500000000001</v>
      </c>
      <c r="PU6" s="10">
        <v>216.1</v>
      </c>
      <c r="PV6" s="10">
        <v>1500.0609999999999</v>
      </c>
      <c r="PW6" s="10">
        <v>355.697</v>
      </c>
      <c r="PX6" s="10">
        <v>295.52</v>
      </c>
      <c r="PY6" s="10">
        <v>255.19200000000001</v>
      </c>
      <c r="PZ6" s="10">
        <v>405.02699999999999</v>
      </c>
      <c r="QA6" s="10">
        <v>578.16399999999999</v>
      </c>
      <c r="QB6" s="10">
        <v>2207.752</v>
      </c>
      <c r="QC6" s="10">
        <v>377.62400000000002</v>
      </c>
      <c r="QD6" s="10">
        <v>413.18099999999998</v>
      </c>
      <c r="QE6" s="10">
        <v>648.04999999999995</v>
      </c>
      <c r="QF6" s="10">
        <v>643.61099999999999</v>
      </c>
      <c r="QG6" s="10">
        <v>1826.9570000000001</v>
      </c>
      <c r="QH6" s="10">
        <v>213.31899999999999</v>
      </c>
      <c r="QI6" s="10">
        <v>1006.251</v>
      </c>
      <c r="QJ6" s="10">
        <v>235.62100000000001</v>
      </c>
      <c r="QK6" s="10">
        <v>3779.1309999999999</v>
      </c>
      <c r="QL6" s="10">
        <v>803.89599999999996</v>
      </c>
      <c r="QM6" s="10">
        <v>562.11699999999996</v>
      </c>
      <c r="QN6" s="10">
        <v>2881.9290000000001</v>
      </c>
      <c r="QO6" s="10">
        <v>4620.9690000000001</v>
      </c>
      <c r="QP6" s="10">
        <v>1125.3389999999999</v>
      </c>
      <c r="QQ6" s="10">
        <v>2464.395</v>
      </c>
      <c r="QR6" s="10">
        <v>242.11799999999999</v>
      </c>
      <c r="QS6" s="10">
        <v>274.10199999999998</v>
      </c>
      <c r="QT6" s="10">
        <v>1102.8900000000001</v>
      </c>
      <c r="QU6" s="10">
        <v>257.15600000000001</v>
      </c>
      <c r="QV6" s="10">
        <v>2584.5500000000002</v>
      </c>
      <c r="QW6" s="10">
        <v>965.42</v>
      </c>
      <c r="QX6" s="10">
        <v>219.99</v>
      </c>
      <c r="QY6" s="10">
        <v>210.202</v>
      </c>
      <c r="QZ6" s="10">
        <v>217.476</v>
      </c>
      <c r="RA6" s="10">
        <v>11182.232</v>
      </c>
      <c r="RB6" s="10">
        <v>464.51499999999999</v>
      </c>
      <c r="RC6" s="10">
        <v>476.13600000000002</v>
      </c>
      <c r="RD6" s="10">
        <v>552.37400000000002</v>
      </c>
      <c r="RE6" s="10">
        <v>414.49400000000003</v>
      </c>
      <c r="RF6" s="10">
        <v>848.66099999999994</v>
      </c>
      <c r="RG6" s="10">
        <v>223.678</v>
      </c>
      <c r="RH6" s="10">
        <v>360.40600000000001</v>
      </c>
      <c r="RI6" s="10">
        <v>832.78</v>
      </c>
      <c r="RJ6" s="10">
        <v>670.96900000000005</v>
      </c>
      <c r="RK6" s="10">
        <v>379.46800000000002</v>
      </c>
      <c r="RL6" s="10">
        <v>219.05600000000001</v>
      </c>
      <c r="RM6" s="10">
        <v>278.59100000000001</v>
      </c>
      <c r="RN6" s="10">
        <v>2985.5230000000001</v>
      </c>
      <c r="RO6" s="10">
        <v>9148.5280000000002</v>
      </c>
      <c r="RP6" s="10">
        <v>2039.9369999999999</v>
      </c>
      <c r="RQ6" s="10">
        <v>221.881</v>
      </c>
      <c r="RR6" s="10">
        <v>226.55600000000001</v>
      </c>
      <c r="RS6" s="10">
        <v>1409.8589999999999</v>
      </c>
      <c r="RT6" s="10">
        <v>1336.2629999999999</v>
      </c>
      <c r="RU6" s="10">
        <v>1951.095</v>
      </c>
      <c r="RV6" s="10">
        <v>249.99299999999999</v>
      </c>
      <c r="RW6" s="10">
        <v>744.25800000000004</v>
      </c>
      <c r="RX6" s="10">
        <v>326.565</v>
      </c>
      <c r="RY6" s="10">
        <v>233.89099999999999</v>
      </c>
      <c r="RZ6" s="10">
        <v>218.14699999999999</v>
      </c>
      <c r="SA6" s="10">
        <v>542.86400000000003</v>
      </c>
      <c r="SB6" s="10">
        <v>352.96699999999998</v>
      </c>
      <c r="SC6" s="10">
        <v>232.32300000000001</v>
      </c>
      <c r="SD6" s="10">
        <v>220.34399999999999</v>
      </c>
      <c r="SE6" s="10">
        <v>1838.704</v>
      </c>
      <c r="SF6" s="10">
        <v>267.517</v>
      </c>
      <c r="SG6" s="10">
        <v>299.87200000000001</v>
      </c>
      <c r="SH6" s="10">
        <v>237.745</v>
      </c>
    </row>
    <row r="7" spans="1:502" x14ac:dyDescent="0.25">
      <c r="A7" s="10">
        <v>6</v>
      </c>
      <c r="B7" s="10" t="s">
        <v>34</v>
      </c>
      <c r="C7" s="10">
        <v>1166.4760000000001</v>
      </c>
      <c r="D7" s="10">
        <v>10927.034</v>
      </c>
      <c r="E7" s="10">
        <v>9568.41</v>
      </c>
      <c r="F7" s="10">
        <v>490.935</v>
      </c>
      <c r="G7" s="10">
        <v>521.46900000000005</v>
      </c>
      <c r="H7" s="10">
        <v>15287.95</v>
      </c>
      <c r="I7" s="10">
        <v>1091.2550000000001</v>
      </c>
      <c r="J7" s="10">
        <v>1508.0940000000001</v>
      </c>
      <c r="K7" s="10">
        <v>1201.578</v>
      </c>
      <c r="L7" s="10">
        <v>962.60599999999999</v>
      </c>
      <c r="M7" s="10">
        <v>543.74400000000003</v>
      </c>
      <c r="N7" s="10">
        <v>550.21699999999998</v>
      </c>
      <c r="O7" s="10">
        <v>3552.68</v>
      </c>
      <c r="P7" s="10">
        <v>3530.0810000000001</v>
      </c>
      <c r="Q7" s="10">
        <v>938.16399999999999</v>
      </c>
      <c r="R7" s="10">
        <v>1287.1780000000001</v>
      </c>
      <c r="S7" s="10">
        <v>378.78300000000002</v>
      </c>
      <c r="T7" s="10">
        <v>540.59799999999996</v>
      </c>
      <c r="U7" s="10">
        <v>1105.183</v>
      </c>
      <c r="V7" s="10">
        <v>815.25199999999995</v>
      </c>
      <c r="W7" s="10">
        <v>416.51900000000001</v>
      </c>
      <c r="X7" s="10">
        <v>442.95</v>
      </c>
      <c r="Y7" s="10">
        <v>5224.1710000000003</v>
      </c>
      <c r="Z7" s="10">
        <v>647.64800000000002</v>
      </c>
      <c r="AA7" s="10">
        <v>1971.8820000000001</v>
      </c>
      <c r="AB7" s="10">
        <v>16271.746999999999</v>
      </c>
      <c r="AC7" s="10">
        <v>9926.0650000000005</v>
      </c>
      <c r="AD7" s="10">
        <v>5369.7460000000001</v>
      </c>
      <c r="AE7" s="10">
        <v>9213.1589999999997</v>
      </c>
      <c r="AF7" s="10">
        <v>14056.494000000001</v>
      </c>
      <c r="AG7" s="10">
        <v>2151.7860000000001</v>
      </c>
      <c r="AH7" s="10">
        <v>534.375</v>
      </c>
      <c r="AI7" s="10">
        <v>1610.662</v>
      </c>
      <c r="AJ7" s="10">
        <v>759.64</v>
      </c>
      <c r="AK7" s="10">
        <v>488.31799999999998</v>
      </c>
      <c r="AL7" s="10">
        <v>2536.4499999999998</v>
      </c>
      <c r="AM7" s="10">
        <v>6006.1310000000003</v>
      </c>
      <c r="AN7" s="10">
        <v>1525.3910000000001</v>
      </c>
      <c r="AO7" s="10">
        <v>637.06399999999996</v>
      </c>
      <c r="AP7" s="10">
        <v>1024.23</v>
      </c>
      <c r="AQ7" s="10">
        <v>1352.8409999999999</v>
      </c>
      <c r="AR7" s="10">
        <v>2479.1999999999998</v>
      </c>
      <c r="AS7" s="10">
        <v>1067.7550000000001</v>
      </c>
      <c r="AT7" s="10">
        <v>1378.808</v>
      </c>
      <c r="AU7" s="10">
        <v>912.76599999999996</v>
      </c>
      <c r="AV7" s="10">
        <v>897.971</v>
      </c>
      <c r="AW7" s="10">
        <v>2278.2170000000001</v>
      </c>
      <c r="AX7" s="10">
        <v>9121.4249999999993</v>
      </c>
      <c r="AY7" s="10">
        <v>757.00699999999995</v>
      </c>
      <c r="AZ7" s="10">
        <v>740.60599999999999</v>
      </c>
      <c r="BA7" s="10">
        <v>4254.7049999999999</v>
      </c>
      <c r="BB7" s="10">
        <v>2470.5189999999998</v>
      </c>
      <c r="BC7" s="10">
        <v>552.16399999999999</v>
      </c>
      <c r="BD7" s="10">
        <v>536.48099999999999</v>
      </c>
      <c r="BE7" s="10">
        <v>734.09900000000005</v>
      </c>
      <c r="BF7" s="10">
        <v>357.38400000000001</v>
      </c>
      <c r="BG7" s="10">
        <v>418.74200000000002</v>
      </c>
      <c r="BH7" s="10">
        <v>819.79600000000005</v>
      </c>
      <c r="BI7" s="10">
        <v>2314.7930000000001</v>
      </c>
      <c r="BJ7" s="10">
        <v>1787.5719999999999</v>
      </c>
      <c r="BK7" s="10">
        <v>1540.172</v>
      </c>
      <c r="BL7" s="10">
        <v>1445.902</v>
      </c>
      <c r="BM7" s="10">
        <v>1052.8810000000001</v>
      </c>
      <c r="BN7" s="10">
        <v>5208.5720000000001</v>
      </c>
      <c r="BO7" s="10">
        <v>3977.8580000000002</v>
      </c>
      <c r="BP7" s="10">
        <v>1960.6030000000001</v>
      </c>
      <c r="BQ7" s="10">
        <v>2459.7089999999998</v>
      </c>
      <c r="BR7" s="10">
        <v>5545.3779999999997</v>
      </c>
      <c r="BS7" s="10">
        <v>1852.9580000000001</v>
      </c>
      <c r="BT7" s="10">
        <v>1193.845</v>
      </c>
      <c r="BU7" s="10">
        <v>655.26599999999996</v>
      </c>
      <c r="BV7" s="10">
        <v>793.29</v>
      </c>
      <c r="BW7" s="10">
        <v>947.52599999999995</v>
      </c>
      <c r="BX7" s="10">
        <v>7347.5259999999998</v>
      </c>
      <c r="BY7" s="10">
        <v>1267.0060000000001</v>
      </c>
      <c r="BZ7" s="10">
        <v>1238.5920000000001</v>
      </c>
      <c r="CA7" s="10">
        <v>740.41499999999996</v>
      </c>
      <c r="CB7" s="10">
        <v>3525.1170000000002</v>
      </c>
      <c r="CC7" s="10">
        <v>2299.8380000000002</v>
      </c>
      <c r="CD7" s="10">
        <v>3514.1</v>
      </c>
      <c r="CE7" s="10">
        <v>2986.931</v>
      </c>
      <c r="CF7" s="10">
        <v>3236.058</v>
      </c>
      <c r="CG7" s="10">
        <v>1803.027</v>
      </c>
      <c r="CH7" s="10">
        <v>2762.4270000000001</v>
      </c>
      <c r="CI7" s="10">
        <v>507.43</v>
      </c>
      <c r="CJ7" s="10">
        <v>11367.195</v>
      </c>
      <c r="CK7" s="10">
        <v>2113.2249999999999</v>
      </c>
      <c r="CL7" s="10">
        <v>4241.0349999999999</v>
      </c>
      <c r="CM7" s="10">
        <v>853.39599999999996</v>
      </c>
      <c r="CN7" s="10">
        <v>769.92</v>
      </c>
      <c r="CO7" s="10">
        <v>694.97400000000005</v>
      </c>
      <c r="CP7" s="10">
        <v>376.30700000000002</v>
      </c>
      <c r="CQ7" s="10">
        <v>1080.3789999999999</v>
      </c>
      <c r="CR7" s="10">
        <v>453.39699999999999</v>
      </c>
      <c r="CS7" s="10">
        <v>1763.1659999999999</v>
      </c>
      <c r="CT7" s="10">
        <v>882.46699999999998</v>
      </c>
      <c r="CU7" s="10">
        <v>1821.087</v>
      </c>
      <c r="CV7" s="10">
        <v>1372.721</v>
      </c>
      <c r="CW7" s="10">
        <v>1059.501</v>
      </c>
      <c r="CX7" s="10">
        <v>3165.5949999999998</v>
      </c>
      <c r="CY7" s="10">
        <v>1258.567</v>
      </c>
      <c r="CZ7" s="10">
        <v>1744.443</v>
      </c>
      <c r="DA7" s="10">
        <v>3020.2689999999998</v>
      </c>
      <c r="DB7" s="10">
        <v>2086.6039999999998</v>
      </c>
      <c r="DC7" s="10">
        <v>8323.08</v>
      </c>
      <c r="DD7" s="10">
        <v>449.77699999999999</v>
      </c>
      <c r="DE7" s="10">
        <v>1185.056</v>
      </c>
      <c r="DF7" s="10">
        <v>1278.1010000000001</v>
      </c>
      <c r="DG7" s="10">
        <v>4210.1899999999996</v>
      </c>
      <c r="DH7" s="10">
        <v>3197.0940000000001</v>
      </c>
      <c r="DI7" s="10">
        <v>4689.0839999999998</v>
      </c>
      <c r="DJ7" s="10">
        <v>810.971</v>
      </c>
      <c r="DK7" s="10">
        <v>1077.087</v>
      </c>
      <c r="DL7" s="10">
        <v>661.601</v>
      </c>
      <c r="DM7" s="10">
        <v>1015.101</v>
      </c>
      <c r="DN7" s="10">
        <v>653.91099999999994</v>
      </c>
      <c r="DO7" s="10">
        <v>1894.7149999999999</v>
      </c>
      <c r="DP7" s="10">
        <v>1212.0889999999999</v>
      </c>
      <c r="DQ7" s="10">
        <v>4501.6890000000003</v>
      </c>
      <c r="DR7" s="10">
        <v>1162.432</v>
      </c>
      <c r="DS7" s="10">
        <v>13083.915000000001</v>
      </c>
      <c r="DT7" s="10">
        <v>930.55600000000004</v>
      </c>
      <c r="DU7" s="10">
        <v>3921.4780000000001</v>
      </c>
      <c r="DV7" s="10">
        <v>639.62099999999998</v>
      </c>
      <c r="DW7" s="10">
        <v>627.16700000000003</v>
      </c>
      <c r="DX7" s="10">
        <v>723.90499999999997</v>
      </c>
      <c r="DY7" s="10">
        <v>6480.125</v>
      </c>
      <c r="DZ7" s="10">
        <v>1783.306</v>
      </c>
      <c r="EA7" s="10">
        <v>1134.8989999999999</v>
      </c>
      <c r="EB7" s="10">
        <v>5788.8059999999996</v>
      </c>
      <c r="EC7" s="10">
        <v>791.93600000000004</v>
      </c>
      <c r="ED7" s="10">
        <v>967.101</v>
      </c>
      <c r="EE7" s="10">
        <v>1554.9829999999999</v>
      </c>
      <c r="EF7" s="10">
        <v>4488.3450000000003</v>
      </c>
      <c r="EG7" s="10">
        <v>3323.0790000000002</v>
      </c>
      <c r="EH7" s="10">
        <v>797.01300000000003</v>
      </c>
      <c r="EI7" s="10">
        <v>689.50599999999997</v>
      </c>
      <c r="EJ7" s="10">
        <v>549.08399999999995</v>
      </c>
      <c r="EK7" s="10">
        <v>1417.3230000000001</v>
      </c>
      <c r="EL7" s="10">
        <v>1490.403</v>
      </c>
      <c r="EM7" s="10">
        <v>2986.9859999999999</v>
      </c>
      <c r="EN7" s="10">
        <v>4271.1260000000002</v>
      </c>
      <c r="EO7" s="10">
        <v>7891.8639999999996</v>
      </c>
      <c r="EP7" s="10">
        <v>761.10599999999999</v>
      </c>
      <c r="EQ7" s="10">
        <v>435.14699999999999</v>
      </c>
      <c r="ER7" s="10">
        <v>1508.9110000000001</v>
      </c>
      <c r="ES7" s="10">
        <v>1106.508</v>
      </c>
      <c r="ET7" s="10">
        <v>2533.348</v>
      </c>
      <c r="EU7" s="10">
        <v>6795.9070000000002</v>
      </c>
      <c r="EV7" s="10">
        <v>1114.3779999999999</v>
      </c>
      <c r="EW7" s="10">
        <v>1365.865</v>
      </c>
      <c r="EX7" s="10">
        <v>603.81700000000001</v>
      </c>
      <c r="EY7" s="10">
        <v>1668.354</v>
      </c>
      <c r="EZ7" s="10">
        <v>861.99300000000005</v>
      </c>
      <c r="FA7" s="10">
        <v>890.16200000000003</v>
      </c>
      <c r="FB7" s="10">
        <v>9743.2919999999995</v>
      </c>
      <c r="FC7" s="10">
        <v>2746.2359999999999</v>
      </c>
      <c r="FD7" s="10">
        <v>1030.5899999999999</v>
      </c>
      <c r="FE7" s="10">
        <v>4702.7030000000004</v>
      </c>
      <c r="FF7" s="10">
        <v>1094.5989999999999</v>
      </c>
      <c r="FG7" s="10">
        <v>1014.0650000000001</v>
      </c>
      <c r="FH7" s="10">
        <v>1156.915</v>
      </c>
      <c r="FI7" s="10">
        <v>1804.998</v>
      </c>
      <c r="FJ7" s="10">
        <v>480.77100000000002</v>
      </c>
      <c r="FK7" s="10">
        <v>796.28499999999997</v>
      </c>
      <c r="FL7" s="10">
        <v>1322.2570000000001</v>
      </c>
      <c r="FM7" s="10">
        <v>550.75099999999998</v>
      </c>
      <c r="FN7" s="10">
        <v>576.26300000000003</v>
      </c>
      <c r="FO7" s="10">
        <v>1320.4549999999999</v>
      </c>
      <c r="FP7" s="10">
        <v>1306.8340000000001</v>
      </c>
      <c r="FQ7" s="10">
        <v>3221.9259999999999</v>
      </c>
      <c r="FR7" s="10">
        <v>4704.8739999999998</v>
      </c>
      <c r="FS7" s="10">
        <v>1213.212</v>
      </c>
      <c r="FT7" s="10">
        <v>2646.5349999999999</v>
      </c>
      <c r="FU7" s="10">
        <v>1113.117</v>
      </c>
      <c r="FV7" s="10">
        <v>1389.29</v>
      </c>
      <c r="FW7" s="10">
        <v>3487.828</v>
      </c>
      <c r="FX7" s="10">
        <v>2335.6550000000002</v>
      </c>
      <c r="FY7" s="10">
        <v>2532.3380000000002</v>
      </c>
      <c r="FZ7" s="10">
        <v>4171.29</v>
      </c>
      <c r="GA7" s="10">
        <v>4463.585</v>
      </c>
      <c r="GB7" s="10">
        <v>1696.4380000000001</v>
      </c>
      <c r="GC7" s="10">
        <v>2550.4140000000002</v>
      </c>
      <c r="GD7" s="10">
        <v>3299.0140000000001</v>
      </c>
      <c r="GE7" s="10">
        <v>3214.4110000000001</v>
      </c>
      <c r="GF7" s="10">
        <v>684.31100000000004</v>
      </c>
      <c r="GG7" s="10">
        <v>1625.059</v>
      </c>
      <c r="GH7" s="10">
        <v>859.76700000000005</v>
      </c>
      <c r="GI7" s="10">
        <v>1352.904</v>
      </c>
      <c r="GJ7" s="10">
        <v>3236.6239999999998</v>
      </c>
      <c r="GK7" s="10">
        <v>1120.1849999999999</v>
      </c>
      <c r="GL7" s="10">
        <v>1185.77</v>
      </c>
      <c r="GM7" s="10">
        <v>686.995</v>
      </c>
      <c r="GN7" s="10">
        <v>1294.2260000000001</v>
      </c>
      <c r="GO7" s="10">
        <v>2185.6979999999999</v>
      </c>
      <c r="GP7" s="10">
        <v>1517.6310000000001</v>
      </c>
      <c r="GQ7" s="10">
        <v>566.98500000000001</v>
      </c>
      <c r="GR7" s="10">
        <v>518.89200000000005</v>
      </c>
      <c r="GS7" s="10">
        <v>677.82899999999995</v>
      </c>
      <c r="GT7" s="10">
        <v>2740.6660000000002</v>
      </c>
      <c r="GU7" s="10">
        <v>909.42700000000002</v>
      </c>
      <c r="GV7" s="10">
        <v>825.97199999999998</v>
      </c>
      <c r="GW7" s="10">
        <v>901.77099999999996</v>
      </c>
      <c r="GX7" s="10">
        <v>673.548</v>
      </c>
      <c r="GY7" s="10">
        <v>3193.5419999999999</v>
      </c>
      <c r="GZ7" s="10">
        <v>944.56899999999996</v>
      </c>
      <c r="HA7" s="10">
        <v>17180.974999999999</v>
      </c>
      <c r="HB7" s="10">
        <v>736.84699999999998</v>
      </c>
      <c r="HC7" s="10">
        <v>3529.8040000000001</v>
      </c>
      <c r="HD7" s="10">
        <v>4714.2700000000004</v>
      </c>
      <c r="HE7" s="10">
        <v>3962.5419999999999</v>
      </c>
      <c r="HF7" s="10">
        <v>1028.5989999999999</v>
      </c>
      <c r="HG7" s="10">
        <v>751.20399999999995</v>
      </c>
      <c r="HH7" s="10">
        <v>464.54</v>
      </c>
      <c r="HI7" s="10">
        <v>978.84799999999996</v>
      </c>
      <c r="HJ7" s="10">
        <v>467.23899999999998</v>
      </c>
      <c r="HK7" s="10">
        <v>2430.732</v>
      </c>
      <c r="HL7" s="10">
        <v>533.65499999999997</v>
      </c>
      <c r="HM7" s="10">
        <v>917.77599999999995</v>
      </c>
      <c r="HN7" s="10">
        <v>1015.81</v>
      </c>
      <c r="HO7" s="10">
        <v>18256.116999999998</v>
      </c>
      <c r="HP7" s="10">
        <v>1646.3430000000001</v>
      </c>
      <c r="HQ7" s="10">
        <v>1030.7950000000001</v>
      </c>
      <c r="HR7" s="10">
        <v>888.95600000000002</v>
      </c>
      <c r="HS7" s="10">
        <v>1028.9870000000001</v>
      </c>
      <c r="HT7" s="10">
        <v>1686.431</v>
      </c>
      <c r="HU7" s="10">
        <v>876.03200000000004</v>
      </c>
      <c r="HV7" s="10">
        <v>1118.4839999999999</v>
      </c>
      <c r="HW7" s="10">
        <v>718.65</v>
      </c>
      <c r="HX7" s="10">
        <v>1989.1210000000001</v>
      </c>
      <c r="HY7" s="10">
        <v>525.78399999999999</v>
      </c>
      <c r="HZ7" s="10">
        <v>1928.1079999999999</v>
      </c>
      <c r="IA7" s="10">
        <v>660.97199999999998</v>
      </c>
      <c r="IB7" s="10">
        <v>701.58399999999995</v>
      </c>
      <c r="IC7" s="10">
        <v>888.43700000000001</v>
      </c>
      <c r="ID7" s="10">
        <v>589.00099999999998</v>
      </c>
      <c r="IE7" s="10">
        <v>2293.1089999999999</v>
      </c>
      <c r="IF7" s="10">
        <v>1778.3130000000001</v>
      </c>
      <c r="IG7" s="10">
        <v>659.11500000000001</v>
      </c>
      <c r="IH7" s="10">
        <v>821.52</v>
      </c>
      <c r="II7" s="10">
        <v>1098.8320000000001</v>
      </c>
      <c r="IJ7" s="10">
        <v>721.95</v>
      </c>
      <c r="IK7" s="10">
        <v>1662.4570000000001</v>
      </c>
      <c r="IL7" s="10">
        <v>2101.5210000000002</v>
      </c>
      <c r="IM7" s="10">
        <v>2262.0320000000002</v>
      </c>
      <c r="IN7" s="10">
        <v>1539.7570000000001</v>
      </c>
      <c r="IO7" s="10">
        <v>2307.1770000000001</v>
      </c>
      <c r="IP7" s="10">
        <v>917.89400000000001</v>
      </c>
      <c r="IQ7" s="10">
        <v>1077.9649999999999</v>
      </c>
      <c r="IR7" s="10">
        <v>616.42999999999995</v>
      </c>
      <c r="IS7" s="10">
        <v>4270.326</v>
      </c>
      <c r="IT7" s="10">
        <v>4545.4639999999999</v>
      </c>
      <c r="IU7" s="10">
        <v>745.41499999999996</v>
      </c>
      <c r="IV7" s="10">
        <v>537.19000000000005</v>
      </c>
      <c r="IW7" s="10">
        <v>1240.0650000000001</v>
      </c>
      <c r="IX7" s="10">
        <v>769.92600000000004</v>
      </c>
      <c r="IY7" s="10">
        <v>4434.982</v>
      </c>
      <c r="IZ7" s="10">
        <v>1610.644</v>
      </c>
      <c r="JA7" s="10">
        <v>3411.9740000000002</v>
      </c>
      <c r="JB7" s="10">
        <v>1402.115</v>
      </c>
      <c r="JC7" s="10">
        <v>1433.75</v>
      </c>
      <c r="JD7" s="10">
        <v>1257.646</v>
      </c>
      <c r="JE7" s="10">
        <v>594.00699999999995</v>
      </c>
      <c r="JF7" s="10">
        <v>571.57899999999995</v>
      </c>
      <c r="JG7" s="10">
        <v>2172.2330000000002</v>
      </c>
      <c r="JH7" s="10">
        <v>2333.2370000000001</v>
      </c>
      <c r="JI7" s="10">
        <v>1272.2070000000001</v>
      </c>
      <c r="JJ7" s="10">
        <v>1511.8040000000001</v>
      </c>
      <c r="JK7" s="10">
        <v>2790.36</v>
      </c>
      <c r="JL7" s="10">
        <v>1869.4010000000001</v>
      </c>
      <c r="JM7" s="10">
        <v>1989.693</v>
      </c>
      <c r="JN7" s="10">
        <v>1083.047</v>
      </c>
      <c r="JO7" s="10">
        <v>1143.3579999999999</v>
      </c>
      <c r="JP7" s="10">
        <v>2009.595</v>
      </c>
      <c r="JQ7" s="10">
        <v>4486.3469999999998</v>
      </c>
      <c r="JR7" s="10">
        <v>7604.6189999999997</v>
      </c>
      <c r="JS7" s="10">
        <v>970.40099999999995</v>
      </c>
      <c r="JT7" s="10">
        <v>600.64599999999996</v>
      </c>
      <c r="JU7" s="10">
        <v>1587.0250000000001</v>
      </c>
      <c r="JV7" s="10">
        <v>546.33799999999997</v>
      </c>
      <c r="JW7" s="10">
        <v>599.673</v>
      </c>
      <c r="JX7" s="10">
        <v>839.35500000000002</v>
      </c>
      <c r="JY7" s="10">
        <v>1652.135</v>
      </c>
      <c r="JZ7" s="10">
        <v>1941.5650000000001</v>
      </c>
      <c r="KA7" s="10">
        <v>2872.8</v>
      </c>
      <c r="KB7" s="10">
        <v>2539.3240000000001</v>
      </c>
      <c r="KC7" s="10">
        <v>2022.0730000000001</v>
      </c>
      <c r="KD7" s="10">
        <v>1759.674</v>
      </c>
      <c r="KE7" s="10">
        <v>2229.2339999999999</v>
      </c>
      <c r="KF7" s="10">
        <v>995.827</v>
      </c>
      <c r="KG7" s="10">
        <v>4347.4059999999999</v>
      </c>
      <c r="KH7" s="10">
        <v>8620.4750000000004</v>
      </c>
      <c r="KI7" s="10">
        <v>5719.8959999999997</v>
      </c>
      <c r="KJ7" s="10">
        <v>696.40200000000004</v>
      </c>
      <c r="KK7" s="10">
        <v>3630.2150000000001</v>
      </c>
      <c r="KL7" s="10">
        <v>2182.067</v>
      </c>
      <c r="KM7" s="10">
        <v>2194.5709999999999</v>
      </c>
      <c r="KN7" s="10">
        <v>1576.8119999999999</v>
      </c>
      <c r="KO7" s="10">
        <v>1061.4570000000001</v>
      </c>
      <c r="KP7" s="10">
        <v>1190.8309999999999</v>
      </c>
      <c r="KQ7" s="10">
        <v>1249.481</v>
      </c>
      <c r="KR7" s="10">
        <v>842.03700000000003</v>
      </c>
      <c r="KS7" s="10">
        <v>2824.7640000000001</v>
      </c>
      <c r="KT7" s="10">
        <v>1078.076</v>
      </c>
      <c r="KU7" s="10">
        <v>1950.0239999999999</v>
      </c>
      <c r="KV7" s="10">
        <v>3120.9349999999999</v>
      </c>
      <c r="KW7" s="10">
        <v>3414.4380000000001</v>
      </c>
      <c r="KX7" s="10">
        <v>658.33500000000004</v>
      </c>
      <c r="KY7" s="10">
        <v>1483.1949999999999</v>
      </c>
      <c r="KZ7" s="10">
        <v>12064.347</v>
      </c>
      <c r="LA7" s="10">
        <v>485.21</v>
      </c>
      <c r="LB7" s="10">
        <v>746.19200000000001</v>
      </c>
      <c r="LC7" s="10">
        <v>11978.303</v>
      </c>
      <c r="LD7" s="10">
        <v>2927.6950000000002</v>
      </c>
      <c r="LE7" s="10">
        <v>1477.82</v>
      </c>
      <c r="LF7" s="10">
        <v>792.68700000000001</v>
      </c>
      <c r="LG7" s="10">
        <v>1734.2170000000001</v>
      </c>
      <c r="LH7" s="10">
        <v>608.99</v>
      </c>
      <c r="LI7" s="10">
        <v>549.46900000000005</v>
      </c>
      <c r="LJ7" s="10">
        <v>903.08900000000006</v>
      </c>
      <c r="LK7" s="10">
        <v>831.32500000000005</v>
      </c>
      <c r="LL7" s="10">
        <v>7326.6350000000002</v>
      </c>
      <c r="LM7" s="10">
        <v>6920.5590000000002</v>
      </c>
      <c r="LN7" s="10">
        <v>789.90700000000004</v>
      </c>
      <c r="LO7" s="10">
        <v>1341.605</v>
      </c>
      <c r="LP7" s="10">
        <v>774.98299999999995</v>
      </c>
      <c r="LQ7" s="10">
        <v>598.14700000000005</v>
      </c>
      <c r="LR7" s="10">
        <v>848.80200000000002</v>
      </c>
      <c r="LS7" s="10">
        <v>492.62400000000002</v>
      </c>
      <c r="LT7" s="10">
        <v>1013.619</v>
      </c>
      <c r="LU7" s="10">
        <v>1093.4390000000001</v>
      </c>
      <c r="LV7" s="10">
        <v>1094.6420000000001</v>
      </c>
      <c r="LW7" s="10">
        <v>796.27300000000002</v>
      </c>
      <c r="LX7" s="10">
        <v>448.57600000000002</v>
      </c>
      <c r="LY7" s="10">
        <v>808.51800000000003</v>
      </c>
      <c r="LZ7" s="10">
        <v>628.99</v>
      </c>
      <c r="MA7" s="10">
        <v>509.68</v>
      </c>
      <c r="MB7" s="10">
        <v>419.053</v>
      </c>
      <c r="MC7" s="10">
        <v>521.779</v>
      </c>
      <c r="MD7" s="10">
        <v>7488.71</v>
      </c>
      <c r="ME7" s="10">
        <v>1305.0419999999999</v>
      </c>
      <c r="MF7" s="10">
        <v>1457.3520000000001</v>
      </c>
      <c r="MG7" s="10">
        <v>770.87300000000005</v>
      </c>
      <c r="MH7" s="10">
        <v>1452.2349999999999</v>
      </c>
      <c r="MI7" s="10">
        <v>279.95999999999998</v>
      </c>
      <c r="MJ7" s="10">
        <v>749.91600000000005</v>
      </c>
      <c r="MK7" s="10">
        <v>628.11</v>
      </c>
      <c r="ML7" s="10">
        <v>382.017</v>
      </c>
      <c r="MM7" s="10">
        <v>479.08100000000002</v>
      </c>
      <c r="MN7" s="10">
        <v>328.09800000000001</v>
      </c>
      <c r="MO7" s="10">
        <v>838.61699999999996</v>
      </c>
      <c r="MP7" s="10">
        <v>490.64400000000001</v>
      </c>
      <c r="MQ7" s="10">
        <v>988.50699999999995</v>
      </c>
      <c r="MR7" s="10">
        <v>609.16099999999994</v>
      </c>
      <c r="MS7" s="10">
        <v>1099.1089999999999</v>
      </c>
      <c r="MT7" s="10">
        <v>292.34500000000003</v>
      </c>
      <c r="MU7" s="10">
        <v>1254.0719999999999</v>
      </c>
      <c r="MV7" s="10">
        <v>323.61500000000001</v>
      </c>
      <c r="MW7" s="10">
        <v>2712.1280000000002</v>
      </c>
      <c r="MX7" s="10">
        <v>319.33800000000002</v>
      </c>
      <c r="MY7" s="10">
        <v>350.95299999999997</v>
      </c>
      <c r="MZ7" s="10">
        <v>411.72899999999998</v>
      </c>
      <c r="NA7" s="10">
        <v>438.15</v>
      </c>
      <c r="NB7" s="10">
        <v>6291.527</v>
      </c>
      <c r="NC7" s="10">
        <v>2546.4479999999999</v>
      </c>
      <c r="ND7" s="10">
        <v>248.012</v>
      </c>
      <c r="NE7" s="10">
        <v>998.70899999999995</v>
      </c>
      <c r="NF7" s="10">
        <v>1434.61</v>
      </c>
      <c r="NG7" s="10">
        <v>265.43799999999999</v>
      </c>
      <c r="NH7" s="10">
        <v>240.876</v>
      </c>
      <c r="NI7" s="10">
        <v>501.26900000000001</v>
      </c>
      <c r="NJ7" s="10">
        <v>508.65800000000002</v>
      </c>
      <c r="NK7" s="10">
        <v>418.02600000000001</v>
      </c>
      <c r="NL7" s="10">
        <v>754.05600000000004</v>
      </c>
      <c r="NM7" s="10">
        <v>2672.2339999999999</v>
      </c>
      <c r="NN7" s="10">
        <v>707.19399999999996</v>
      </c>
      <c r="NO7" s="10">
        <v>572.77300000000002</v>
      </c>
      <c r="NP7" s="10">
        <v>1017.729</v>
      </c>
      <c r="NQ7" s="10">
        <v>250.09899999999999</v>
      </c>
      <c r="NR7" s="10">
        <v>627.55600000000004</v>
      </c>
      <c r="NS7" s="10">
        <v>444.226</v>
      </c>
      <c r="NT7" s="10">
        <v>1452.549</v>
      </c>
      <c r="NU7" s="10">
        <v>346.875</v>
      </c>
      <c r="NV7" s="10">
        <v>912.05</v>
      </c>
      <c r="NW7" s="10">
        <v>431.589</v>
      </c>
      <c r="NX7" s="10">
        <v>1747.7570000000001</v>
      </c>
      <c r="NY7" s="10">
        <v>292.61</v>
      </c>
      <c r="NZ7" s="10">
        <v>443.08300000000003</v>
      </c>
      <c r="OA7" s="10">
        <v>1554.6410000000001</v>
      </c>
      <c r="OB7" s="10">
        <v>1284.817</v>
      </c>
      <c r="OC7" s="10">
        <v>1964.24</v>
      </c>
      <c r="OD7" s="10">
        <v>270.39600000000002</v>
      </c>
      <c r="OE7" s="10">
        <v>559.59299999999996</v>
      </c>
      <c r="OF7" s="10">
        <v>646.72</v>
      </c>
      <c r="OG7" s="10">
        <v>1115.2190000000001</v>
      </c>
      <c r="OH7" s="10">
        <v>3713.915</v>
      </c>
      <c r="OI7" s="10">
        <v>3581.415</v>
      </c>
      <c r="OJ7" s="10">
        <v>397.58800000000002</v>
      </c>
      <c r="OK7" s="10">
        <v>229.84800000000001</v>
      </c>
      <c r="OL7" s="10">
        <v>269.48200000000003</v>
      </c>
      <c r="OM7" s="10">
        <v>233.40600000000001</v>
      </c>
      <c r="ON7" s="10">
        <v>1498.3910000000001</v>
      </c>
      <c r="OO7" s="10">
        <v>237.51400000000001</v>
      </c>
      <c r="OP7" s="10">
        <v>293.52</v>
      </c>
      <c r="OQ7" s="10">
        <v>413.41500000000002</v>
      </c>
      <c r="OR7" s="10">
        <v>468.601</v>
      </c>
      <c r="OS7" s="10">
        <v>1404.0719999999999</v>
      </c>
      <c r="OT7" s="10">
        <v>637.303</v>
      </c>
      <c r="OU7" s="10">
        <v>296.63900000000001</v>
      </c>
      <c r="OV7" s="10">
        <v>252.839</v>
      </c>
      <c r="OW7" s="10">
        <v>286.67399999999998</v>
      </c>
      <c r="OX7" s="10">
        <v>281.971</v>
      </c>
      <c r="OY7" s="10">
        <v>284.54899999999998</v>
      </c>
      <c r="OZ7" s="10">
        <v>277.30900000000003</v>
      </c>
      <c r="PA7" s="10">
        <v>779.05600000000004</v>
      </c>
      <c r="PB7" s="10">
        <v>460.66500000000002</v>
      </c>
      <c r="PC7" s="10">
        <v>488.358</v>
      </c>
      <c r="PD7" s="10">
        <v>1494.299</v>
      </c>
      <c r="PE7" s="10">
        <v>234.28200000000001</v>
      </c>
      <c r="PF7" s="10">
        <v>298.61200000000002</v>
      </c>
      <c r="PG7" s="10">
        <v>286.036</v>
      </c>
      <c r="PH7" s="10">
        <v>1771.0640000000001</v>
      </c>
      <c r="PI7" s="10">
        <v>5698.6379999999999</v>
      </c>
      <c r="PJ7" s="10">
        <v>6093.5039999999999</v>
      </c>
      <c r="PK7" s="10">
        <v>2171.8539999999998</v>
      </c>
      <c r="PL7" s="10">
        <v>1600.125</v>
      </c>
      <c r="PM7" s="10">
        <v>997.63900000000001</v>
      </c>
      <c r="PN7" s="10">
        <v>1306.4159999999999</v>
      </c>
      <c r="PO7" s="10">
        <v>911.78</v>
      </c>
      <c r="PP7" s="10">
        <v>443.64800000000002</v>
      </c>
      <c r="PQ7" s="10">
        <v>258.40800000000002</v>
      </c>
      <c r="PR7" s="10">
        <v>5377.0959999999995</v>
      </c>
      <c r="PS7" s="10">
        <v>589.03300000000002</v>
      </c>
      <c r="PT7" s="10">
        <v>349.63099999999997</v>
      </c>
      <c r="PU7" s="10">
        <v>213.89</v>
      </c>
      <c r="PV7" s="10">
        <v>1626.1279999999999</v>
      </c>
      <c r="PW7" s="10">
        <v>362.58699999999999</v>
      </c>
      <c r="PX7" s="10">
        <v>292.58100000000002</v>
      </c>
      <c r="PY7" s="10">
        <v>254.39099999999999</v>
      </c>
      <c r="PZ7" s="10">
        <v>399.39600000000002</v>
      </c>
      <c r="QA7" s="10">
        <v>554.69899999999996</v>
      </c>
      <c r="QB7" s="10">
        <v>2073.0120000000002</v>
      </c>
      <c r="QC7" s="10">
        <v>360.14299999999997</v>
      </c>
      <c r="QD7" s="10">
        <v>291.221</v>
      </c>
      <c r="QE7" s="10">
        <v>668.77099999999996</v>
      </c>
      <c r="QF7" s="10">
        <v>670.21100000000001</v>
      </c>
      <c r="QG7" s="10">
        <v>1127.2139999999999</v>
      </c>
      <c r="QH7" s="10">
        <v>209.404</v>
      </c>
      <c r="QI7" s="10">
        <v>1022.399</v>
      </c>
      <c r="QJ7" s="10">
        <v>229.357</v>
      </c>
      <c r="QK7" s="10">
        <v>3792.0140000000001</v>
      </c>
      <c r="QL7" s="10">
        <v>686.91600000000005</v>
      </c>
      <c r="QM7" s="10">
        <v>546.88300000000004</v>
      </c>
      <c r="QN7" s="10">
        <v>2818.7739999999999</v>
      </c>
      <c r="QO7" s="10">
        <v>4308.7120000000004</v>
      </c>
      <c r="QP7" s="10">
        <v>1061.5250000000001</v>
      </c>
      <c r="QQ7" s="10">
        <v>2194.6509999999998</v>
      </c>
      <c r="QR7" s="10">
        <v>242.881</v>
      </c>
      <c r="QS7" s="10">
        <v>280.85899999999998</v>
      </c>
      <c r="QT7" s="10">
        <v>1087.7239999999999</v>
      </c>
      <c r="QU7" s="10">
        <v>283.44900000000001</v>
      </c>
      <c r="QV7" s="10">
        <v>2606.8980000000001</v>
      </c>
      <c r="QW7" s="10">
        <v>1074.3579999999999</v>
      </c>
      <c r="QX7" s="10">
        <v>221.328</v>
      </c>
      <c r="QY7" s="10">
        <v>207.68100000000001</v>
      </c>
      <c r="QZ7" s="10">
        <v>219.47900000000001</v>
      </c>
      <c r="RA7" s="10">
        <v>11121.602999999999</v>
      </c>
      <c r="RB7" s="10">
        <v>453.30900000000003</v>
      </c>
      <c r="RC7" s="10">
        <v>457.72500000000002</v>
      </c>
      <c r="RD7" s="10">
        <v>527.56600000000003</v>
      </c>
      <c r="RE7" s="10">
        <v>406.72800000000001</v>
      </c>
      <c r="RF7" s="10">
        <v>839.10799999999995</v>
      </c>
      <c r="RG7" s="10">
        <v>221.72399999999999</v>
      </c>
      <c r="RH7" s="10">
        <v>357.80799999999999</v>
      </c>
      <c r="RI7" s="10">
        <v>819.98299999999995</v>
      </c>
      <c r="RJ7" s="10">
        <v>677.21199999999999</v>
      </c>
      <c r="RK7" s="10">
        <v>401.06599999999997</v>
      </c>
      <c r="RL7" s="10">
        <v>218.39</v>
      </c>
      <c r="RM7" s="10">
        <v>268.101</v>
      </c>
      <c r="RN7" s="10">
        <v>2704.5770000000002</v>
      </c>
      <c r="RO7" s="10">
        <v>10020.632</v>
      </c>
      <c r="RP7" s="10">
        <v>1921.5550000000001</v>
      </c>
      <c r="RQ7" s="10">
        <v>223.119</v>
      </c>
      <c r="RR7" s="10">
        <v>225.05699999999999</v>
      </c>
      <c r="RS7" s="10">
        <v>1393.56</v>
      </c>
      <c r="RT7" s="10">
        <v>1354.3489999999999</v>
      </c>
      <c r="RU7" s="10">
        <v>1968.578</v>
      </c>
      <c r="RV7" s="10">
        <v>250.393</v>
      </c>
      <c r="RW7" s="10">
        <v>684.29100000000005</v>
      </c>
      <c r="RX7" s="10">
        <v>454.88600000000002</v>
      </c>
      <c r="RY7" s="10">
        <v>232.553</v>
      </c>
      <c r="RZ7" s="10">
        <v>216.39</v>
      </c>
      <c r="SA7" s="10">
        <v>528.45399999999995</v>
      </c>
      <c r="SB7" s="10">
        <v>347.54199999999997</v>
      </c>
      <c r="SC7" s="10">
        <v>226.762</v>
      </c>
      <c r="SD7" s="10">
        <v>216.76499999999999</v>
      </c>
      <c r="SE7" s="10">
        <v>1840.402</v>
      </c>
      <c r="SF7" s="10">
        <v>267.99900000000002</v>
      </c>
      <c r="SG7" s="10">
        <v>295.87299999999999</v>
      </c>
      <c r="SH7" s="10">
        <v>228.68100000000001</v>
      </c>
    </row>
    <row r="8" spans="1:502" x14ac:dyDescent="0.25">
      <c r="A8" s="10">
        <v>7</v>
      </c>
      <c r="B8" s="10" t="s">
        <v>34</v>
      </c>
      <c r="C8" s="10">
        <v>1178.7650000000001</v>
      </c>
      <c r="D8" s="10">
        <v>10932.688</v>
      </c>
      <c r="E8" s="10">
        <v>9557.7510000000002</v>
      </c>
      <c r="F8" s="10">
        <v>502.49099999999999</v>
      </c>
      <c r="G8" s="10">
        <v>517.68600000000004</v>
      </c>
      <c r="H8" s="10">
        <v>15172.856</v>
      </c>
      <c r="I8" s="10">
        <v>1123.847</v>
      </c>
      <c r="J8" s="10">
        <v>1656.0809999999999</v>
      </c>
      <c r="K8" s="10">
        <v>1162.1690000000001</v>
      </c>
      <c r="L8" s="10">
        <v>974.51499999999999</v>
      </c>
      <c r="M8" s="10">
        <v>528.29399999999998</v>
      </c>
      <c r="N8" s="10">
        <v>645.05100000000004</v>
      </c>
      <c r="O8" s="10">
        <v>4166.6090000000004</v>
      </c>
      <c r="P8" s="10">
        <v>4140.9769999999999</v>
      </c>
      <c r="Q8" s="10">
        <v>916.44399999999996</v>
      </c>
      <c r="R8" s="10">
        <v>1284.7639999999999</v>
      </c>
      <c r="S8" s="10">
        <v>381.363</v>
      </c>
      <c r="T8" s="10">
        <v>607.07299999999998</v>
      </c>
      <c r="U8" s="10">
        <v>1010.585</v>
      </c>
      <c r="V8" s="10">
        <v>809.56799999999998</v>
      </c>
      <c r="W8" s="10">
        <v>403.077</v>
      </c>
      <c r="X8" s="10">
        <v>446.70400000000001</v>
      </c>
      <c r="Y8" s="10">
        <v>5496.2820000000002</v>
      </c>
      <c r="Z8" s="10">
        <v>660.07600000000002</v>
      </c>
      <c r="AA8" s="10">
        <v>2821.53</v>
      </c>
      <c r="AB8" s="10">
        <v>16370.325999999999</v>
      </c>
      <c r="AC8" s="10">
        <v>10915.752</v>
      </c>
      <c r="AD8" s="10">
        <v>5586.4949999999999</v>
      </c>
      <c r="AE8" s="10">
        <v>10323.528</v>
      </c>
      <c r="AF8" s="10">
        <v>12834.655000000001</v>
      </c>
      <c r="AG8" s="10">
        <v>2144.6660000000002</v>
      </c>
      <c r="AH8" s="10">
        <v>533.02499999999998</v>
      </c>
      <c r="AI8" s="10">
        <v>1646.68</v>
      </c>
      <c r="AJ8" s="10">
        <v>736.64800000000002</v>
      </c>
      <c r="AK8" s="10">
        <v>530.02599999999995</v>
      </c>
      <c r="AL8" s="10">
        <v>2707.7710000000002</v>
      </c>
      <c r="AM8" s="10">
        <v>6253.3760000000002</v>
      </c>
      <c r="AN8" s="10">
        <v>1350.848</v>
      </c>
      <c r="AO8" s="10">
        <v>640.78</v>
      </c>
      <c r="AP8" s="10">
        <v>1029.586</v>
      </c>
      <c r="AQ8" s="10">
        <v>1405.1859999999999</v>
      </c>
      <c r="AR8" s="10">
        <v>2538.116</v>
      </c>
      <c r="AS8" s="10">
        <v>1084.6279999999999</v>
      </c>
      <c r="AT8" s="10">
        <v>1373.2239999999999</v>
      </c>
      <c r="AU8" s="10">
        <v>932.40599999999995</v>
      </c>
      <c r="AV8" s="10">
        <v>892.38499999999999</v>
      </c>
      <c r="AW8" s="10">
        <v>2376.4319999999998</v>
      </c>
      <c r="AX8" s="10">
        <v>9099.1710000000003</v>
      </c>
      <c r="AY8" s="10">
        <v>749.83100000000002</v>
      </c>
      <c r="AZ8" s="10">
        <v>731.26099999999997</v>
      </c>
      <c r="BA8" s="10">
        <v>4243.5200000000004</v>
      </c>
      <c r="BB8" s="10">
        <v>2351.9479999999999</v>
      </c>
      <c r="BC8" s="10">
        <v>556.04100000000005</v>
      </c>
      <c r="BD8" s="10">
        <v>526.86500000000001</v>
      </c>
      <c r="BE8" s="10">
        <v>723.35400000000004</v>
      </c>
      <c r="BF8" s="10">
        <v>348.45800000000003</v>
      </c>
      <c r="BG8" s="10">
        <v>409.14</v>
      </c>
      <c r="BH8" s="10">
        <v>819.94799999999998</v>
      </c>
      <c r="BI8" s="10">
        <v>2753.674</v>
      </c>
      <c r="BJ8" s="10">
        <v>1797.751</v>
      </c>
      <c r="BK8" s="10">
        <v>1521.0039999999999</v>
      </c>
      <c r="BL8" s="10">
        <v>1444.6659999999999</v>
      </c>
      <c r="BM8" s="10">
        <v>1062.44</v>
      </c>
      <c r="BN8" s="10">
        <v>5209.2340000000004</v>
      </c>
      <c r="BO8" s="10">
        <v>3922.3939999999998</v>
      </c>
      <c r="BP8" s="10">
        <v>2038.415</v>
      </c>
      <c r="BQ8" s="10">
        <v>2407.8159999999998</v>
      </c>
      <c r="BR8" s="10">
        <v>5476.7219999999998</v>
      </c>
      <c r="BS8" s="10">
        <v>1806.586</v>
      </c>
      <c r="BT8" s="10">
        <v>1044.9680000000001</v>
      </c>
      <c r="BU8" s="10">
        <v>665.077</v>
      </c>
      <c r="BV8" s="10">
        <v>740.14099999999996</v>
      </c>
      <c r="BW8" s="10">
        <v>955.5</v>
      </c>
      <c r="BX8" s="10">
        <v>7510.6859999999997</v>
      </c>
      <c r="BY8" s="10">
        <v>1252.4929999999999</v>
      </c>
      <c r="BZ8" s="10">
        <v>1211.6669999999999</v>
      </c>
      <c r="CA8" s="10">
        <v>737.74</v>
      </c>
      <c r="CB8" s="10">
        <v>3417.6669999999999</v>
      </c>
      <c r="CC8" s="10">
        <v>2307.6350000000002</v>
      </c>
      <c r="CD8" s="10">
        <v>3529.7460000000001</v>
      </c>
      <c r="CE8" s="10">
        <v>2925.558</v>
      </c>
      <c r="CF8" s="10">
        <v>3229.7930000000001</v>
      </c>
      <c r="CG8" s="10">
        <v>1092.3009999999999</v>
      </c>
      <c r="CH8" s="10">
        <v>3096.1709999999998</v>
      </c>
      <c r="CI8" s="10">
        <v>507.697</v>
      </c>
      <c r="CJ8" s="10">
        <v>11675.828</v>
      </c>
      <c r="CK8" s="10">
        <v>2096.9140000000002</v>
      </c>
      <c r="CL8" s="10">
        <v>4066.7719999999999</v>
      </c>
      <c r="CM8" s="10">
        <v>854.07</v>
      </c>
      <c r="CN8" s="10">
        <v>781.23099999999999</v>
      </c>
      <c r="CO8" s="10">
        <v>685.20100000000002</v>
      </c>
      <c r="CP8" s="10">
        <v>384.161</v>
      </c>
      <c r="CQ8" s="10">
        <v>1097.155</v>
      </c>
      <c r="CR8" s="10">
        <v>451.34699999999998</v>
      </c>
      <c r="CS8" s="10">
        <v>1794.5619999999999</v>
      </c>
      <c r="CT8" s="10">
        <v>897.83299999999997</v>
      </c>
      <c r="CU8" s="10">
        <v>1915.0509999999999</v>
      </c>
      <c r="CV8" s="10">
        <v>1334.4259999999999</v>
      </c>
      <c r="CW8" s="10">
        <v>1035.528</v>
      </c>
      <c r="CX8" s="10">
        <v>3348.82</v>
      </c>
      <c r="CY8" s="10">
        <v>1273.0730000000001</v>
      </c>
      <c r="CZ8" s="10">
        <v>1523.56</v>
      </c>
      <c r="DA8" s="10">
        <v>3015.3130000000001</v>
      </c>
      <c r="DB8" s="10">
        <v>2025.1110000000001</v>
      </c>
      <c r="DC8" s="10">
        <v>7735.2269999999999</v>
      </c>
      <c r="DD8" s="10">
        <v>440.63200000000001</v>
      </c>
      <c r="DE8" s="10">
        <v>1197.471</v>
      </c>
      <c r="DF8" s="10">
        <v>1297.124</v>
      </c>
      <c r="DG8" s="10">
        <v>4230.8280000000004</v>
      </c>
      <c r="DH8" s="10">
        <v>3262.6840000000002</v>
      </c>
      <c r="DI8" s="10">
        <v>4834.1850000000004</v>
      </c>
      <c r="DJ8" s="10">
        <v>806.34100000000001</v>
      </c>
      <c r="DK8" s="10">
        <v>1095.135</v>
      </c>
      <c r="DL8" s="10">
        <v>649.01900000000001</v>
      </c>
      <c r="DM8" s="10">
        <v>1021.02</v>
      </c>
      <c r="DN8" s="10">
        <v>654.28899999999999</v>
      </c>
      <c r="DO8" s="10">
        <v>1992.4469999999999</v>
      </c>
      <c r="DP8" s="10">
        <v>1221.0309999999999</v>
      </c>
      <c r="DQ8" s="10">
        <v>4850.8620000000001</v>
      </c>
      <c r="DR8" s="10">
        <v>1221.663</v>
      </c>
      <c r="DS8" s="10">
        <v>12372.308999999999</v>
      </c>
      <c r="DT8" s="10">
        <v>916.89599999999996</v>
      </c>
      <c r="DU8" s="10">
        <v>3820.59</v>
      </c>
      <c r="DV8" s="10">
        <v>646.52800000000002</v>
      </c>
      <c r="DW8" s="10">
        <v>604.14099999999996</v>
      </c>
      <c r="DX8" s="10">
        <v>703.82600000000002</v>
      </c>
      <c r="DY8" s="10">
        <v>6559.06</v>
      </c>
      <c r="DZ8" s="10">
        <v>1894.2719999999999</v>
      </c>
      <c r="EA8" s="10">
        <v>1158.4580000000001</v>
      </c>
      <c r="EB8" s="10">
        <v>5704.8050000000003</v>
      </c>
      <c r="EC8" s="10">
        <v>794.09699999999998</v>
      </c>
      <c r="ED8" s="10">
        <v>941.45299999999997</v>
      </c>
      <c r="EE8" s="10">
        <v>1531.739</v>
      </c>
      <c r="EF8" s="10">
        <v>4322.0010000000002</v>
      </c>
      <c r="EG8" s="10">
        <v>3310.0050000000001</v>
      </c>
      <c r="EH8" s="10">
        <v>801.45500000000004</v>
      </c>
      <c r="EI8" s="10">
        <v>678.76199999999994</v>
      </c>
      <c r="EJ8" s="10">
        <v>554.27599999999995</v>
      </c>
      <c r="EK8" s="10">
        <v>1391.4839999999999</v>
      </c>
      <c r="EL8" s="10">
        <v>1597.0640000000001</v>
      </c>
      <c r="EM8" s="10">
        <v>3028.06</v>
      </c>
      <c r="EN8" s="10">
        <v>4104.4629999999997</v>
      </c>
      <c r="EO8" s="10">
        <v>7051.73</v>
      </c>
      <c r="EP8" s="10">
        <v>732.22199999999998</v>
      </c>
      <c r="EQ8" s="10">
        <v>431.53</v>
      </c>
      <c r="ER8" s="10">
        <v>1478.922</v>
      </c>
      <c r="ES8" s="10">
        <v>1097.453</v>
      </c>
      <c r="ET8" s="10">
        <v>2675.085</v>
      </c>
      <c r="EU8" s="10">
        <v>7099.4070000000002</v>
      </c>
      <c r="EV8" s="10">
        <v>1176.681</v>
      </c>
      <c r="EW8" s="10">
        <v>1299.4090000000001</v>
      </c>
      <c r="EX8" s="10">
        <v>611.91600000000005</v>
      </c>
      <c r="EY8" s="10">
        <v>1705.2</v>
      </c>
      <c r="EZ8" s="10">
        <v>870.66</v>
      </c>
      <c r="FA8" s="10">
        <v>879.70799999999997</v>
      </c>
      <c r="FB8" s="10">
        <v>9980.1890000000003</v>
      </c>
      <c r="FC8" s="10">
        <v>2888.4319999999998</v>
      </c>
      <c r="FD8" s="10">
        <v>1004.708</v>
      </c>
      <c r="FE8" s="10">
        <v>5116.3980000000001</v>
      </c>
      <c r="FF8" s="10">
        <v>1116.1400000000001</v>
      </c>
      <c r="FG8" s="10">
        <v>1031.673</v>
      </c>
      <c r="FH8" s="10">
        <v>1157.4100000000001</v>
      </c>
      <c r="FI8" s="10">
        <v>1773.1880000000001</v>
      </c>
      <c r="FJ8" s="10">
        <v>478.726</v>
      </c>
      <c r="FK8" s="10">
        <v>776.71900000000005</v>
      </c>
      <c r="FL8" s="10">
        <v>1322.1869999999999</v>
      </c>
      <c r="FM8" s="10">
        <v>547.59799999999996</v>
      </c>
      <c r="FN8" s="10">
        <v>548.553</v>
      </c>
      <c r="FO8" s="10">
        <v>1333.8030000000001</v>
      </c>
      <c r="FP8" s="10">
        <v>1352.3209999999999</v>
      </c>
      <c r="FQ8" s="10">
        <v>3054.8240000000001</v>
      </c>
      <c r="FR8" s="10">
        <v>4686.7150000000001</v>
      </c>
      <c r="FS8" s="10">
        <v>1203.7629999999999</v>
      </c>
      <c r="FT8" s="10">
        <v>2558.8589999999999</v>
      </c>
      <c r="FU8" s="10">
        <v>1096.2260000000001</v>
      </c>
      <c r="FV8" s="10">
        <v>1227.702</v>
      </c>
      <c r="FW8" s="10">
        <v>3475.09</v>
      </c>
      <c r="FX8" s="10">
        <v>2467.65</v>
      </c>
      <c r="FY8" s="10">
        <v>2540.0920000000001</v>
      </c>
      <c r="FZ8" s="10">
        <v>4104.5640000000003</v>
      </c>
      <c r="GA8" s="10">
        <v>4368.1149999999998</v>
      </c>
      <c r="GB8" s="10">
        <v>1678.915</v>
      </c>
      <c r="GC8" s="10">
        <v>2501.1669999999999</v>
      </c>
      <c r="GD8" s="10">
        <v>3199.9589999999998</v>
      </c>
      <c r="GE8" s="10">
        <v>3146.9609999999998</v>
      </c>
      <c r="GF8" s="10">
        <v>660.03399999999999</v>
      </c>
      <c r="GG8" s="10">
        <v>1556.4690000000001</v>
      </c>
      <c r="GH8" s="10">
        <v>1320.133</v>
      </c>
      <c r="GI8" s="10">
        <v>1327.3969999999999</v>
      </c>
      <c r="GJ8" s="10">
        <v>3117.2080000000001</v>
      </c>
      <c r="GK8" s="10">
        <v>1135.067</v>
      </c>
      <c r="GL8" s="10">
        <v>1193.6379999999999</v>
      </c>
      <c r="GM8" s="10">
        <v>690.67200000000003</v>
      </c>
      <c r="GN8" s="10">
        <v>1238.672</v>
      </c>
      <c r="GO8" s="10">
        <v>2191.6689999999999</v>
      </c>
      <c r="GP8" s="10">
        <v>1749.7560000000001</v>
      </c>
      <c r="GQ8" s="10">
        <v>587.64800000000002</v>
      </c>
      <c r="GR8" s="10">
        <v>506.44</v>
      </c>
      <c r="GS8" s="10">
        <v>723.37599999999998</v>
      </c>
      <c r="GT8" s="10">
        <v>2886.875</v>
      </c>
      <c r="GU8" s="10">
        <v>908.56500000000005</v>
      </c>
      <c r="GV8" s="10">
        <v>827.65</v>
      </c>
      <c r="GW8" s="10">
        <v>906.53399999999999</v>
      </c>
      <c r="GX8" s="10">
        <v>709.66700000000003</v>
      </c>
      <c r="GY8" s="10">
        <v>3127.5569999999998</v>
      </c>
      <c r="GZ8" s="10">
        <v>951.93299999999999</v>
      </c>
      <c r="HA8" s="10">
        <v>16918.157999999999</v>
      </c>
      <c r="HB8" s="10">
        <v>755.971</v>
      </c>
      <c r="HC8" s="10">
        <v>3740.8330000000001</v>
      </c>
      <c r="HD8" s="10">
        <v>4746.6440000000002</v>
      </c>
      <c r="HE8" s="10">
        <v>3884.9549999999999</v>
      </c>
      <c r="HF8" s="10">
        <v>1113.941</v>
      </c>
      <c r="HG8" s="10">
        <v>813.20299999999997</v>
      </c>
      <c r="HH8" s="10">
        <v>464.63400000000001</v>
      </c>
      <c r="HI8" s="10">
        <v>891.00599999999997</v>
      </c>
      <c r="HJ8" s="10">
        <v>458.54700000000003</v>
      </c>
      <c r="HK8" s="10">
        <v>1579.5340000000001</v>
      </c>
      <c r="HL8" s="10">
        <v>529.73900000000003</v>
      </c>
      <c r="HM8" s="10">
        <v>927.82</v>
      </c>
      <c r="HN8" s="10">
        <v>1027.0050000000001</v>
      </c>
      <c r="HO8" s="10">
        <v>18493.168000000001</v>
      </c>
      <c r="HP8" s="10">
        <v>1976.43</v>
      </c>
      <c r="HQ8" s="10">
        <v>1017.154</v>
      </c>
      <c r="HR8" s="10">
        <v>889.39400000000001</v>
      </c>
      <c r="HS8" s="10">
        <v>1030.8679999999999</v>
      </c>
      <c r="HT8" s="10">
        <v>2379.701</v>
      </c>
      <c r="HU8" s="10">
        <v>865.46100000000001</v>
      </c>
      <c r="HV8" s="10">
        <v>1147.4770000000001</v>
      </c>
      <c r="HW8" s="10">
        <v>765.36599999999999</v>
      </c>
      <c r="HX8" s="10">
        <v>1993.76</v>
      </c>
      <c r="HY8" s="10">
        <v>535.10299999999995</v>
      </c>
      <c r="HZ8" s="10">
        <v>1932.2059999999999</v>
      </c>
      <c r="IA8" s="10">
        <v>664.3</v>
      </c>
      <c r="IB8" s="10">
        <v>703.77499999999998</v>
      </c>
      <c r="IC8" s="10">
        <v>888.38099999999997</v>
      </c>
      <c r="ID8" s="10">
        <v>591.84799999999996</v>
      </c>
      <c r="IE8" s="10">
        <v>2308.6550000000002</v>
      </c>
      <c r="IF8" s="10">
        <v>1758.673</v>
      </c>
      <c r="IG8" s="10">
        <v>644.54499999999996</v>
      </c>
      <c r="IH8" s="10">
        <v>816.01599999999996</v>
      </c>
      <c r="II8" s="10">
        <v>1148.0429999999999</v>
      </c>
      <c r="IJ8" s="10">
        <v>747.30200000000002</v>
      </c>
      <c r="IK8" s="10">
        <v>1899.289</v>
      </c>
      <c r="IL8" s="10">
        <v>2075.7570000000001</v>
      </c>
      <c r="IM8" s="10">
        <v>2215.933</v>
      </c>
      <c r="IN8" s="10">
        <v>1533.7819999999999</v>
      </c>
      <c r="IO8" s="10">
        <v>2760.56</v>
      </c>
      <c r="IP8" s="10">
        <v>940.71400000000006</v>
      </c>
      <c r="IQ8" s="10">
        <v>1109.444</v>
      </c>
      <c r="IR8" s="10">
        <v>663.12099999999998</v>
      </c>
      <c r="IS8" s="10">
        <v>5033.9859999999999</v>
      </c>
      <c r="IT8" s="10">
        <v>4665.5879999999997</v>
      </c>
      <c r="IU8" s="10">
        <v>758.60900000000004</v>
      </c>
      <c r="IV8" s="10">
        <v>569.08299999999997</v>
      </c>
      <c r="IW8" s="10">
        <v>1339.163</v>
      </c>
      <c r="IX8" s="10">
        <v>750.80899999999997</v>
      </c>
      <c r="IY8" s="10">
        <v>4372.0150000000003</v>
      </c>
      <c r="IZ8" s="10">
        <v>2207.9850000000001</v>
      </c>
      <c r="JA8" s="10">
        <v>3416.9789999999998</v>
      </c>
      <c r="JB8" s="10">
        <v>1494.521</v>
      </c>
      <c r="JC8" s="10">
        <v>1592.2619999999999</v>
      </c>
      <c r="JD8" s="10">
        <v>1417.451</v>
      </c>
      <c r="JE8" s="10">
        <v>611.40800000000002</v>
      </c>
      <c r="JF8" s="10">
        <v>524.58000000000004</v>
      </c>
      <c r="JG8" s="10">
        <v>2254.3649999999998</v>
      </c>
      <c r="JH8" s="10">
        <v>2075.3420000000001</v>
      </c>
      <c r="JI8" s="10">
        <v>1286.93</v>
      </c>
      <c r="JJ8" s="10">
        <v>1315.04</v>
      </c>
      <c r="JK8" s="10">
        <v>1907.2149999999999</v>
      </c>
      <c r="JL8" s="10">
        <v>1874.748</v>
      </c>
      <c r="JM8" s="10">
        <v>2000.057</v>
      </c>
      <c r="JN8" s="10">
        <v>1106.28</v>
      </c>
      <c r="JO8" s="10">
        <v>1147.979</v>
      </c>
      <c r="JP8" s="10">
        <v>1915.567</v>
      </c>
      <c r="JQ8" s="10">
        <v>4551.0069999999996</v>
      </c>
      <c r="JR8" s="10">
        <v>7653.46</v>
      </c>
      <c r="JS8" s="10">
        <v>942.54600000000005</v>
      </c>
      <c r="JT8" s="10">
        <v>578.69799999999998</v>
      </c>
      <c r="JU8" s="10">
        <v>1592.92</v>
      </c>
      <c r="JV8" s="10">
        <v>539.96400000000006</v>
      </c>
      <c r="JW8" s="10">
        <v>603.66399999999999</v>
      </c>
      <c r="JX8" s="10">
        <v>831.81500000000005</v>
      </c>
      <c r="JY8" s="10">
        <v>1660.2619999999999</v>
      </c>
      <c r="JZ8" s="10">
        <v>1919.2660000000001</v>
      </c>
      <c r="KA8" s="10">
        <v>3268.2750000000001</v>
      </c>
      <c r="KB8" s="10">
        <v>1843.1479999999999</v>
      </c>
      <c r="KC8" s="10">
        <v>2000.4359999999999</v>
      </c>
      <c r="KD8" s="10">
        <v>2004.971</v>
      </c>
      <c r="KE8" s="10">
        <v>1497.432</v>
      </c>
      <c r="KF8" s="10">
        <v>997.02099999999996</v>
      </c>
      <c r="KG8" s="10">
        <v>4477.9949999999999</v>
      </c>
      <c r="KH8" s="10">
        <v>9134.3169999999991</v>
      </c>
      <c r="KI8" s="10">
        <v>5566.3760000000002</v>
      </c>
      <c r="KJ8" s="10">
        <v>734.43299999999999</v>
      </c>
      <c r="KK8" s="10">
        <v>3505.2440000000001</v>
      </c>
      <c r="KL8" s="10">
        <v>2113.2469999999998</v>
      </c>
      <c r="KM8" s="10">
        <v>2153.3389999999999</v>
      </c>
      <c r="KN8" s="10">
        <v>1535.7840000000001</v>
      </c>
      <c r="KO8" s="10">
        <v>1017.575</v>
      </c>
      <c r="KP8" s="10">
        <v>1226.039</v>
      </c>
      <c r="KQ8" s="10">
        <v>1292.335</v>
      </c>
      <c r="KR8" s="10">
        <v>800.86500000000001</v>
      </c>
      <c r="KS8" s="10">
        <v>2779.4250000000002</v>
      </c>
      <c r="KT8" s="10">
        <v>1133.248</v>
      </c>
      <c r="KU8" s="10">
        <v>1906.375</v>
      </c>
      <c r="KV8" s="10">
        <v>3038.5619999999999</v>
      </c>
      <c r="KW8" s="10">
        <v>3319.7040000000002</v>
      </c>
      <c r="KX8" s="10">
        <v>637.22500000000002</v>
      </c>
      <c r="KY8" s="10">
        <v>1472.86</v>
      </c>
      <c r="KZ8" s="10">
        <v>12004.017</v>
      </c>
      <c r="LA8" s="10">
        <v>488.7</v>
      </c>
      <c r="LB8" s="10">
        <v>755.85400000000004</v>
      </c>
      <c r="LC8" s="10">
        <v>11899.647000000001</v>
      </c>
      <c r="LD8" s="10">
        <v>3004.145</v>
      </c>
      <c r="LE8" s="10">
        <v>1573.3050000000001</v>
      </c>
      <c r="LF8" s="10">
        <v>763.48599999999999</v>
      </c>
      <c r="LG8" s="10">
        <v>1762.498</v>
      </c>
      <c r="LH8" s="10">
        <v>650.49599999999998</v>
      </c>
      <c r="LI8" s="10">
        <v>553.93299999999999</v>
      </c>
      <c r="LJ8" s="10">
        <v>1076.4110000000001</v>
      </c>
      <c r="LK8" s="10">
        <v>846.73299999999995</v>
      </c>
      <c r="LL8" s="10">
        <v>3319.9859999999999</v>
      </c>
      <c r="LM8" s="10">
        <v>3063.9369999999999</v>
      </c>
      <c r="LN8" s="10">
        <v>886.25</v>
      </c>
      <c r="LO8" s="10">
        <v>1018.357</v>
      </c>
      <c r="LP8" s="10">
        <v>773.40800000000002</v>
      </c>
      <c r="LQ8" s="10">
        <v>579.32600000000002</v>
      </c>
      <c r="LR8" s="10">
        <v>773.053</v>
      </c>
      <c r="LS8" s="10">
        <v>487.49099999999999</v>
      </c>
      <c r="LT8" s="10">
        <v>1193.7619999999999</v>
      </c>
      <c r="LU8" s="10">
        <v>1192.5909999999999</v>
      </c>
      <c r="LV8" s="10">
        <v>1163.402</v>
      </c>
      <c r="LW8" s="10">
        <v>803.98599999999999</v>
      </c>
      <c r="LX8" s="10">
        <v>445.185</v>
      </c>
      <c r="LY8" s="10">
        <v>809.12400000000002</v>
      </c>
      <c r="LZ8" s="10">
        <v>612.04700000000003</v>
      </c>
      <c r="MA8" s="10">
        <v>506.16899999999998</v>
      </c>
      <c r="MB8" s="10">
        <v>422.90300000000002</v>
      </c>
      <c r="MC8" s="10">
        <v>530.53599999999994</v>
      </c>
      <c r="MD8" s="10">
        <v>7519.3410000000003</v>
      </c>
      <c r="ME8" s="10">
        <v>1464.615</v>
      </c>
      <c r="MF8" s="10">
        <v>1462.8219999999999</v>
      </c>
      <c r="MG8" s="10">
        <v>706.44100000000003</v>
      </c>
      <c r="MH8" s="10">
        <v>1316.664</v>
      </c>
      <c r="MI8" s="10">
        <v>294.19900000000001</v>
      </c>
      <c r="MJ8" s="10">
        <v>736.07500000000005</v>
      </c>
      <c r="MK8" s="10">
        <v>653.77300000000002</v>
      </c>
      <c r="ML8" s="10">
        <v>397.07400000000001</v>
      </c>
      <c r="MM8" s="10">
        <v>471.49099999999999</v>
      </c>
      <c r="MN8" s="10">
        <v>308.55099999999999</v>
      </c>
      <c r="MO8" s="10">
        <v>881.44</v>
      </c>
      <c r="MP8" s="10">
        <v>519.58500000000004</v>
      </c>
      <c r="MQ8" s="10">
        <v>963.22699999999998</v>
      </c>
      <c r="MR8" s="10">
        <v>636.58399999999995</v>
      </c>
      <c r="MS8" s="10">
        <v>1146.5</v>
      </c>
      <c r="MT8" s="10">
        <v>293.95800000000003</v>
      </c>
      <c r="MU8" s="10">
        <v>1195.6949999999999</v>
      </c>
      <c r="MV8" s="10">
        <v>339.375</v>
      </c>
      <c r="MW8" s="10">
        <v>2546.0230000000001</v>
      </c>
      <c r="MX8" s="10">
        <v>320.41699999999997</v>
      </c>
      <c r="MY8" s="10">
        <v>362.05200000000002</v>
      </c>
      <c r="MZ8" s="10">
        <v>410.90199999999999</v>
      </c>
      <c r="NA8" s="10">
        <v>444.17399999999998</v>
      </c>
      <c r="NB8" s="10">
        <v>6504.1379999999999</v>
      </c>
      <c r="NC8" s="10">
        <v>2456.1959999999999</v>
      </c>
      <c r="ND8" s="10">
        <v>249.376</v>
      </c>
      <c r="NE8" s="10">
        <v>979.39200000000005</v>
      </c>
      <c r="NF8" s="10">
        <v>1476.0329999999999</v>
      </c>
      <c r="NG8" s="10">
        <v>261.35500000000002</v>
      </c>
      <c r="NH8" s="10">
        <v>251.126</v>
      </c>
      <c r="NI8" s="10">
        <v>528.64400000000001</v>
      </c>
      <c r="NJ8" s="10">
        <v>462.12599999999998</v>
      </c>
      <c r="NK8" s="10">
        <v>400.68700000000001</v>
      </c>
      <c r="NL8" s="10">
        <v>776.23800000000006</v>
      </c>
      <c r="NM8" s="10">
        <v>2546.1320000000001</v>
      </c>
      <c r="NN8" s="10">
        <v>733.56299999999999</v>
      </c>
      <c r="NO8" s="10">
        <v>592.88099999999997</v>
      </c>
      <c r="NP8" s="10">
        <v>1009.9</v>
      </c>
      <c r="NQ8" s="10">
        <v>246.28200000000001</v>
      </c>
      <c r="NR8" s="10">
        <v>608.40200000000004</v>
      </c>
      <c r="NS8" s="10">
        <v>446.245</v>
      </c>
      <c r="NT8" s="10">
        <v>1427.63</v>
      </c>
      <c r="NU8" s="10">
        <v>347.76100000000002</v>
      </c>
      <c r="NV8" s="10">
        <v>896.37099999999998</v>
      </c>
      <c r="NW8" s="10">
        <v>432.47500000000002</v>
      </c>
      <c r="NX8" s="10">
        <v>1754.9190000000001</v>
      </c>
      <c r="NY8" s="10">
        <v>307.61</v>
      </c>
      <c r="NZ8" s="10">
        <v>416.762</v>
      </c>
      <c r="OA8" s="10">
        <v>1536.529</v>
      </c>
      <c r="OB8" s="10">
        <v>1450.3009999999999</v>
      </c>
      <c r="OC8" s="10">
        <v>1797.2760000000001</v>
      </c>
      <c r="OD8" s="10">
        <v>271.27100000000002</v>
      </c>
      <c r="OE8" s="10">
        <v>517.899</v>
      </c>
      <c r="OF8" s="10">
        <v>599.79</v>
      </c>
      <c r="OG8" s="10">
        <v>1313.6559999999999</v>
      </c>
      <c r="OH8" s="10">
        <v>3778.0619999999999</v>
      </c>
      <c r="OI8" s="10">
        <v>3564.4560000000001</v>
      </c>
      <c r="OJ8" s="10">
        <v>407.82400000000001</v>
      </c>
      <c r="OK8" s="10">
        <v>232.47900000000001</v>
      </c>
      <c r="OL8" s="10">
        <v>254.36</v>
      </c>
      <c r="OM8" s="10">
        <v>231.72900000000001</v>
      </c>
      <c r="ON8" s="10">
        <v>1497.1990000000001</v>
      </c>
      <c r="OO8" s="10">
        <v>234.43199999999999</v>
      </c>
      <c r="OP8" s="10">
        <v>294.05900000000003</v>
      </c>
      <c r="OQ8" s="10">
        <v>464.36900000000003</v>
      </c>
      <c r="OR8" s="10">
        <v>401.35</v>
      </c>
      <c r="OS8" s="10">
        <v>1116.432</v>
      </c>
      <c r="OT8" s="10">
        <v>591.98599999999999</v>
      </c>
      <c r="OU8" s="10">
        <v>302.83999999999997</v>
      </c>
      <c r="OV8" s="10">
        <v>253.928</v>
      </c>
      <c r="OW8" s="10">
        <v>291.702</v>
      </c>
      <c r="OX8" s="10">
        <v>308.31200000000001</v>
      </c>
      <c r="OY8" s="10">
        <v>288.34300000000002</v>
      </c>
      <c r="OZ8" s="10">
        <v>273.24599999999998</v>
      </c>
      <c r="PA8" s="10">
        <v>762.40499999999997</v>
      </c>
      <c r="PB8" s="10">
        <v>409.27199999999999</v>
      </c>
      <c r="PC8" s="10">
        <v>492.279</v>
      </c>
      <c r="PD8" s="10">
        <v>1488.895</v>
      </c>
      <c r="PE8" s="10">
        <v>235.58699999999999</v>
      </c>
      <c r="PF8" s="10">
        <v>315.32600000000002</v>
      </c>
      <c r="PG8" s="10">
        <v>286.51900000000001</v>
      </c>
      <c r="PH8" s="10">
        <v>1696.922</v>
      </c>
      <c r="PI8" s="10">
        <v>5377.7640000000001</v>
      </c>
      <c r="PJ8" s="10">
        <v>6046.5069999999996</v>
      </c>
      <c r="PK8" s="10">
        <v>2195.2179999999998</v>
      </c>
      <c r="PL8" s="10">
        <v>1638.3589999999999</v>
      </c>
      <c r="PM8" s="10">
        <v>1070.914</v>
      </c>
      <c r="PN8" s="10">
        <v>1320.7919999999999</v>
      </c>
      <c r="PO8" s="10">
        <v>953.48599999999999</v>
      </c>
      <c r="PP8" s="10">
        <v>418.334</v>
      </c>
      <c r="PQ8" s="10">
        <v>262.57</v>
      </c>
      <c r="PR8" s="10">
        <v>5278.9309999999996</v>
      </c>
      <c r="PS8" s="10">
        <v>603.93899999999996</v>
      </c>
      <c r="PT8" s="10">
        <v>358.82499999999999</v>
      </c>
      <c r="PU8" s="10">
        <v>216.108</v>
      </c>
      <c r="PV8" s="10">
        <v>1563.9760000000001</v>
      </c>
      <c r="PW8" s="10">
        <v>361.14600000000002</v>
      </c>
      <c r="PX8" s="10">
        <v>292.35500000000002</v>
      </c>
      <c r="PY8" s="10">
        <v>248.292</v>
      </c>
      <c r="PZ8" s="10">
        <v>388.28</v>
      </c>
      <c r="QA8" s="10">
        <v>540.78599999999994</v>
      </c>
      <c r="QB8" s="10">
        <v>2088.3119999999999</v>
      </c>
      <c r="QC8" s="10">
        <v>360.01400000000001</v>
      </c>
      <c r="QD8" s="10">
        <v>290.48899999999998</v>
      </c>
      <c r="QE8" s="10">
        <v>693.38</v>
      </c>
      <c r="QF8" s="10">
        <v>739.43499999999995</v>
      </c>
      <c r="QG8" s="10">
        <v>1268.6379999999999</v>
      </c>
      <c r="QH8" s="10">
        <v>205.68299999999999</v>
      </c>
      <c r="QI8" s="10">
        <v>1019.013</v>
      </c>
      <c r="QJ8" s="10">
        <v>228.56200000000001</v>
      </c>
      <c r="QK8" s="10">
        <v>3877.6239999999998</v>
      </c>
      <c r="QL8" s="10">
        <v>488.47</v>
      </c>
      <c r="QM8" s="10">
        <v>599.69299999999998</v>
      </c>
      <c r="QN8" s="10">
        <v>2917.0239999999999</v>
      </c>
      <c r="QO8" s="10">
        <v>4704.4709999999995</v>
      </c>
      <c r="QP8" s="10">
        <v>1168.259</v>
      </c>
      <c r="QQ8" s="10">
        <v>2503.1370000000002</v>
      </c>
      <c r="QR8" s="10">
        <v>240.69300000000001</v>
      </c>
      <c r="QS8" s="10">
        <v>303.79700000000003</v>
      </c>
      <c r="QT8" s="10">
        <v>1076.586</v>
      </c>
      <c r="QU8" s="10">
        <v>283.52600000000001</v>
      </c>
      <c r="QV8" s="10">
        <v>2589.538</v>
      </c>
      <c r="QW8" s="10">
        <v>954.00199999999995</v>
      </c>
      <c r="QX8" s="10">
        <v>220.989</v>
      </c>
      <c r="QY8" s="10">
        <v>206.08500000000001</v>
      </c>
      <c r="QZ8" s="10">
        <v>216.28100000000001</v>
      </c>
      <c r="RA8" s="10">
        <v>10997.775</v>
      </c>
      <c r="RB8" s="10">
        <v>454.12299999999999</v>
      </c>
      <c r="RC8" s="10">
        <v>474.375</v>
      </c>
      <c r="RD8" s="10">
        <v>504.834</v>
      </c>
      <c r="RE8" s="10">
        <v>401.34899999999999</v>
      </c>
      <c r="RF8" s="10">
        <v>830.20600000000002</v>
      </c>
      <c r="RG8" s="10">
        <v>221.62799999999999</v>
      </c>
      <c r="RH8" s="10">
        <v>355.68599999999998</v>
      </c>
      <c r="RI8" s="10">
        <v>813.76499999999999</v>
      </c>
      <c r="RJ8" s="10">
        <v>666.8</v>
      </c>
      <c r="RK8" s="10">
        <v>395.41300000000001</v>
      </c>
      <c r="RL8" s="10">
        <v>216.16800000000001</v>
      </c>
      <c r="RM8" s="10">
        <v>251.67</v>
      </c>
      <c r="RN8" s="10">
        <v>2844.07</v>
      </c>
      <c r="RO8" s="10">
        <v>10650.882</v>
      </c>
      <c r="RP8" s="10">
        <v>2020.394</v>
      </c>
      <c r="RQ8" s="10">
        <v>224.47800000000001</v>
      </c>
      <c r="RR8" s="10">
        <v>220.905</v>
      </c>
      <c r="RS8" s="10">
        <v>1369.73</v>
      </c>
      <c r="RT8" s="10">
        <v>1382.1369999999999</v>
      </c>
      <c r="RU8" s="10">
        <v>1954.817</v>
      </c>
      <c r="RV8" s="10">
        <v>251.87100000000001</v>
      </c>
      <c r="RW8" s="10">
        <v>652.85199999999998</v>
      </c>
      <c r="RX8" s="10">
        <v>274.00299999999999</v>
      </c>
      <c r="RY8" s="10">
        <v>228.904</v>
      </c>
      <c r="RZ8" s="10">
        <v>217.48400000000001</v>
      </c>
      <c r="SA8" s="10">
        <v>490.67399999999998</v>
      </c>
      <c r="SB8" s="10">
        <v>348.74700000000001</v>
      </c>
      <c r="SC8" s="10">
        <v>222.12299999999999</v>
      </c>
      <c r="SD8" s="10">
        <v>217.435</v>
      </c>
      <c r="SE8" s="10">
        <v>1912.1379999999999</v>
      </c>
      <c r="SF8" s="10">
        <v>273.14400000000001</v>
      </c>
      <c r="SG8" s="10">
        <v>291.26100000000002</v>
      </c>
      <c r="SH8" s="10">
        <v>233.875</v>
      </c>
    </row>
    <row r="9" spans="1:502" x14ac:dyDescent="0.25">
      <c r="A9" s="10">
        <v>8</v>
      </c>
      <c r="B9" s="10" t="s">
        <v>34</v>
      </c>
      <c r="C9" s="10">
        <v>1161.097</v>
      </c>
      <c r="D9" s="10">
        <v>10806.485000000001</v>
      </c>
      <c r="E9" s="10">
        <v>9484.0509999999995</v>
      </c>
      <c r="F9" s="10">
        <v>503.09399999999999</v>
      </c>
      <c r="G9" s="10">
        <v>498.45100000000002</v>
      </c>
      <c r="H9" s="10">
        <v>14299.409</v>
      </c>
      <c r="I9" s="10">
        <v>1144.2190000000001</v>
      </c>
      <c r="J9" s="10">
        <v>1648.8679999999999</v>
      </c>
      <c r="K9" s="10">
        <v>1129.7650000000001</v>
      </c>
      <c r="L9" s="10">
        <v>959.77700000000004</v>
      </c>
      <c r="M9" s="10">
        <v>519.4</v>
      </c>
      <c r="N9" s="10">
        <v>619.61300000000006</v>
      </c>
      <c r="O9" s="10">
        <v>4398.6019999999999</v>
      </c>
      <c r="P9" s="10">
        <v>4557.4070000000002</v>
      </c>
      <c r="Q9" s="10">
        <v>909.01300000000003</v>
      </c>
      <c r="R9" s="10">
        <v>1278.1010000000001</v>
      </c>
      <c r="S9" s="10">
        <v>387.47899999999998</v>
      </c>
      <c r="T9" s="10">
        <v>607.64300000000003</v>
      </c>
      <c r="U9" s="10">
        <v>838.06500000000005</v>
      </c>
      <c r="V9" s="10">
        <v>813.35400000000004</v>
      </c>
      <c r="W9" s="10">
        <v>424.435</v>
      </c>
      <c r="X9" s="10">
        <v>444.93599999999998</v>
      </c>
      <c r="Y9" s="10">
        <v>6152.7650000000003</v>
      </c>
      <c r="Z9" s="10">
        <v>672.99599999999998</v>
      </c>
      <c r="AA9" s="10">
        <v>2247.7620000000002</v>
      </c>
      <c r="AB9" s="10">
        <v>16993.109</v>
      </c>
      <c r="AC9" s="10">
        <v>9627.3080000000009</v>
      </c>
      <c r="AD9" s="10">
        <v>5818.5330000000004</v>
      </c>
      <c r="AE9" s="10">
        <v>11540.285</v>
      </c>
      <c r="AF9" s="10">
        <v>12581.905000000001</v>
      </c>
      <c r="AG9" s="10">
        <v>2146.6370000000002</v>
      </c>
      <c r="AH9" s="10">
        <v>524.90499999999997</v>
      </c>
      <c r="AI9" s="10">
        <v>1692.2560000000001</v>
      </c>
      <c r="AJ9" s="10">
        <v>716.89599999999996</v>
      </c>
      <c r="AK9" s="10">
        <v>523.38499999999999</v>
      </c>
      <c r="AL9" s="10">
        <v>3131.0720000000001</v>
      </c>
      <c r="AM9" s="10">
        <v>6451.759</v>
      </c>
      <c r="AN9" s="10">
        <v>1302.944</v>
      </c>
      <c r="AO9" s="10">
        <v>676.47199999999998</v>
      </c>
      <c r="AP9" s="10">
        <v>1061.963</v>
      </c>
      <c r="AQ9" s="10">
        <v>1445.75</v>
      </c>
      <c r="AR9" s="10">
        <v>2610.4810000000002</v>
      </c>
      <c r="AS9" s="10">
        <v>1120.114</v>
      </c>
      <c r="AT9" s="10">
        <v>1392.4390000000001</v>
      </c>
      <c r="AU9" s="10">
        <v>919.53599999999994</v>
      </c>
      <c r="AV9" s="10">
        <v>876.16700000000003</v>
      </c>
      <c r="AW9" s="10">
        <v>2353.348</v>
      </c>
      <c r="AX9" s="10">
        <v>8912.4459999999999</v>
      </c>
      <c r="AY9" s="10">
        <v>756.36500000000001</v>
      </c>
      <c r="AZ9" s="10">
        <v>761.59799999999996</v>
      </c>
      <c r="BA9" s="10">
        <v>4646.1499999999996</v>
      </c>
      <c r="BB9" s="10">
        <v>2399.6579999999999</v>
      </c>
      <c r="BC9" s="10">
        <v>558.63</v>
      </c>
      <c r="BD9" s="10">
        <v>527.37400000000002</v>
      </c>
      <c r="BE9" s="10">
        <v>718.16600000000005</v>
      </c>
      <c r="BF9" s="10">
        <v>351.541</v>
      </c>
      <c r="BG9" s="10">
        <v>407.30799999999999</v>
      </c>
      <c r="BH9" s="10">
        <v>823.23699999999997</v>
      </c>
      <c r="BI9" s="10">
        <v>2922.8150000000001</v>
      </c>
      <c r="BJ9" s="10">
        <v>1779.6869999999999</v>
      </c>
      <c r="BK9" s="10">
        <v>1610.95</v>
      </c>
      <c r="BL9" s="10">
        <v>1442.2750000000001</v>
      </c>
      <c r="BM9" s="10">
        <v>1062.3720000000001</v>
      </c>
      <c r="BN9" s="10">
        <v>5085.4380000000001</v>
      </c>
      <c r="BO9" s="10">
        <v>3882.2280000000001</v>
      </c>
      <c r="BP9" s="10">
        <v>1984.0989999999999</v>
      </c>
      <c r="BQ9" s="10">
        <v>2335.9929999999999</v>
      </c>
      <c r="BR9" s="10">
        <v>5510.4009999999998</v>
      </c>
      <c r="BS9" s="10">
        <v>1822.1469999999999</v>
      </c>
      <c r="BT9" s="10">
        <v>1062.925</v>
      </c>
      <c r="BU9" s="10">
        <v>674.495</v>
      </c>
      <c r="BV9" s="10">
        <v>718.92100000000005</v>
      </c>
      <c r="BW9" s="10">
        <v>940.95699999999999</v>
      </c>
      <c r="BX9" s="10">
        <v>7760.6319999999996</v>
      </c>
      <c r="BY9" s="10">
        <v>1243.865</v>
      </c>
      <c r="BZ9" s="10">
        <v>1275.1690000000001</v>
      </c>
      <c r="CA9" s="10">
        <v>718.81200000000001</v>
      </c>
      <c r="CB9" s="10">
        <v>3407.4589999999998</v>
      </c>
      <c r="CC9" s="10">
        <v>2415.9160000000002</v>
      </c>
      <c r="CD9" s="10">
        <v>3520.8220000000001</v>
      </c>
      <c r="CE9" s="10">
        <v>2907.14</v>
      </c>
      <c r="CF9" s="10">
        <v>3226.7669999999998</v>
      </c>
      <c r="CG9" s="10">
        <v>1221.3040000000001</v>
      </c>
      <c r="CH9" s="10">
        <v>3260.4859999999999</v>
      </c>
      <c r="CI9" s="10">
        <v>500.58699999999999</v>
      </c>
      <c r="CJ9" s="10">
        <v>11007.09</v>
      </c>
      <c r="CK9" s="10">
        <v>2039.7529999999999</v>
      </c>
      <c r="CL9" s="10">
        <v>3948.875</v>
      </c>
      <c r="CM9" s="10">
        <v>851.46500000000003</v>
      </c>
      <c r="CN9" s="10">
        <v>800.60699999999997</v>
      </c>
      <c r="CO9" s="10">
        <v>692.50900000000001</v>
      </c>
      <c r="CP9" s="10">
        <v>381.18599999999998</v>
      </c>
      <c r="CQ9" s="10">
        <v>1100.9169999999999</v>
      </c>
      <c r="CR9" s="10">
        <v>442.04399999999998</v>
      </c>
      <c r="CS9" s="10">
        <v>1846.0619999999999</v>
      </c>
      <c r="CT9" s="10">
        <v>904.745</v>
      </c>
      <c r="CU9" s="10">
        <v>2006.7080000000001</v>
      </c>
      <c r="CV9" s="10">
        <v>1324.068</v>
      </c>
      <c r="CW9" s="10">
        <v>1053.0139999999999</v>
      </c>
      <c r="CX9" s="10">
        <v>3440.9079999999999</v>
      </c>
      <c r="CY9" s="10">
        <v>1278.779</v>
      </c>
      <c r="CZ9" s="10">
        <v>1544.3779999999999</v>
      </c>
      <c r="DA9" s="10">
        <v>3013.873</v>
      </c>
      <c r="DB9" s="10">
        <v>2034.903</v>
      </c>
      <c r="DC9" s="10">
        <v>7583.1210000000001</v>
      </c>
      <c r="DD9" s="10">
        <v>437.55900000000003</v>
      </c>
      <c r="DE9" s="10">
        <v>1171.086</v>
      </c>
      <c r="DF9" s="10">
        <v>1269.8150000000001</v>
      </c>
      <c r="DG9" s="10">
        <v>4260.1239999999998</v>
      </c>
      <c r="DH9" s="10">
        <v>3353.9580000000001</v>
      </c>
      <c r="DI9" s="10">
        <v>4761.2359999999999</v>
      </c>
      <c r="DJ9" s="10">
        <v>817.91</v>
      </c>
      <c r="DK9" s="10">
        <v>1103.538</v>
      </c>
      <c r="DL9" s="10">
        <v>631.41800000000001</v>
      </c>
      <c r="DM9" s="10">
        <v>983.45699999999999</v>
      </c>
      <c r="DN9" s="10">
        <v>649.30100000000004</v>
      </c>
      <c r="DO9" s="10">
        <v>1983.6759999999999</v>
      </c>
      <c r="DP9" s="10">
        <v>1174.029</v>
      </c>
      <c r="DQ9" s="10">
        <v>4578.6719999999996</v>
      </c>
      <c r="DR9" s="10">
        <v>1230.6780000000001</v>
      </c>
      <c r="DS9" s="10">
        <v>9037.2819999999992</v>
      </c>
      <c r="DT9" s="10">
        <v>895.36099999999999</v>
      </c>
      <c r="DU9" s="10">
        <v>3649.7759999999998</v>
      </c>
      <c r="DV9" s="10">
        <v>636.64499999999998</v>
      </c>
      <c r="DW9" s="10">
        <v>602.31299999999999</v>
      </c>
      <c r="DX9" s="10">
        <v>695.86</v>
      </c>
      <c r="DY9" s="10">
        <v>6352.4610000000002</v>
      </c>
      <c r="DZ9" s="10">
        <v>1818.36</v>
      </c>
      <c r="EA9" s="10">
        <v>1125.915</v>
      </c>
      <c r="EB9" s="10">
        <v>5478.4219999999996</v>
      </c>
      <c r="EC9" s="10">
        <v>799.71500000000003</v>
      </c>
      <c r="ED9" s="10">
        <v>946.58699999999999</v>
      </c>
      <c r="EE9" s="10">
        <v>1627.472</v>
      </c>
      <c r="EF9" s="10">
        <v>4217.7539999999999</v>
      </c>
      <c r="EG9" s="10">
        <v>3198.596</v>
      </c>
      <c r="EH9" s="10">
        <v>788.51700000000005</v>
      </c>
      <c r="EI9" s="10">
        <v>668.41399999999999</v>
      </c>
      <c r="EJ9" s="10">
        <v>535.80899999999997</v>
      </c>
      <c r="EK9" s="10">
        <v>1405.3130000000001</v>
      </c>
      <c r="EL9" s="10">
        <v>1841.9860000000001</v>
      </c>
      <c r="EM9" s="10">
        <v>3184.11</v>
      </c>
      <c r="EN9" s="10">
        <v>4100.3389999999999</v>
      </c>
      <c r="EO9" s="10">
        <v>6175.8379999999997</v>
      </c>
      <c r="EP9" s="10">
        <v>734.846</v>
      </c>
      <c r="EQ9" s="10">
        <v>435.07799999999997</v>
      </c>
      <c r="ER9" s="10">
        <v>1564.271</v>
      </c>
      <c r="ES9" s="10">
        <v>1103.1300000000001</v>
      </c>
      <c r="ET9" s="10">
        <v>2886.3679999999999</v>
      </c>
      <c r="EU9" s="10">
        <v>8253.0360000000001</v>
      </c>
      <c r="EV9" s="10">
        <v>1227.595</v>
      </c>
      <c r="EW9" s="10">
        <v>1339.027</v>
      </c>
      <c r="EX9" s="10">
        <v>605.21299999999997</v>
      </c>
      <c r="EY9" s="10">
        <v>1821.0229999999999</v>
      </c>
      <c r="EZ9" s="10">
        <v>864.11400000000003</v>
      </c>
      <c r="FA9" s="10">
        <v>893.05200000000002</v>
      </c>
      <c r="FB9" s="10">
        <v>9971.366</v>
      </c>
      <c r="FC9" s="10">
        <v>2942.6619999999998</v>
      </c>
      <c r="FD9" s="10">
        <v>972.678</v>
      </c>
      <c r="FE9" s="10">
        <v>5879.7579999999998</v>
      </c>
      <c r="FF9" s="10">
        <v>1127.884</v>
      </c>
      <c r="FG9" s="10">
        <v>1046.1469999999999</v>
      </c>
      <c r="FH9" s="10">
        <v>1149.9549999999999</v>
      </c>
      <c r="FI9" s="10">
        <v>1809.28</v>
      </c>
      <c r="FJ9" s="10">
        <v>455.72</v>
      </c>
      <c r="FK9" s="10">
        <v>781.06600000000003</v>
      </c>
      <c r="FL9" s="10">
        <v>1319.701</v>
      </c>
      <c r="FM9" s="10">
        <v>571.28899999999999</v>
      </c>
      <c r="FN9" s="10">
        <v>511.07499999999999</v>
      </c>
      <c r="FO9" s="10">
        <v>1302.2829999999999</v>
      </c>
      <c r="FP9" s="10">
        <v>1344.9280000000001</v>
      </c>
      <c r="FQ9" s="10">
        <v>2998.7289999999998</v>
      </c>
      <c r="FR9" s="10">
        <v>4800.8819999999996</v>
      </c>
      <c r="FS9" s="10">
        <v>1226.385</v>
      </c>
      <c r="FT9" s="10">
        <v>2657.413</v>
      </c>
      <c r="FU9" s="10">
        <v>1151.4380000000001</v>
      </c>
      <c r="FV9" s="10">
        <v>1225.8889999999999</v>
      </c>
      <c r="FW9" s="10">
        <v>3634.6840000000002</v>
      </c>
      <c r="FX9" s="10">
        <v>2510.5479999999998</v>
      </c>
      <c r="FY9" s="10">
        <v>2549.616</v>
      </c>
      <c r="FZ9" s="10">
        <v>3976.71</v>
      </c>
      <c r="GA9" s="10">
        <v>4363.799</v>
      </c>
      <c r="GB9" s="10">
        <v>1719.9870000000001</v>
      </c>
      <c r="GC9" s="10">
        <v>2462.5839999999998</v>
      </c>
      <c r="GD9" s="10">
        <v>3261.9560000000001</v>
      </c>
      <c r="GE9" s="10">
        <v>3122.1819999999998</v>
      </c>
      <c r="GF9" s="10">
        <v>670.005</v>
      </c>
      <c r="GG9" s="10">
        <v>1556.557</v>
      </c>
      <c r="GH9" s="10">
        <v>1384.0540000000001</v>
      </c>
      <c r="GI9" s="10">
        <v>1359.059</v>
      </c>
      <c r="GJ9" s="10">
        <v>2997.4929999999999</v>
      </c>
      <c r="GK9" s="10">
        <v>1130.9100000000001</v>
      </c>
      <c r="GL9" s="10">
        <v>1181.386</v>
      </c>
      <c r="GM9" s="10">
        <v>693.86599999999999</v>
      </c>
      <c r="GN9" s="10">
        <v>1090.2329999999999</v>
      </c>
      <c r="GO9" s="10">
        <v>2355.5410000000002</v>
      </c>
      <c r="GP9" s="10">
        <v>1900.99</v>
      </c>
      <c r="GQ9" s="10">
        <v>602.25099999999998</v>
      </c>
      <c r="GR9" s="10">
        <v>518.505</v>
      </c>
      <c r="GS9" s="10">
        <v>749.86199999999997</v>
      </c>
      <c r="GT9" s="10">
        <v>2951.422</v>
      </c>
      <c r="GU9" s="10">
        <v>929.01099999999997</v>
      </c>
      <c r="GV9" s="10">
        <v>983.47699999999998</v>
      </c>
      <c r="GW9" s="10">
        <v>885.25300000000004</v>
      </c>
      <c r="GX9" s="10">
        <v>720.13400000000001</v>
      </c>
      <c r="GY9" s="10">
        <v>3539.864</v>
      </c>
      <c r="GZ9" s="10">
        <v>957.899</v>
      </c>
      <c r="HA9" s="10">
        <v>16657.125</v>
      </c>
      <c r="HB9" s="10">
        <v>729.20899999999995</v>
      </c>
      <c r="HC9" s="10">
        <v>3719.8679999999999</v>
      </c>
      <c r="HD9" s="10">
        <v>4557.1760000000004</v>
      </c>
      <c r="HE9" s="10">
        <v>3860.527</v>
      </c>
      <c r="HF9" s="10">
        <v>1202.807</v>
      </c>
      <c r="HG9" s="10">
        <v>795.74300000000005</v>
      </c>
      <c r="HH9" s="10">
        <v>471.976</v>
      </c>
      <c r="HI9" s="10">
        <v>888.43899999999996</v>
      </c>
      <c r="HJ9" s="10">
        <v>451.392</v>
      </c>
      <c r="HK9" s="10">
        <v>1754.867</v>
      </c>
      <c r="HL9" s="10">
        <v>541.11</v>
      </c>
      <c r="HM9" s="10">
        <v>930.89800000000002</v>
      </c>
      <c r="HN9" s="10">
        <v>1025.7929999999999</v>
      </c>
      <c r="HO9" s="10">
        <v>17490.016</v>
      </c>
      <c r="HP9" s="10">
        <v>2110.779</v>
      </c>
      <c r="HQ9" s="10">
        <v>1000.972</v>
      </c>
      <c r="HR9" s="10">
        <v>877.51400000000001</v>
      </c>
      <c r="HS9" s="10">
        <v>1042.0309999999999</v>
      </c>
      <c r="HT9" s="10">
        <v>2003.8440000000001</v>
      </c>
      <c r="HU9" s="10">
        <v>868.62</v>
      </c>
      <c r="HV9" s="10">
        <v>1155.2429999999999</v>
      </c>
      <c r="HW9" s="10">
        <v>759.99900000000002</v>
      </c>
      <c r="HX9" s="10">
        <v>2014.4639999999999</v>
      </c>
      <c r="HY9" s="10">
        <v>544.04100000000005</v>
      </c>
      <c r="HZ9" s="10">
        <v>1943.7370000000001</v>
      </c>
      <c r="IA9" s="10">
        <v>683.83299999999997</v>
      </c>
      <c r="IB9" s="10">
        <v>720.404</v>
      </c>
      <c r="IC9" s="10">
        <v>873.68499999999995</v>
      </c>
      <c r="ID9" s="10">
        <v>584.40499999999997</v>
      </c>
      <c r="IE9" s="10">
        <v>2289.009</v>
      </c>
      <c r="IF9" s="10">
        <v>1797.345</v>
      </c>
      <c r="IG9" s="10">
        <v>637.21799999999996</v>
      </c>
      <c r="IH9" s="10">
        <v>1003.793</v>
      </c>
      <c r="II9" s="10">
        <v>1163.328</v>
      </c>
      <c r="IJ9" s="10">
        <v>760.53399999999999</v>
      </c>
      <c r="IK9" s="10">
        <v>2073.067</v>
      </c>
      <c r="IL9" s="10">
        <v>2085.0639999999999</v>
      </c>
      <c r="IM9" s="10">
        <v>2227.0540000000001</v>
      </c>
      <c r="IN9" s="10">
        <v>1537.942</v>
      </c>
      <c r="IO9" s="10">
        <v>3083.2930000000001</v>
      </c>
      <c r="IP9" s="10">
        <v>942.35199999999998</v>
      </c>
      <c r="IQ9" s="10">
        <v>1117.865</v>
      </c>
      <c r="IR9" s="10">
        <v>657.16099999999994</v>
      </c>
      <c r="IS9" s="10">
        <v>5193.4009999999998</v>
      </c>
      <c r="IT9" s="10">
        <v>4684.1289999999999</v>
      </c>
      <c r="IU9" s="10">
        <v>747.12199999999996</v>
      </c>
      <c r="IV9" s="10">
        <v>543.24400000000003</v>
      </c>
      <c r="IW9" s="10">
        <v>1378.5429999999999</v>
      </c>
      <c r="IX9" s="10">
        <v>720.10199999999998</v>
      </c>
      <c r="IY9" s="10">
        <v>4370.8370000000004</v>
      </c>
      <c r="IZ9" s="10">
        <v>2828.8620000000001</v>
      </c>
      <c r="JA9" s="10">
        <v>3404.5459999999998</v>
      </c>
      <c r="JB9" s="10">
        <v>1706.1</v>
      </c>
      <c r="JC9" s="10">
        <v>1680.893</v>
      </c>
      <c r="JD9" s="10">
        <v>1384.097</v>
      </c>
      <c r="JE9" s="10">
        <v>630.69799999999998</v>
      </c>
      <c r="JF9" s="10">
        <v>514.58299999999997</v>
      </c>
      <c r="JG9" s="10">
        <v>2277.6619999999998</v>
      </c>
      <c r="JH9" s="10">
        <v>2084.7199999999998</v>
      </c>
      <c r="JI9" s="10">
        <v>1329.606</v>
      </c>
      <c r="JJ9" s="10">
        <v>1397.694</v>
      </c>
      <c r="JK9" s="10">
        <v>1825.63</v>
      </c>
      <c r="JL9" s="10">
        <v>1865.1679999999999</v>
      </c>
      <c r="JM9" s="10">
        <v>1708.229</v>
      </c>
      <c r="JN9" s="10">
        <v>1101.3889999999999</v>
      </c>
      <c r="JO9" s="10">
        <v>1115.94</v>
      </c>
      <c r="JP9" s="10">
        <v>1890.8309999999999</v>
      </c>
      <c r="JQ9" s="10">
        <v>2441.0239999999999</v>
      </c>
      <c r="JR9" s="10">
        <v>7190.7960000000003</v>
      </c>
      <c r="JS9" s="10">
        <v>933.81600000000003</v>
      </c>
      <c r="JT9" s="10">
        <v>569.00900000000001</v>
      </c>
      <c r="JU9" s="10">
        <v>1570.088</v>
      </c>
      <c r="JV9" s="10">
        <v>549.65300000000002</v>
      </c>
      <c r="JW9" s="10">
        <v>601.86099999999999</v>
      </c>
      <c r="JX9" s="10">
        <v>801.55399999999997</v>
      </c>
      <c r="JY9" s="10">
        <v>1598.9090000000001</v>
      </c>
      <c r="JZ9" s="10">
        <v>1918.847</v>
      </c>
      <c r="KA9" s="10">
        <v>3185.0120000000002</v>
      </c>
      <c r="KB9" s="10">
        <v>1426.8340000000001</v>
      </c>
      <c r="KC9" s="10">
        <v>1435.8219999999999</v>
      </c>
      <c r="KD9" s="10">
        <v>1411.721</v>
      </c>
      <c r="KE9" s="10">
        <v>1594.8230000000001</v>
      </c>
      <c r="KF9" s="10">
        <v>1000.697</v>
      </c>
      <c r="KG9" s="10">
        <v>4637.0540000000001</v>
      </c>
      <c r="KH9" s="10">
        <v>10052.304</v>
      </c>
      <c r="KI9" s="10">
        <v>5158.2610000000004</v>
      </c>
      <c r="KJ9" s="10">
        <v>788.63199999999995</v>
      </c>
      <c r="KK9" s="10">
        <v>3544.0940000000001</v>
      </c>
      <c r="KL9" s="10">
        <v>2117.7489999999998</v>
      </c>
      <c r="KM9" s="10">
        <v>2208.13</v>
      </c>
      <c r="KN9" s="10">
        <v>1447.3420000000001</v>
      </c>
      <c r="KO9" s="10">
        <v>1009.583</v>
      </c>
      <c r="KP9" s="10">
        <v>1241.8209999999999</v>
      </c>
      <c r="KQ9" s="10">
        <v>1314.394</v>
      </c>
      <c r="KR9" s="10">
        <v>748.16099999999994</v>
      </c>
      <c r="KS9" s="10">
        <v>2772.672</v>
      </c>
      <c r="KT9" s="10">
        <v>1192.78</v>
      </c>
      <c r="KU9" s="10">
        <v>1931.646</v>
      </c>
      <c r="KV9" s="10">
        <v>3048.9369999999999</v>
      </c>
      <c r="KW9" s="10">
        <v>3335.0740000000001</v>
      </c>
      <c r="KX9" s="10">
        <v>628.78300000000002</v>
      </c>
      <c r="KY9" s="10">
        <v>1525.797</v>
      </c>
      <c r="KZ9" s="10">
        <v>11915.875</v>
      </c>
      <c r="LA9" s="10">
        <v>496.01900000000001</v>
      </c>
      <c r="LB9" s="10">
        <v>776.07799999999997</v>
      </c>
      <c r="LC9" s="10">
        <v>11977.159</v>
      </c>
      <c r="LD9" s="10">
        <v>3064.3249999999998</v>
      </c>
      <c r="LE9" s="10">
        <v>1657.3520000000001</v>
      </c>
      <c r="LF9" s="10">
        <v>828.54100000000005</v>
      </c>
      <c r="LG9" s="10">
        <v>1773.557</v>
      </c>
      <c r="LH9" s="10">
        <v>635.78</v>
      </c>
      <c r="LI9" s="10">
        <v>556.43700000000001</v>
      </c>
      <c r="LJ9" s="10">
        <v>1079.1610000000001</v>
      </c>
      <c r="LK9" s="10">
        <v>1063.2170000000001</v>
      </c>
      <c r="LL9" s="10">
        <v>2405.4520000000002</v>
      </c>
      <c r="LM9" s="10">
        <v>2509.0859999999998</v>
      </c>
      <c r="LN9" s="10">
        <v>849.99099999999999</v>
      </c>
      <c r="LO9" s="10">
        <v>933.32</v>
      </c>
      <c r="LP9" s="10">
        <v>753.56899999999996</v>
      </c>
      <c r="LQ9" s="10">
        <v>564.09799999999996</v>
      </c>
      <c r="LR9" s="10">
        <v>803.14300000000003</v>
      </c>
      <c r="LS9" s="10">
        <v>491.46</v>
      </c>
      <c r="LT9" s="10">
        <v>1504.25</v>
      </c>
      <c r="LU9" s="10">
        <v>1371.384</v>
      </c>
      <c r="LV9" s="10">
        <v>1149.296</v>
      </c>
      <c r="LW9" s="10">
        <v>778.48599999999999</v>
      </c>
      <c r="LX9" s="10">
        <v>448.73</v>
      </c>
      <c r="LY9" s="10">
        <v>828.00800000000004</v>
      </c>
      <c r="LZ9" s="10">
        <v>621.71</v>
      </c>
      <c r="MA9" s="10">
        <v>504.45100000000002</v>
      </c>
      <c r="MB9" s="10">
        <v>415.92599999999999</v>
      </c>
      <c r="MC9" s="10">
        <v>528.99699999999996</v>
      </c>
      <c r="MD9" s="10">
        <v>7583.7839999999997</v>
      </c>
      <c r="ME9" s="10">
        <v>1299.261</v>
      </c>
      <c r="MF9" s="10">
        <v>1424.1679999999999</v>
      </c>
      <c r="MG9" s="10">
        <v>735.36300000000006</v>
      </c>
      <c r="MH9" s="10">
        <v>1336.797</v>
      </c>
      <c r="MI9" s="10">
        <v>302.279</v>
      </c>
      <c r="MJ9" s="10">
        <v>736.38099999999997</v>
      </c>
      <c r="MK9" s="10">
        <v>638.52700000000004</v>
      </c>
      <c r="ML9" s="10">
        <v>426.36900000000003</v>
      </c>
      <c r="MM9" s="10">
        <v>485.80200000000002</v>
      </c>
      <c r="MN9" s="10">
        <v>277.995</v>
      </c>
      <c r="MO9" s="10">
        <v>959.66499999999996</v>
      </c>
      <c r="MP9" s="10">
        <v>510.88600000000002</v>
      </c>
      <c r="MQ9" s="10">
        <v>983.48199999999997</v>
      </c>
      <c r="MR9" s="10">
        <v>662.29300000000001</v>
      </c>
      <c r="MS9" s="10">
        <v>1084.1559999999999</v>
      </c>
      <c r="MT9" s="10">
        <v>285.24299999999999</v>
      </c>
      <c r="MU9" s="10">
        <v>1289.4929999999999</v>
      </c>
      <c r="MV9" s="10">
        <v>401.29199999999997</v>
      </c>
      <c r="MW9" s="10">
        <v>2301.8409999999999</v>
      </c>
      <c r="MX9" s="10">
        <v>329.589</v>
      </c>
      <c r="MY9" s="10">
        <v>381.64</v>
      </c>
      <c r="MZ9" s="10">
        <v>407.97</v>
      </c>
      <c r="NA9" s="10">
        <v>442.54</v>
      </c>
      <c r="NB9" s="10">
        <v>6386.7250000000004</v>
      </c>
      <c r="NC9" s="10">
        <v>2391.6930000000002</v>
      </c>
      <c r="ND9" s="10">
        <v>243.9</v>
      </c>
      <c r="NE9" s="10">
        <v>989.48500000000001</v>
      </c>
      <c r="NF9" s="10">
        <v>1369.1690000000001</v>
      </c>
      <c r="NG9" s="10">
        <v>254.73500000000001</v>
      </c>
      <c r="NH9" s="10">
        <v>235.90100000000001</v>
      </c>
      <c r="NI9" s="10">
        <v>529.57500000000005</v>
      </c>
      <c r="NJ9" s="10">
        <v>453.06700000000001</v>
      </c>
      <c r="NK9" s="10">
        <v>413.15800000000002</v>
      </c>
      <c r="NL9" s="10">
        <v>763.11800000000005</v>
      </c>
      <c r="NM9" s="10">
        <v>2517.6999999999998</v>
      </c>
      <c r="NN9" s="10">
        <v>713.51499999999999</v>
      </c>
      <c r="NO9" s="10">
        <v>615.88300000000004</v>
      </c>
      <c r="NP9" s="10">
        <v>1010.63</v>
      </c>
      <c r="NQ9" s="10">
        <v>246.34299999999999</v>
      </c>
      <c r="NR9" s="10">
        <v>608.67100000000005</v>
      </c>
      <c r="NS9" s="10">
        <v>444.74599999999998</v>
      </c>
      <c r="NT9" s="10">
        <v>1395.424</v>
      </c>
      <c r="NU9" s="10">
        <v>330.53399999999999</v>
      </c>
      <c r="NV9" s="10">
        <v>922.73099999999999</v>
      </c>
      <c r="NW9" s="10">
        <v>424.08499999999998</v>
      </c>
      <c r="NX9" s="10">
        <v>1752.3430000000001</v>
      </c>
      <c r="NY9" s="10">
        <v>309.911</v>
      </c>
      <c r="NZ9" s="10">
        <v>401.78399999999999</v>
      </c>
      <c r="OA9" s="10">
        <v>1571.106</v>
      </c>
      <c r="OB9" s="10">
        <v>1452.7260000000001</v>
      </c>
      <c r="OC9" s="10">
        <v>1631.193</v>
      </c>
      <c r="OD9" s="10">
        <v>287.28300000000002</v>
      </c>
      <c r="OE9" s="10">
        <v>476.24299999999999</v>
      </c>
      <c r="OF9" s="10">
        <v>596.09400000000005</v>
      </c>
      <c r="OG9" s="10">
        <v>1368.597</v>
      </c>
      <c r="OH9" s="10">
        <v>3762.1880000000001</v>
      </c>
      <c r="OI9" s="10">
        <v>3529.415</v>
      </c>
      <c r="OJ9" s="10">
        <v>420.82799999999997</v>
      </c>
      <c r="OK9" s="10">
        <v>236.05099999999999</v>
      </c>
      <c r="OL9" s="10">
        <v>254.49199999999999</v>
      </c>
      <c r="OM9" s="10">
        <v>235.66200000000001</v>
      </c>
      <c r="ON9" s="10">
        <v>1732.069</v>
      </c>
      <c r="OO9" s="10">
        <v>234.80699999999999</v>
      </c>
      <c r="OP9" s="10">
        <v>295.226</v>
      </c>
      <c r="OQ9" s="10">
        <v>555.30899999999997</v>
      </c>
      <c r="OR9" s="10">
        <v>379.846</v>
      </c>
      <c r="OS9" s="10">
        <v>1252.97</v>
      </c>
      <c r="OT9" s="10">
        <v>573.09299999999996</v>
      </c>
      <c r="OU9" s="10">
        <v>311.46100000000001</v>
      </c>
      <c r="OV9" s="10">
        <v>260.18</v>
      </c>
      <c r="OW9" s="10">
        <v>295.34199999999998</v>
      </c>
      <c r="OX9" s="10">
        <v>315.79300000000001</v>
      </c>
      <c r="OY9" s="10">
        <v>301.70999999999998</v>
      </c>
      <c r="OZ9" s="10">
        <v>274.62900000000002</v>
      </c>
      <c r="PA9" s="10">
        <v>756.31299999999999</v>
      </c>
      <c r="PB9" s="10">
        <v>401.06</v>
      </c>
      <c r="PC9" s="10">
        <v>510.1</v>
      </c>
      <c r="PD9" s="10">
        <v>1434.8040000000001</v>
      </c>
      <c r="PE9" s="10">
        <v>240.55500000000001</v>
      </c>
      <c r="PF9" s="10">
        <v>301.47000000000003</v>
      </c>
      <c r="PG9" s="10">
        <v>289.26400000000001</v>
      </c>
      <c r="PH9" s="10">
        <v>1610.71</v>
      </c>
      <c r="PI9" s="10">
        <v>5137.6850000000004</v>
      </c>
      <c r="PJ9" s="10">
        <v>5993.7079999999996</v>
      </c>
      <c r="PK9" s="10">
        <v>2214.8229999999999</v>
      </c>
      <c r="PL9" s="10">
        <v>1649.2339999999999</v>
      </c>
      <c r="PM9" s="10">
        <v>1088.1959999999999</v>
      </c>
      <c r="PN9" s="10">
        <v>1311.9849999999999</v>
      </c>
      <c r="PO9" s="10">
        <v>947.94799999999998</v>
      </c>
      <c r="PP9" s="10">
        <v>425.73</v>
      </c>
      <c r="PQ9" s="10">
        <v>260.483</v>
      </c>
      <c r="PR9" s="10">
        <v>4638.3419999999996</v>
      </c>
      <c r="PS9" s="10">
        <v>620.10900000000004</v>
      </c>
      <c r="PT9" s="10">
        <v>389.96699999999998</v>
      </c>
      <c r="PU9" s="10">
        <v>214.07499999999999</v>
      </c>
      <c r="PV9" s="10">
        <v>1536.8510000000001</v>
      </c>
      <c r="PW9" s="10">
        <v>363.03</v>
      </c>
      <c r="PX9" s="10">
        <v>287.37200000000001</v>
      </c>
      <c r="PY9" s="10">
        <v>242.08500000000001</v>
      </c>
      <c r="PZ9" s="10">
        <v>388.089</v>
      </c>
      <c r="QA9" s="10">
        <v>504.61599999999999</v>
      </c>
      <c r="QB9" s="10">
        <v>2059.2829999999999</v>
      </c>
      <c r="QC9" s="10">
        <v>377.44</v>
      </c>
      <c r="QD9" s="10">
        <v>314.93599999999998</v>
      </c>
      <c r="QE9" s="10">
        <v>672.37</v>
      </c>
      <c r="QF9" s="10">
        <v>898.29200000000003</v>
      </c>
      <c r="QG9" s="10">
        <v>1239.0609999999999</v>
      </c>
      <c r="QH9" s="10">
        <v>210.71799999999999</v>
      </c>
      <c r="QI9" s="10">
        <v>1003.275</v>
      </c>
      <c r="QJ9" s="10">
        <v>230.27500000000001</v>
      </c>
      <c r="QK9" s="10">
        <v>3954.087</v>
      </c>
      <c r="QL9" s="10">
        <v>447.14</v>
      </c>
      <c r="QM9" s="10">
        <v>527.98400000000004</v>
      </c>
      <c r="QN9" s="10">
        <v>2844.8409999999999</v>
      </c>
      <c r="QO9" s="10">
        <v>4360.9369999999999</v>
      </c>
      <c r="QP9" s="10">
        <v>1058.164</v>
      </c>
      <c r="QQ9" s="10">
        <v>2301.8589999999999</v>
      </c>
      <c r="QR9" s="10">
        <v>241.114</v>
      </c>
      <c r="QS9" s="10">
        <v>316.68900000000002</v>
      </c>
      <c r="QT9" s="10">
        <v>1163.432</v>
      </c>
      <c r="QU9" s="10">
        <v>348.79700000000003</v>
      </c>
      <c r="QV9" s="10">
        <v>2690.8789999999999</v>
      </c>
      <c r="QW9" s="10">
        <v>994.09199999999998</v>
      </c>
      <c r="QX9" s="10">
        <v>216.786</v>
      </c>
      <c r="QY9" s="10">
        <v>207.221</v>
      </c>
      <c r="QZ9" s="10">
        <v>220.887</v>
      </c>
      <c r="RA9" s="10">
        <v>10821.081</v>
      </c>
      <c r="RB9" s="10">
        <v>444.97399999999999</v>
      </c>
      <c r="RC9" s="10">
        <v>472.435</v>
      </c>
      <c r="RD9" s="10">
        <v>479.464</v>
      </c>
      <c r="RE9" s="10">
        <v>408.10199999999998</v>
      </c>
      <c r="RF9" s="10">
        <v>822.57100000000003</v>
      </c>
      <c r="RG9" s="10">
        <v>225.05</v>
      </c>
      <c r="RH9" s="10">
        <v>359.16199999999998</v>
      </c>
      <c r="RI9" s="10">
        <v>751.23299999999995</v>
      </c>
      <c r="RJ9" s="10">
        <v>648.64599999999996</v>
      </c>
      <c r="RK9" s="10">
        <v>409.81799999999998</v>
      </c>
      <c r="RL9" s="10">
        <v>215.042</v>
      </c>
      <c r="RM9" s="10">
        <v>247.048</v>
      </c>
      <c r="RN9" s="10">
        <v>2328.402</v>
      </c>
      <c r="RO9" s="10">
        <v>10862.481</v>
      </c>
      <c r="RP9" s="10">
        <v>1991.761</v>
      </c>
      <c r="RQ9" s="10">
        <v>219.77</v>
      </c>
      <c r="RR9" s="10">
        <v>222.935</v>
      </c>
      <c r="RS9" s="10">
        <v>1349.086</v>
      </c>
      <c r="RT9" s="10">
        <v>1375.3520000000001</v>
      </c>
      <c r="RU9" s="10">
        <v>1952.2850000000001</v>
      </c>
      <c r="RV9" s="10">
        <v>245.27799999999999</v>
      </c>
      <c r="RW9" s="10">
        <v>569.92700000000002</v>
      </c>
      <c r="RX9" s="10">
        <v>266.40100000000001</v>
      </c>
      <c r="RY9" s="10">
        <v>232.28299999999999</v>
      </c>
      <c r="RZ9" s="10">
        <v>218.108</v>
      </c>
      <c r="SA9" s="10">
        <v>479.21800000000002</v>
      </c>
      <c r="SB9" s="10">
        <v>354.423</v>
      </c>
      <c r="SC9" s="10">
        <v>223.066</v>
      </c>
      <c r="SD9" s="10">
        <v>219.404</v>
      </c>
      <c r="SE9" s="10">
        <v>1861.559</v>
      </c>
      <c r="SF9" s="10">
        <v>275.53199999999998</v>
      </c>
      <c r="SG9" s="10">
        <v>294.245</v>
      </c>
      <c r="SH9" s="10">
        <v>233.363</v>
      </c>
    </row>
    <row r="10" spans="1:502" x14ac:dyDescent="0.25">
      <c r="A10" s="10">
        <v>9</v>
      </c>
      <c r="B10" s="10" t="s">
        <v>34</v>
      </c>
      <c r="C10" s="10">
        <v>1202.6489999999999</v>
      </c>
      <c r="D10" s="10">
        <v>10809.647000000001</v>
      </c>
      <c r="E10" s="10">
        <v>9501.0400000000009</v>
      </c>
      <c r="F10" s="10">
        <v>506.15499999999997</v>
      </c>
      <c r="G10" s="10">
        <v>487.66899999999998</v>
      </c>
      <c r="H10" s="10">
        <v>15798.581</v>
      </c>
      <c r="I10" s="10">
        <v>1132.4159999999999</v>
      </c>
      <c r="J10" s="10">
        <v>1627.3330000000001</v>
      </c>
      <c r="K10" s="10">
        <v>1147.921</v>
      </c>
      <c r="L10" s="10">
        <v>940.70899999999995</v>
      </c>
      <c r="M10" s="10">
        <v>527.14499999999998</v>
      </c>
      <c r="N10" s="10">
        <v>538.75400000000002</v>
      </c>
      <c r="O10" s="10">
        <v>4626.7340000000004</v>
      </c>
      <c r="P10" s="10">
        <v>4865.68</v>
      </c>
      <c r="Q10" s="10">
        <v>906.20899999999995</v>
      </c>
      <c r="R10" s="10">
        <v>1278.0709999999999</v>
      </c>
      <c r="S10" s="10">
        <v>408.226</v>
      </c>
      <c r="T10" s="10">
        <v>621.30799999999999</v>
      </c>
      <c r="U10" s="10">
        <v>630.78300000000002</v>
      </c>
      <c r="V10" s="10">
        <v>812.44100000000003</v>
      </c>
      <c r="W10" s="10">
        <v>400.65100000000001</v>
      </c>
      <c r="X10" s="10">
        <v>461.435</v>
      </c>
      <c r="Y10" s="10">
        <v>7517.4409999999998</v>
      </c>
      <c r="Z10" s="10">
        <v>671.16</v>
      </c>
      <c r="AA10" s="10">
        <v>2097.0340000000001</v>
      </c>
      <c r="AB10" s="10">
        <v>16220.483</v>
      </c>
      <c r="AC10" s="10">
        <v>9222.8019999999997</v>
      </c>
      <c r="AD10" s="10">
        <v>5577.6570000000002</v>
      </c>
      <c r="AE10" s="10">
        <v>9953.7729999999992</v>
      </c>
      <c r="AF10" s="10">
        <v>11207.254999999999</v>
      </c>
      <c r="AG10" s="10">
        <v>2124.393</v>
      </c>
      <c r="AH10" s="10">
        <v>547.79</v>
      </c>
      <c r="AI10" s="10">
        <v>1694.0809999999999</v>
      </c>
      <c r="AJ10" s="10">
        <v>708.22799999999995</v>
      </c>
      <c r="AK10" s="10">
        <v>513.46400000000006</v>
      </c>
      <c r="AL10" s="10">
        <v>3375.15</v>
      </c>
      <c r="AM10" s="10">
        <v>6412.5789999999997</v>
      </c>
      <c r="AN10" s="10">
        <v>1244.0429999999999</v>
      </c>
      <c r="AO10" s="10">
        <v>695.69899999999996</v>
      </c>
      <c r="AP10" s="10">
        <v>1048.2719999999999</v>
      </c>
      <c r="AQ10" s="10">
        <v>1458.154</v>
      </c>
      <c r="AR10" s="10">
        <v>2590.4879999999998</v>
      </c>
      <c r="AS10" s="10">
        <v>1104.9849999999999</v>
      </c>
      <c r="AT10" s="10">
        <v>1414.848</v>
      </c>
      <c r="AU10" s="10">
        <v>893.82399999999996</v>
      </c>
      <c r="AV10" s="10">
        <v>908.28</v>
      </c>
      <c r="AW10" s="10">
        <v>2407.64</v>
      </c>
      <c r="AX10" s="10">
        <v>9183.0360000000001</v>
      </c>
      <c r="AY10" s="10">
        <v>758.16399999999999</v>
      </c>
      <c r="AZ10" s="10">
        <v>755.24900000000002</v>
      </c>
      <c r="BA10" s="10">
        <v>4699.0519999999997</v>
      </c>
      <c r="BB10" s="10">
        <v>2231.6390000000001</v>
      </c>
      <c r="BC10" s="10">
        <v>551.50400000000002</v>
      </c>
      <c r="BD10" s="10">
        <v>518.09699999999998</v>
      </c>
      <c r="BE10" s="10">
        <v>708.38199999999995</v>
      </c>
      <c r="BF10" s="10">
        <v>350.68</v>
      </c>
      <c r="BG10" s="10">
        <v>384.25</v>
      </c>
      <c r="BH10" s="10">
        <v>811.70699999999999</v>
      </c>
      <c r="BI10" s="10">
        <v>3139.087</v>
      </c>
      <c r="BJ10" s="10">
        <v>1765.848</v>
      </c>
      <c r="BK10" s="10">
        <v>1624.248</v>
      </c>
      <c r="BL10" s="10">
        <v>1456.8530000000001</v>
      </c>
      <c r="BM10" s="10">
        <v>1091.5160000000001</v>
      </c>
      <c r="BN10" s="10">
        <v>5261.1880000000001</v>
      </c>
      <c r="BO10" s="10">
        <v>3748.1309999999999</v>
      </c>
      <c r="BP10" s="10">
        <v>1940.068</v>
      </c>
      <c r="BQ10" s="10">
        <v>2301.3820000000001</v>
      </c>
      <c r="BR10" s="10">
        <v>5380.5619999999999</v>
      </c>
      <c r="BS10" s="10">
        <v>1803.0160000000001</v>
      </c>
      <c r="BT10" s="10">
        <v>1040.671</v>
      </c>
      <c r="BU10" s="10">
        <v>682.48199999999997</v>
      </c>
      <c r="BV10" s="10">
        <v>693.08</v>
      </c>
      <c r="BW10" s="10">
        <v>909.52200000000005</v>
      </c>
      <c r="BX10" s="10">
        <v>7881.8940000000002</v>
      </c>
      <c r="BY10" s="10">
        <v>1216.4380000000001</v>
      </c>
      <c r="BZ10" s="10">
        <v>1246.2860000000001</v>
      </c>
      <c r="CA10" s="10">
        <v>730.04</v>
      </c>
      <c r="CB10" s="10">
        <v>3356.6990000000001</v>
      </c>
      <c r="CC10" s="10">
        <v>2378.8530000000001</v>
      </c>
      <c r="CD10" s="10">
        <v>3540.1410000000001</v>
      </c>
      <c r="CE10" s="10">
        <v>2962.2190000000001</v>
      </c>
      <c r="CF10" s="10">
        <v>3272</v>
      </c>
      <c r="CG10" s="10">
        <v>1104.8409999999999</v>
      </c>
      <c r="CH10" s="10">
        <v>3644.2840000000001</v>
      </c>
      <c r="CI10" s="10">
        <v>497.791</v>
      </c>
      <c r="CJ10" s="10">
        <v>10048.883</v>
      </c>
      <c r="CK10" s="10">
        <v>2015.904</v>
      </c>
      <c r="CL10" s="10">
        <v>3855.0929999999998</v>
      </c>
      <c r="CM10" s="10">
        <v>851.56700000000001</v>
      </c>
      <c r="CN10" s="10">
        <v>805.19100000000003</v>
      </c>
      <c r="CO10" s="10">
        <v>671.15099999999995</v>
      </c>
      <c r="CP10" s="10">
        <v>384.92500000000001</v>
      </c>
      <c r="CQ10" s="10">
        <v>1145.8869999999999</v>
      </c>
      <c r="CR10" s="10">
        <v>447.67399999999998</v>
      </c>
      <c r="CS10" s="10">
        <v>1845.2739999999999</v>
      </c>
      <c r="CT10" s="10">
        <v>916.86300000000006</v>
      </c>
      <c r="CU10" s="10">
        <v>1967.579</v>
      </c>
      <c r="CV10" s="10">
        <v>1344.029</v>
      </c>
      <c r="CW10" s="10">
        <v>1087.1410000000001</v>
      </c>
      <c r="CX10" s="10">
        <v>3524.9169999999999</v>
      </c>
      <c r="CY10" s="10">
        <v>1291.4000000000001</v>
      </c>
      <c r="CZ10" s="10">
        <v>1434.444</v>
      </c>
      <c r="DA10" s="10">
        <v>2918.0279999999998</v>
      </c>
      <c r="DB10" s="10">
        <v>2119.482</v>
      </c>
      <c r="DC10" s="10">
        <v>7530.4849999999997</v>
      </c>
      <c r="DD10" s="10">
        <v>433.28100000000001</v>
      </c>
      <c r="DE10" s="10">
        <v>1163.1510000000001</v>
      </c>
      <c r="DF10" s="10">
        <v>1261.806</v>
      </c>
      <c r="DG10" s="10">
        <v>4311.0789999999997</v>
      </c>
      <c r="DH10" s="10">
        <v>3410.9960000000001</v>
      </c>
      <c r="DI10" s="10">
        <v>4811.4210000000003</v>
      </c>
      <c r="DJ10" s="10">
        <v>816.65599999999995</v>
      </c>
      <c r="DK10" s="10">
        <v>1145.3140000000001</v>
      </c>
      <c r="DL10" s="10">
        <v>624.27300000000002</v>
      </c>
      <c r="DM10" s="10">
        <v>985.16700000000003</v>
      </c>
      <c r="DN10" s="10">
        <v>673.27300000000002</v>
      </c>
      <c r="DO10" s="10">
        <v>2292.248</v>
      </c>
      <c r="DP10" s="10">
        <v>1157.2670000000001</v>
      </c>
      <c r="DQ10" s="10">
        <v>4698.4740000000002</v>
      </c>
      <c r="DR10" s="10">
        <v>1243.6869999999999</v>
      </c>
      <c r="DS10" s="10">
        <v>9584.5020000000004</v>
      </c>
      <c r="DT10" s="10">
        <v>883.95799999999997</v>
      </c>
      <c r="DU10" s="10">
        <v>3588.7150000000001</v>
      </c>
      <c r="DV10" s="10">
        <v>650.02300000000002</v>
      </c>
      <c r="DW10" s="10">
        <v>621.18700000000001</v>
      </c>
      <c r="DX10" s="10">
        <v>716.40599999999995</v>
      </c>
      <c r="DY10" s="10">
        <v>6459.7960000000003</v>
      </c>
      <c r="DZ10" s="10">
        <v>1792.1990000000001</v>
      </c>
      <c r="EA10" s="10">
        <v>1190.723</v>
      </c>
      <c r="EB10" s="10">
        <v>5521.6210000000001</v>
      </c>
      <c r="EC10" s="10">
        <v>815.51900000000001</v>
      </c>
      <c r="ED10" s="10">
        <v>933.37300000000005</v>
      </c>
      <c r="EE10" s="10">
        <v>1670.15</v>
      </c>
      <c r="EF10" s="10">
        <v>4048.4789999999998</v>
      </c>
      <c r="EG10" s="10">
        <v>3120.8629999999998</v>
      </c>
      <c r="EH10" s="10">
        <v>784.29700000000003</v>
      </c>
      <c r="EI10" s="10">
        <v>676.29899999999998</v>
      </c>
      <c r="EJ10" s="10">
        <v>517.07100000000003</v>
      </c>
      <c r="EK10" s="10">
        <v>1412.019</v>
      </c>
      <c r="EL10" s="10">
        <v>1650.5360000000001</v>
      </c>
      <c r="EM10" s="10">
        <v>2938.6950000000002</v>
      </c>
      <c r="EN10" s="10">
        <v>4340.4740000000002</v>
      </c>
      <c r="EO10" s="10">
        <v>6230.2879999999996</v>
      </c>
      <c r="EP10" s="10">
        <v>828.13</v>
      </c>
      <c r="EQ10" s="10">
        <v>441.94400000000002</v>
      </c>
      <c r="ER10" s="10">
        <v>1534.865</v>
      </c>
      <c r="ES10" s="10">
        <v>1105.046</v>
      </c>
      <c r="ET10" s="10">
        <v>3419.4830000000002</v>
      </c>
      <c r="EU10" s="10">
        <v>10250.406999999999</v>
      </c>
      <c r="EV10" s="10">
        <v>1233.501</v>
      </c>
      <c r="EW10" s="10">
        <v>1418.5740000000001</v>
      </c>
      <c r="EX10" s="10">
        <v>603.89</v>
      </c>
      <c r="EY10" s="10">
        <v>1828.9079999999999</v>
      </c>
      <c r="EZ10" s="10">
        <v>884.85400000000004</v>
      </c>
      <c r="FA10" s="10">
        <v>904.77700000000004</v>
      </c>
      <c r="FB10" s="10">
        <v>10027.841</v>
      </c>
      <c r="FC10" s="10">
        <v>2981.7539999999999</v>
      </c>
      <c r="FD10" s="10">
        <v>939.68299999999999</v>
      </c>
      <c r="FE10" s="10">
        <v>6267.43</v>
      </c>
      <c r="FF10" s="10">
        <v>1108.451</v>
      </c>
      <c r="FG10" s="10">
        <v>1028.825</v>
      </c>
      <c r="FH10" s="10">
        <v>1126.4580000000001</v>
      </c>
      <c r="FI10" s="10">
        <v>1815.163</v>
      </c>
      <c r="FJ10" s="10">
        <v>454.84100000000001</v>
      </c>
      <c r="FK10" s="10">
        <v>800.91200000000003</v>
      </c>
      <c r="FL10" s="10">
        <v>1314.3710000000001</v>
      </c>
      <c r="FM10" s="10">
        <v>585.17999999999995</v>
      </c>
      <c r="FN10" s="10">
        <v>496.40300000000002</v>
      </c>
      <c r="FO10" s="10">
        <v>1318.018</v>
      </c>
      <c r="FP10" s="10">
        <v>1356.39</v>
      </c>
      <c r="FQ10" s="10">
        <v>2980.5079999999998</v>
      </c>
      <c r="FR10" s="10">
        <v>4977.9930000000004</v>
      </c>
      <c r="FS10" s="10">
        <v>1229.8920000000001</v>
      </c>
      <c r="FT10" s="10">
        <v>2641.3910000000001</v>
      </c>
      <c r="FU10" s="10">
        <v>1125.1610000000001</v>
      </c>
      <c r="FV10" s="10">
        <v>1162.799</v>
      </c>
      <c r="FW10" s="10">
        <v>3575.97</v>
      </c>
      <c r="FX10" s="10">
        <v>2677.7739999999999</v>
      </c>
      <c r="FY10" s="10">
        <v>2526.3870000000002</v>
      </c>
      <c r="FZ10" s="10">
        <v>3905.4850000000001</v>
      </c>
      <c r="GA10" s="10">
        <v>4285.8469999999998</v>
      </c>
      <c r="GB10" s="10">
        <v>1743.5450000000001</v>
      </c>
      <c r="GC10" s="10">
        <v>2434.8490000000002</v>
      </c>
      <c r="GD10" s="10">
        <v>3258.3690000000001</v>
      </c>
      <c r="GE10" s="10">
        <v>3047.02</v>
      </c>
      <c r="GF10" s="10">
        <v>657.21</v>
      </c>
      <c r="GG10" s="10">
        <v>1553.3219999999999</v>
      </c>
      <c r="GH10" s="10">
        <v>1703.5809999999999</v>
      </c>
      <c r="GI10" s="10">
        <v>1364.4590000000001</v>
      </c>
      <c r="GJ10" s="10">
        <v>2955.32</v>
      </c>
      <c r="GK10" s="10">
        <v>1102.7650000000001</v>
      </c>
      <c r="GL10" s="10">
        <v>1156.778</v>
      </c>
      <c r="GM10" s="10">
        <v>684.28899999999999</v>
      </c>
      <c r="GN10" s="10">
        <v>1086.624</v>
      </c>
      <c r="GO10" s="10">
        <v>2316.5</v>
      </c>
      <c r="GP10" s="10">
        <v>1756.6410000000001</v>
      </c>
      <c r="GQ10" s="10">
        <v>605.68200000000002</v>
      </c>
      <c r="GR10" s="10">
        <v>506.54399999999998</v>
      </c>
      <c r="GS10" s="10">
        <v>720.90099999999995</v>
      </c>
      <c r="GT10" s="10">
        <v>2963.4380000000001</v>
      </c>
      <c r="GU10" s="10">
        <v>927.99099999999999</v>
      </c>
      <c r="GV10" s="10">
        <v>891.22400000000005</v>
      </c>
      <c r="GW10" s="10">
        <v>878.149</v>
      </c>
      <c r="GX10" s="10">
        <v>642.94000000000005</v>
      </c>
      <c r="GY10" s="10">
        <v>4427.2120000000004</v>
      </c>
      <c r="GZ10" s="10">
        <v>976.14099999999996</v>
      </c>
      <c r="HA10" s="10">
        <v>16825.175999999999</v>
      </c>
      <c r="HB10" s="10">
        <v>751.00199999999995</v>
      </c>
      <c r="HC10" s="10">
        <v>3856.7289999999998</v>
      </c>
      <c r="HD10" s="10">
        <v>4532.366</v>
      </c>
      <c r="HE10" s="10">
        <v>3847.6039999999998</v>
      </c>
      <c r="HF10" s="10">
        <v>1227.846</v>
      </c>
      <c r="HG10" s="10">
        <v>789.74599999999998</v>
      </c>
      <c r="HH10" s="10">
        <v>465.84500000000003</v>
      </c>
      <c r="HI10" s="10">
        <v>986.85400000000004</v>
      </c>
      <c r="HJ10" s="10">
        <v>447.03399999999999</v>
      </c>
      <c r="HK10" s="10">
        <v>2049.11</v>
      </c>
      <c r="HL10" s="10">
        <v>536.81200000000001</v>
      </c>
      <c r="HM10" s="10">
        <v>919.79700000000003</v>
      </c>
      <c r="HN10" s="10">
        <v>1027.444</v>
      </c>
      <c r="HO10" s="10">
        <v>17021.195</v>
      </c>
      <c r="HP10" s="10">
        <v>2220.203</v>
      </c>
      <c r="HQ10" s="10">
        <v>1001.431</v>
      </c>
      <c r="HR10" s="10">
        <v>870.75599999999997</v>
      </c>
      <c r="HS10" s="10">
        <v>1045.4659999999999</v>
      </c>
      <c r="HT10" s="10">
        <v>1439.1569999999999</v>
      </c>
      <c r="HU10" s="10">
        <v>871.31200000000001</v>
      </c>
      <c r="HV10" s="10">
        <v>1151.5609999999999</v>
      </c>
      <c r="HW10" s="10">
        <v>751.274</v>
      </c>
      <c r="HX10" s="10">
        <v>1999.95</v>
      </c>
      <c r="HY10" s="10">
        <v>567.47699999999998</v>
      </c>
      <c r="HZ10" s="10">
        <v>1957.1780000000001</v>
      </c>
      <c r="IA10" s="10">
        <v>693.90700000000004</v>
      </c>
      <c r="IB10" s="10">
        <v>723.029</v>
      </c>
      <c r="IC10" s="10">
        <v>888.62599999999998</v>
      </c>
      <c r="ID10" s="10">
        <v>589.09699999999998</v>
      </c>
      <c r="IE10" s="10">
        <v>2293.2660000000001</v>
      </c>
      <c r="IF10" s="10">
        <v>1781.222</v>
      </c>
      <c r="IG10" s="10">
        <v>639.1</v>
      </c>
      <c r="IH10" s="10">
        <v>1058.0309999999999</v>
      </c>
      <c r="II10" s="10">
        <v>1205.96</v>
      </c>
      <c r="IJ10" s="10">
        <v>770.98400000000004</v>
      </c>
      <c r="IK10" s="10">
        <v>2234.2950000000001</v>
      </c>
      <c r="IL10" s="10">
        <v>2015.163</v>
      </c>
      <c r="IM10" s="10">
        <v>2211.3829999999998</v>
      </c>
      <c r="IN10" s="10">
        <v>1547.508</v>
      </c>
      <c r="IO10" s="10">
        <v>3187.7919999999999</v>
      </c>
      <c r="IP10" s="10">
        <v>890.35599999999999</v>
      </c>
      <c r="IQ10" s="10">
        <v>1121.7159999999999</v>
      </c>
      <c r="IR10" s="10">
        <v>657.24300000000005</v>
      </c>
      <c r="IS10" s="10">
        <v>5353.9859999999999</v>
      </c>
      <c r="IT10" s="10">
        <v>4941.9870000000001</v>
      </c>
      <c r="IU10" s="10">
        <v>748.97400000000005</v>
      </c>
      <c r="IV10" s="10">
        <v>556.98</v>
      </c>
      <c r="IW10" s="10">
        <v>1431.615</v>
      </c>
      <c r="IX10" s="10">
        <v>691.37199999999996</v>
      </c>
      <c r="IY10" s="10">
        <v>4385.049</v>
      </c>
      <c r="IZ10" s="10">
        <v>2604.3200000000002</v>
      </c>
      <c r="JA10" s="10">
        <v>3448.0410000000002</v>
      </c>
      <c r="JB10" s="10">
        <v>1410.1</v>
      </c>
      <c r="JC10" s="10">
        <v>1871.6189999999999</v>
      </c>
      <c r="JD10" s="10">
        <v>1467.2080000000001</v>
      </c>
      <c r="JE10" s="10">
        <v>626.10199999999998</v>
      </c>
      <c r="JF10" s="10">
        <v>477.245</v>
      </c>
      <c r="JG10" s="10">
        <v>2289.5729999999999</v>
      </c>
      <c r="JH10" s="10">
        <v>2110.069</v>
      </c>
      <c r="JI10" s="10">
        <v>1380.4069999999999</v>
      </c>
      <c r="JJ10" s="10">
        <v>1395.932</v>
      </c>
      <c r="JK10" s="10">
        <v>1636.6859999999999</v>
      </c>
      <c r="JL10" s="10">
        <v>1878.8610000000001</v>
      </c>
      <c r="JM10" s="10">
        <v>1578.213</v>
      </c>
      <c r="JN10" s="10">
        <v>1101.3879999999999</v>
      </c>
      <c r="JO10" s="10">
        <v>1090.6099999999999</v>
      </c>
      <c r="JP10" s="10">
        <v>1862.6389999999999</v>
      </c>
      <c r="JQ10" s="10">
        <v>4951.4380000000001</v>
      </c>
      <c r="JR10" s="10">
        <v>6869.5690000000004</v>
      </c>
      <c r="JS10" s="10">
        <v>964.64599999999996</v>
      </c>
      <c r="JT10" s="10">
        <v>575.21699999999998</v>
      </c>
      <c r="JU10" s="10">
        <v>1679.6969999999999</v>
      </c>
      <c r="JV10" s="10">
        <v>553.423</v>
      </c>
      <c r="JW10" s="10">
        <v>614.01</v>
      </c>
      <c r="JX10" s="10">
        <v>791.40800000000002</v>
      </c>
      <c r="JY10" s="10">
        <v>1574.2370000000001</v>
      </c>
      <c r="JZ10" s="10">
        <v>1972.6849999999999</v>
      </c>
      <c r="KA10" s="10">
        <v>3542.962</v>
      </c>
      <c r="KB10" s="10">
        <v>1537.634</v>
      </c>
      <c r="KC10" s="10">
        <v>1434.21</v>
      </c>
      <c r="KD10" s="10">
        <v>1170.5540000000001</v>
      </c>
      <c r="KE10" s="10">
        <v>1224.6880000000001</v>
      </c>
      <c r="KF10" s="10">
        <v>1011.71</v>
      </c>
      <c r="KG10" s="10">
        <v>4530.3689999999997</v>
      </c>
      <c r="KH10" s="10">
        <v>11219.975</v>
      </c>
      <c r="KI10" s="10">
        <v>5213.2879999999996</v>
      </c>
      <c r="KJ10" s="10">
        <v>888.48</v>
      </c>
      <c r="KK10" s="10">
        <v>3513.8409999999999</v>
      </c>
      <c r="KL10" s="10">
        <v>2015.1790000000001</v>
      </c>
      <c r="KM10" s="10">
        <v>2201.2829999999999</v>
      </c>
      <c r="KN10" s="10">
        <v>1301.615</v>
      </c>
      <c r="KO10" s="10">
        <v>981.57</v>
      </c>
      <c r="KP10" s="10">
        <v>1204.732</v>
      </c>
      <c r="KQ10" s="10">
        <v>1215.1659999999999</v>
      </c>
      <c r="KR10" s="10">
        <v>748.88099999999997</v>
      </c>
      <c r="KS10" s="10">
        <v>2609.6779999999999</v>
      </c>
      <c r="KT10" s="10">
        <v>1200.617</v>
      </c>
      <c r="KU10" s="10">
        <v>1893.0060000000001</v>
      </c>
      <c r="KV10" s="10">
        <v>2982.3809999999999</v>
      </c>
      <c r="KW10" s="10">
        <v>3248.1460000000002</v>
      </c>
      <c r="KX10" s="10">
        <v>618.04600000000005</v>
      </c>
      <c r="KY10" s="10">
        <v>1506.529</v>
      </c>
      <c r="KZ10" s="10">
        <v>11510.808000000001</v>
      </c>
      <c r="LA10" s="10">
        <v>499.64800000000002</v>
      </c>
      <c r="LB10" s="10">
        <v>805.024</v>
      </c>
      <c r="LC10" s="10">
        <v>11747.004000000001</v>
      </c>
      <c r="LD10" s="10">
        <v>3066.835</v>
      </c>
      <c r="LE10" s="10">
        <v>1689.07</v>
      </c>
      <c r="LF10" s="10">
        <v>824.09799999999996</v>
      </c>
      <c r="LG10" s="10">
        <v>1919.288</v>
      </c>
      <c r="LH10" s="10">
        <v>641.11300000000006</v>
      </c>
      <c r="LI10" s="10">
        <v>562.93799999999999</v>
      </c>
      <c r="LJ10" s="10">
        <v>1217.548</v>
      </c>
      <c r="LK10" s="10">
        <v>1020.292</v>
      </c>
      <c r="LL10" s="10">
        <v>1936.902</v>
      </c>
      <c r="LM10" s="10">
        <v>2404.23</v>
      </c>
      <c r="LN10" s="10">
        <v>1019.167</v>
      </c>
      <c r="LO10" s="10">
        <v>890.21299999999997</v>
      </c>
      <c r="LP10" s="10">
        <v>770.07299999999998</v>
      </c>
      <c r="LQ10" s="10">
        <v>653.95100000000002</v>
      </c>
      <c r="LR10" s="10">
        <v>803.86099999999999</v>
      </c>
      <c r="LS10" s="10">
        <v>485.82</v>
      </c>
      <c r="LT10" s="10">
        <v>1561.155</v>
      </c>
      <c r="LU10" s="10">
        <v>1514.5550000000001</v>
      </c>
      <c r="LV10" s="10">
        <v>1151.2239999999999</v>
      </c>
      <c r="LW10" s="10">
        <v>777.976</v>
      </c>
      <c r="LX10" s="10">
        <v>455.33300000000003</v>
      </c>
      <c r="LY10" s="10">
        <v>796.72900000000004</v>
      </c>
      <c r="LZ10" s="10">
        <v>597.51900000000001</v>
      </c>
      <c r="MA10" s="10">
        <v>500.81700000000001</v>
      </c>
      <c r="MB10" s="10">
        <v>417.45400000000001</v>
      </c>
      <c r="MC10" s="10">
        <v>526.173</v>
      </c>
      <c r="MD10" s="10">
        <v>7601.0150000000003</v>
      </c>
      <c r="ME10" s="10">
        <v>1288.2360000000001</v>
      </c>
      <c r="MF10" s="10">
        <v>1301.0550000000001</v>
      </c>
      <c r="MG10" s="10">
        <v>640.51499999999999</v>
      </c>
      <c r="MH10" s="10">
        <v>1381.894</v>
      </c>
      <c r="MI10" s="10">
        <v>314.20699999999999</v>
      </c>
      <c r="MJ10" s="10">
        <v>715.53499999999997</v>
      </c>
      <c r="MK10" s="10">
        <v>641.04600000000005</v>
      </c>
      <c r="ML10" s="10">
        <v>434.971</v>
      </c>
      <c r="MM10" s="10">
        <v>500.15499999999997</v>
      </c>
      <c r="MN10" s="10">
        <v>259.10500000000002</v>
      </c>
      <c r="MO10" s="10">
        <v>882.60900000000004</v>
      </c>
      <c r="MP10" s="10">
        <v>503.68200000000002</v>
      </c>
      <c r="MQ10" s="10">
        <v>974.37</v>
      </c>
      <c r="MR10" s="10">
        <v>665.66800000000001</v>
      </c>
      <c r="MS10" s="10">
        <v>1132.258</v>
      </c>
      <c r="MT10" s="10">
        <v>280.64499999999998</v>
      </c>
      <c r="MU10" s="10">
        <v>1380.808</v>
      </c>
      <c r="MV10" s="10">
        <v>316.46899999999999</v>
      </c>
      <c r="MW10" s="10">
        <v>2306.395</v>
      </c>
      <c r="MX10" s="10">
        <v>334.34100000000001</v>
      </c>
      <c r="MY10" s="10">
        <v>398.274</v>
      </c>
      <c r="MZ10" s="10">
        <v>408.09300000000002</v>
      </c>
      <c r="NA10" s="10">
        <v>435.36900000000003</v>
      </c>
      <c r="NB10" s="10">
        <v>6132.9690000000001</v>
      </c>
      <c r="NC10" s="10">
        <v>2420.3249999999998</v>
      </c>
      <c r="ND10" s="10">
        <v>247.666</v>
      </c>
      <c r="NE10" s="10">
        <v>1009.271</v>
      </c>
      <c r="NF10" s="10">
        <v>1411.8430000000001</v>
      </c>
      <c r="NG10" s="10">
        <v>253.27500000000001</v>
      </c>
      <c r="NH10" s="10">
        <v>245.76499999999999</v>
      </c>
      <c r="NI10" s="10">
        <v>526.45299999999997</v>
      </c>
      <c r="NJ10" s="10">
        <v>455.358</v>
      </c>
      <c r="NK10" s="10">
        <v>391.82900000000001</v>
      </c>
      <c r="NL10" s="10">
        <v>719.202</v>
      </c>
      <c r="NM10" s="10">
        <v>2653.1480000000001</v>
      </c>
      <c r="NN10" s="10">
        <v>733.21100000000001</v>
      </c>
      <c r="NO10" s="10">
        <v>630.173</v>
      </c>
      <c r="NP10" s="10">
        <v>1011.7089999999999</v>
      </c>
      <c r="NQ10" s="10">
        <v>251.31200000000001</v>
      </c>
      <c r="NR10" s="10">
        <v>629.86300000000006</v>
      </c>
      <c r="NS10" s="10">
        <v>445.30099999999999</v>
      </c>
      <c r="NT10" s="10">
        <v>1371.019</v>
      </c>
      <c r="NU10" s="10">
        <v>339.67099999999999</v>
      </c>
      <c r="NV10" s="10">
        <v>952.87699999999995</v>
      </c>
      <c r="NW10" s="10">
        <v>418.85700000000003</v>
      </c>
      <c r="NX10" s="10">
        <v>1841.242</v>
      </c>
      <c r="NY10" s="10">
        <v>307.78399999999999</v>
      </c>
      <c r="NZ10" s="10">
        <v>410.70800000000003</v>
      </c>
      <c r="OA10" s="10">
        <v>1674.5340000000001</v>
      </c>
      <c r="OB10" s="10">
        <v>1451.7159999999999</v>
      </c>
      <c r="OC10" s="10">
        <v>1293.8240000000001</v>
      </c>
      <c r="OD10" s="10">
        <v>285.77100000000002</v>
      </c>
      <c r="OE10" s="10">
        <v>440.58</v>
      </c>
      <c r="OF10" s="10">
        <v>576.52099999999996</v>
      </c>
      <c r="OG10" s="10">
        <v>1096.8610000000001</v>
      </c>
      <c r="OH10" s="10">
        <v>3729.5189999999998</v>
      </c>
      <c r="OI10" s="10">
        <v>3403.4760000000001</v>
      </c>
      <c r="OJ10" s="10">
        <v>405.88600000000002</v>
      </c>
      <c r="OK10" s="10">
        <v>230.91</v>
      </c>
      <c r="OL10" s="10">
        <v>238.41800000000001</v>
      </c>
      <c r="OM10" s="10">
        <v>234.46600000000001</v>
      </c>
      <c r="ON10" s="10">
        <v>1798.8140000000001</v>
      </c>
      <c r="OO10" s="10">
        <v>232.17</v>
      </c>
      <c r="OP10" s="10">
        <v>287.87299999999999</v>
      </c>
      <c r="OQ10" s="10">
        <v>586.12599999999998</v>
      </c>
      <c r="OR10" s="10">
        <v>336.42899999999997</v>
      </c>
      <c r="OS10" s="10">
        <v>1256.7059999999999</v>
      </c>
      <c r="OT10" s="10">
        <v>646.13300000000004</v>
      </c>
      <c r="OU10" s="10">
        <v>307.23099999999999</v>
      </c>
      <c r="OV10" s="10">
        <v>262.06200000000001</v>
      </c>
      <c r="OW10" s="10">
        <v>305.178</v>
      </c>
      <c r="OX10" s="10">
        <v>354.82499999999999</v>
      </c>
      <c r="OY10" s="10">
        <v>302.82100000000003</v>
      </c>
      <c r="OZ10" s="10">
        <v>273.35700000000003</v>
      </c>
      <c r="PA10" s="10">
        <v>756.91499999999996</v>
      </c>
      <c r="PB10" s="10">
        <v>417.065</v>
      </c>
      <c r="PC10" s="10">
        <v>508.161</v>
      </c>
      <c r="PD10" s="10">
        <v>1346.8720000000001</v>
      </c>
      <c r="PE10" s="10">
        <v>248.36600000000001</v>
      </c>
      <c r="PF10" s="10">
        <v>314.20600000000002</v>
      </c>
      <c r="PG10" s="10">
        <v>287.24099999999999</v>
      </c>
      <c r="PH10" s="10">
        <v>1564.145</v>
      </c>
      <c r="PI10" s="10">
        <v>5222.4480000000003</v>
      </c>
      <c r="PJ10" s="10">
        <v>6054.7330000000002</v>
      </c>
      <c r="PK10" s="10">
        <v>1836.5940000000001</v>
      </c>
      <c r="PL10" s="10">
        <v>1576.11</v>
      </c>
      <c r="PM10" s="10">
        <v>1143.51</v>
      </c>
      <c r="PN10" s="10">
        <v>1270.6369999999999</v>
      </c>
      <c r="PO10" s="10">
        <v>998.47799999999995</v>
      </c>
      <c r="PP10" s="10">
        <v>403.56</v>
      </c>
      <c r="PQ10" s="10">
        <v>261.45499999999998</v>
      </c>
      <c r="PR10" s="10">
        <v>3100.9070000000002</v>
      </c>
      <c r="PS10" s="10">
        <v>670.15</v>
      </c>
      <c r="PT10" s="10">
        <v>385.40800000000002</v>
      </c>
      <c r="PU10" s="10">
        <v>214.583</v>
      </c>
      <c r="PV10" s="10">
        <v>1518.896</v>
      </c>
      <c r="PW10" s="10">
        <v>371.11799999999999</v>
      </c>
      <c r="PX10" s="10">
        <v>296.68099999999998</v>
      </c>
      <c r="PY10" s="10">
        <v>247.589</v>
      </c>
      <c r="PZ10" s="10">
        <v>382.70499999999998</v>
      </c>
      <c r="QA10" s="10">
        <v>482.19299999999998</v>
      </c>
      <c r="QB10" s="10">
        <v>2063.5189999999998</v>
      </c>
      <c r="QC10" s="10">
        <v>363.29700000000003</v>
      </c>
      <c r="QD10" s="10">
        <v>341.80599999999998</v>
      </c>
      <c r="QE10" s="10">
        <v>680.11500000000001</v>
      </c>
      <c r="QF10" s="10">
        <v>723.13099999999997</v>
      </c>
      <c r="QG10" s="10">
        <v>1357.1590000000001</v>
      </c>
      <c r="QH10" s="10">
        <v>216.02</v>
      </c>
      <c r="QI10" s="10">
        <v>1003.927</v>
      </c>
      <c r="QJ10" s="10">
        <v>230.93</v>
      </c>
      <c r="QK10" s="10">
        <v>3781.4859999999999</v>
      </c>
      <c r="QL10" s="10">
        <v>415.91300000000001</v>
      </c>
      <c r="QM10" s="10">
        <v>540.37599999999998</v>
      </c>
      <c r="QN10" s="10">
        <v>2792.4409999999998</v>
      </c>
      <c r="QO10" s="10">
        <v>4382.0349999999999</v>
      </c>
      <c r="QP10" s="10">
        <v>1061.595</v>
      </c>
      <c r="QQ10" s="10">
        <v>2330.17</v>
      </c>
      <c r="QR10" s="10">
        <v>243.834</v>
      </c>
      <c r="QS10" s="10">
        <v>320.44600000000003</v>
      </c>
      <c r="QT10" s="10">
        <v>1321.6959999999999</v>
      </c>
      <c r="QU10" s="10">
        <v>396.23</v>
      </c>
      <c r="QV10" s="10">
        <v>2794.7440000000001</v>
      </c>
      <c r="QW10" s="10">
        <v>1183.251</v>
      </c>
      <c r="QX10" s="10">
        <v>220.828</v>
      </c>
      <c r="QY10" s="10">
        <v>209.197</v>
      </c>
      <c r="QZ10" s="10">
        <v>218.14099999999999</v>
      </c>
      <c r="RA10" s="10">
        <v>10828.839</v>
      </c>
      <c r="RB10" s="10">
        <v>449.14800000000002</v>
      </c>
      <c r="RC10" s="10">
        <v>468.416</v>
      </c>
      <c r="RD10" s="10">
        <v>459.20400000000001</v>
      </c>
      <c r="RE10" s="10">
        <v>409.12700000000001</v>
      </c>
      <c r="RF10" s="10">
        <v>806.76499999999999</v>
      </c>
      <c r="RG10" s="10">
        <v>222.67599999999999</v>
      </c>
      <c r="RH10" s="10">
        <v>351.02499999999998</v>
      </c>
      <c r="RI10" s="10">
        <v>755.55600000000004</v>
      </c>
      <c r="RJ10" s="10">
        <v>664.95500000000004</v>
      </c>
      <c r="RK10" s="10">
        <v>419.67200000000003</v>
      </c>
      <c r="RL10" s="10">
        <v>217.994</v>
      </c>
      <c r="RM10" s="10">
        <v>244.398</v>
      </c>
      <c r="RN10" s="10">
        <v>2050.1170000000002</v>
      </c>
      <c r="RO10" s="10">
        <v>11015.505999999999</v>
      </c>
      <c r="RP10" s="10">
        <v>1916.5530000000001</v>
      </c>
      <c r="RQ10" s="10">
        <v>222.756</v>
      </c>
      <c r="RR10" s="10">
        <v>221.97800000000001</v>
      </c>
      <c r="RS10" s="10">
        <v>1310.3050000000001</v>
      </c>
      <c r="RT10" s="10">
        <v>1411.7449999999999</v>
      </c>
      <c r="RU10" s="10">
        <v>1985.7529999999999</v>
      </c>
      <c r="RV10" s="10">
        <v>240.97300000000001</v>
      </c>
      <c r="RW10" s="10">
        <v>500.81200000000001</v>
      </c>
      <c r="RX10" s="10">
        <v>251.05699999999999</v>
      </c>
      <c r="RY10" s="10">
        <v>231.62799999999999</v>
      </c>
      <c r="RZ10" s="10">
        <v>214.32499999999999</v>
      </c>
      <c r="SA10" s="10">
        <v>494.10300000000001</v>
      </c>
      <c r="SB10" s="10">
        <v>348.22399999999999</v>
      </c>
      <c r="SC10" s="10">
        <v>222.52799999999999</v>
      </c>
      <c r="SD10" s="10">
        <v>221.51900000000001</v>
      </c>
      <c r="SE10" s="10">
        <v>2070.4690000000001</v>
      </c>
      <c r="SF10" s="10">
        <v>279.73099999999999</v>
      </c>
      <c r="SG10" s="10">
        <v>292.81400000000002</v>
      </c>
      <c r="SH10" s="10">
        <v>230.06299999999999</v>
      </c>
    </row>
    <row r="11" spans="1:502" x14ac:dyDescent="0.25">
      <c r="A11" s="10">
        <v>10</v>
      </c>
      <c r="B11" s="10" t="s">
        <v>34</v>
      </c>
      <c r="C11" s="10">
        <v>1186.4939999999999</v>
      </c>
      <c r="D11" s="10">
        <v>10673.343999999999</v>
      </c>
      <c r="E11" s="10">
        <v>9493.3289999999997</v>
      </c>
      <c r="F11" s="10">
        <v>510.94900000000001</v>
      </c>
      <c r="G11" s="10">
        <v>490.90899999999999</v>
      </c>
      <c r="H11" s="10">
        <v>15605.992</v>
      </c>
      <c r="I11" s="10">
        <v>1162.953</v>
      </c>
      <c r="J11" s="10">
        <v>1549.7529999999999</v>
      </c>
      <c r="K11" s="10">
        <v>1154.5419999999999</v>
      </c>
      <c r="L11" s="10">
        <v>879.33900000000006</v>
      </c>
      <c r="M11" s="10">
        <v>535.41600000000005</v>
      </c>
      <c r="N11" s="10">
        <v>565.16</v>
      </c>
      <c r="O11" s="10">
        <v>4279.1329999999998</v>
      </c>
      <c r="P11" s="10">
        <v>4746.9880000000003</v>
      </c>
      <c r="Q11" s="10">
        <v>934.63599999999997</v>
      </c>
      <c r="R11" s="10">
        <v>1268.836</v>
      </c>
      <c r="S11" s="10">
        <v>421.96699999999998</v>
      </c>
      <c r="T11" s="10">
        <v>630.49300000000005</v>
      </c>
      <c r="U11" s="10">
        <v>606.17899999999997</v>
      </c>
      <c r="V11" s="10">
        <v>781.53099999999995</v>
      </c>
      <c r="W11" s="10">
        <v>416.83</v>
      </c>
      <c r="X11" s="10">
        <v>519.79999999999995</v>
      </c>
      <c r="Y11" s="10">
        <v>7304.6689999999999</v>
      </c>
      <c r="Z11" s="10">
        <v>653.49199999999996</v>
      </c>
      <c r="AA11" s="10">
        <v>2107.0949999999998</v>
      </c>
      <c r="AB11" s="10">
        <v>16460.285</v>
      </c>
      <c r="AC11" s="10">
        <v>8758.3580000000002</v>
      </c>
      <c r="AD11" s="10">
        <v>5599.69</v>
      </c>
      <c r="AE11" s="10">
        <v>11525.772999999999</v>
      </c>
      <c r="AF11" s="10">
        <v>10113.498</v>
      </c>
      <c r="AG11" s="10">
        <v>2070.828</v>
      </c>
      <c r="AH11" s="10">
        <v>555.16700000000003</v>
      </c>
      <c r="AI11" s="10">
        <v>1685.501</v>
      </c>
      <c r="AJ11" s="10">
        <v>697.42700000000002</v>
      </c>
      <c r="AK11" s="10">
        <v>541.36500000000001</v>
      </c>
      <c r="AL11" s="10">
        <v>3694.0859999999998</v>
      </c>
      <c r="AM11" s="10">
        <v>6770.1679999999997</v>
      </c>
      <c r="AN11" s="10">
        <v>1227.164</v>
      </c>
      <c r="AO11" s="10">
        <v>679.49400000000003</v>
      </c>
      <c r="AP11" s="10">
        <v>1078.0250000000001</v>
      </c>
      <c r="AQ11" s="10">
        <v>1459.787</v>
      </c>
      <c r="AR11" s="10">
        <v>2572.3270000000002</v>
      </c>
      <c r="AS11" s="10">
        <v>1071.1389999999999</v>
      </c>
      <c r="AT11" s="10">
        <v>1418.731</v>
      </c>
      <c r="AU11" s="10">
        <v>879.75300000000004</v>
      </c>
      <c r="AV11" s="10">
        <v>934.13499999999999</v>
      </c>
      <c r="AW11" s="10">
        <v>2362.2260000000001</v>
      </c>
      <c r="AX11" s="10">
        <v>9241.348</v>
      </c>
      <c r="AY11" s="10">
        <v>750.64300000000003</v>
      </c>
      <c r="AZ11" s="10">
        <v>778.35900000000004</v>
      </c>
      <c r="BA11" s="10">
        <v>4714.8440000000001</v>
      </c>
      <c r="BB11" s="10">
        <v>2098.44</v>
      </c>
      <c r="BC11" s="10">
        <v>535.23599999999999</v>
      </c>
      <c r="BD11" s="10">
        <v>509.09699999999998</v>
      </c>
      <c r="BE11" s="10">
        <v>692.83500000000004</v>
      </c>
      <c r="BF11" s="10">
        <v>339.09399999999999</v>
      </c>
      <c r="BG11" s="10">
        <v>380.77800000000002</v>
      </c>
      <c r="BH11" s="10">
        <v>821.75900000000001</v>
      </c>
      <c r="BI11" s="10">
        <v>3221.761</v>
      </c>
      <c r="BJ11" s="10">
        <v>1728.806</v>
      </c>
      <c r="BK11" s="10">
        <v>1676.866</v>
      </c>
      <c r="BL11" s="10">
        <v>1450.443</v>
      </c>
      <c r="BM11" s="10">
        <v>1095.6220000000001</v>
      </c>
      <c r="BN11" s="10">
        <v>5300.1409999999996</v>
      </c>
      <c r="BO11" s="10">
        <v>3559.5709999999999</v>
      </c>
      <c r="BP11" s="10">
        <v>1940.7619999999999</v>
      </c>
      <c r="BQ11" s="10">
        <v>2414.7020000000002</v>
      </c>
      <c r="BR11" s="10">
        <v>5257.442</v>
      </c>
      <c r="BS11" s="10">
        <v>1772.8679999999999</v>
      </c>
      <c r="BT11" s="10">
        <v>991.37300000000005</v>
      </c>
      <c r="BU11" s="10">
        <v>695.60199999999998</v>
      </c>
      <c r="BV11" s="10">
        <v>705.09699999999998</v>
      </c>
      <c r="BW11" s="10">
        <v>933.38900000000001</v>
      </c>
      <c r="BX11" s="10">
        <v>7954.5389999999998</v>
      </c>
      <c r="BY11" s="10">
        <v>1188.155</v>
      </c>
      <c r="BZ11" s="10">
        <v>1235.9659999999999</v>
      </c>
      <c r="CA11" s="10">
        <v>745.51400000000001</v>
      </c>
      <c r="CB11" s="10">
        <v>3320.18</v>
      </c>
      <c r="CC11" s="10">
        <v>2273.0430000000001</v>
      </c>
      <c r="CD11" s="10">
        <v>3510.8829999999998</v>
      </c>
      <c r="CE11" s="10">
        <v>2880.8679999999999</v>
      </c>
      <c r="CF11" s="10">
        <v>3245.3890000000001</v>
      </c>
      <c r="CG11" s="10">
        <v>1106.4079999999999</v>
      </c>
      <c r="CH11" s="10">
        <v>3634.547</v>
      </c>
      <c r="CI11" s="10">
        <v>471.29</v>
      </c>
      <c r="CJ11" s="10">
        <v>9063.6020000000008</v>
      </c>
      <c r="CK11" s="10">
        <v>1933.3</v>
      </c>
      <c r="CL11" s="10">
        <v>3885.6120000000001</v>
      </c>
      <c r="CM11" s="10">
        <v>858.37400000000002</v>
      </c>
      <c r="CN11" s="10">
        <v>807.63099999999997</v>
      </c>
      <c r="CO11" s="10">
        <v>685.55899999999997</v>
      </c>
      <c r="CP11" s="10">
        <v>384.92899999999997</v>
      </c>
      <c r="CQ11" s="10">
        <v>1190.6769999999999</v>
      </c>
      <c r="CR11" s="10">
        <v>440.25099999999998</v>
      </c>
      <c r="CS11" s="10">
        <v>1821.5509999999999</v>
      </c>
      <c r="CT11" s="10">
        <v>885.76400000000001</v>
      </c>
      <c r="CU11" s="10">
        <v>2007.1189999999999</v>
      </c>
      <c r="CV11" s="10">
        <v>1314.9359999999999</v>
      </c>
      <c r="CW11" s="10">
        <v>1082.586</v>
      </c>
      <c r="CX11" s="10">
        <v>3509.5610000000001</v>
      </c>
      <c r="CY11" s="10">
        <v>1276.145</v>
      </c>
      <c r="CZ11" s="10">
        <v>1621.9929999999999</v>
      </c>
      <c r="DA11" s="10">
        <v>2775.0160000000001</v>
      </c>
      <c r="DB11" s="10">
        <v>2237.3490000000002</v>
      </c>
      <c r="DC11" s="10">
        <v>7133.95</v>
      </c>
      <c r="DD11" s="10">
        <v>436.10399999999998</v>
      </c>
      <c r="DE11" s="10">
        <v>1151.4369999999999</v>
      </c>
      <c r="DF11" s="10">
        <v>1231.7660000000001</v>
      </c>
      <c r="DG11" s="10">
        <v>4409.6139999999996</v>
      </c>
      <c r="DH11" s="10">
        <v>3278.614</v>
      </c>
      <c r="DI11" s="10">
        <v>4613.3379999999997</v>
      </c>
      <c r="DJ11" s="10">
        <v>845.149</v>
      </c>
      <c r="DK11" s="10">
        <v>1157.8779999999999</v>
      </c>
      <c r="DL11" s="10">
        <v>625.81399999999996</v>
      </c>
      <c r="DM11" s="10">
        <v>1012.013</v>
      </c>
      <c r="DN11" s="10">
        <v>681.41800000000001</v>
      </c>
      <c r="DO11" s="10">
        <v>2509.1060000000002</v>
      </c>
      <c r="DP11" s="10">
        <v>1108.5409999999999</v>
      </c>
      <c r="DQ11" s="10">
        <v>4728.8410000000003</v>
      </c>
      <c r="DR11" s="10">
        <v>1284.2760000000001</v>
      </c>
      <c r="DS11" s="10">
        <v>8259.7849999999999</v>
      </c>
      <c r="DT11" s="10">
        <v>869.58500000000004</v>
      </c>
      <c r="DU11" s="10">
        <v>3471.471</v>
      </c>
      <c r="DV11" s="10">
        <v>642.90200000000004</v>
      </c>
      <c r="DW11" s="10">
        <v>628.31799999999998</v>
      </c>
      <c r="DX11" s="10">
        <v>720.98500000000001</v>
      </c>
      <c r="DY11" s="10">
        <v>6730.9830000000002</v>
      </c>
      <c r="DZ11" s="10">
        <v>1803.0709999999999</v>
      </c>
      <c r="EA11" s="10">
        <v>1238.499</v>
      </c>
      <c r="EB11" s="10">
        <v>5526.2110000000002</v>
      </c>
      <c r="EC11" s="10">
        <v>802.29600000000005</v>
      </c>
      <c r="ED11" s="10">
        <v>930.28</v>
      </c>
      <c r="EE11" s="10">
        <v>1743.4780000000001</v>
      </c>
      <c r="EF11" s="10">
        <v>3692.6439999999998</v>
      </c>
      <c r="EG11" s="10">
        <v>3117.9650000000001</v>
      </c>
      <c r="EH11" s="10">
        <v>778.65899999999999</v>
      </c>
      <c r="EI11" s="10">
        <v>700.87800000000004</v>
      </c>
      <c r="EJ11" s="10">
        <v>512.01300000000003</v>
      </c>
      <c r="EK11" s="10">
        <v>1395.24</v>
      </c>
      <c r="EL11" s="10">
        <v>1478.152</v>
      </c>
      <c r="EM11" s="10">
        <v>2299.7579999999998</v>
      </c>
      <c r="EN11" s="10">
        <v>4363.0420000000004</v>
      </c>
      <c r="EO11" s="10">
        <v>6093.2759999999998</v>
      </c>
      <c r="EP11" s="10">
        <v>933.68200000000002</v>
      </c>
      <c r="EQ11" s="10">
        <v>442.89600000000002</v>
      </c>
      <c r="ER11" s="10">
        <v>1604.4110000000001</v>
      </c>
      <c r="ES11" s="10">
        <v>1129.7180000000001</v>
      </c>
      <c r="ET11" s="10">
        <v>4012.8850000000002</v>
      </c>
      <c r="EU11" s="10">
        <v>11298.243</v>
      </c>
      <c r="EV11" s="10">
        <v>1238.326</v>
      </c>
      <c r="EW11" s="10">
        <v>1398.9359999999999</v>
      </c>
      <c r="EX11" s="10">
        <v>619.48099999999999</v>
      </c>
      <c r="EY11" s="10">
        <v>2048.6770000000001</v>
      </c>
      <c r="EZ11" s="10">
        <v>909.66200000000003</v>
      </c>
      <c r="FA11" s="10">
        <v>885.45100000000002</v>
      </c>
      <c r="FB11" s="10">
        <v>9747.0020000000004</v>
      </c>
      <c r="FC11" s="10">
        <v>3152.0120000000002</v>
      </c>
      <c r="FD11" s="10">
        <v>976.75699999999995</v>
      </c>
      <c r="FE11" s="10">
        <v>6952.68</v>
      </c>
      <c r="FF11" s="10">
        <v>1121.9559999999999</v>
      </c>
      <c r="FG11" s="10">
        <v>1036.0809999999999</v>
      </c>
      <c r="FH11" s="10">
        <v>1135.6569999999999</v>
      </c>
      <c r="FI11" s="10">
        <v>1746.3510000000001</v>
      </c>
      <c r="FJ11" s="10">
        <v>459.52</v>
      </c>
      <c r="FK11" s="10">
        <v>824.97500000000002</v>
      </c>
      <c r="FL11" s="10">
        <v>1300.8910000000001</v>
      </c>
      <c r="FM11" s="10">
        <v>625.57899999999995</v>
      </c>
      <c r="FN11" s="10">
        <v>456.63900000000001</v>
      </c>
      <c r="FO11" s="10">
        <v>1283.5509999999999</v>
      </c>
      <c r="FP11" s="10">
        <v>1370.8240000000001</v>
      </c>
      <c r="FQ11" s="10">
        <v>2881.0749999999998</v>
      </c>
      <c r="FR11" s="10">
        <v>4711.8580000000002</v>
      </c>
      <c r="FS11" s="10">
        <v>1212.519</v>
      </c>
      <c r="FT11" s="10">
        <v>2509.4360000000001</v>
      </c>
      <c r="FU11" s="10">
        <v>1043.3309999999999</v>
      </c>
      <c r="FV11" s="10">
        <v>1070.0239999999999</v>
      </c>
      <c r="FW11" s="10">
        <v>3489.2179999999998</v>
      </c>
      <c r="FX11" s="10">
        <v>2836.6129999999998</v>
      </c>
      <c r="FY11" s="10">
        <v>2498.7370000000001</v>
      </c>
      <c r="FZ11" s="10">
        <v>3941.6880000000001</v>
      </c>
      <c r="GA11" s="10">
        <v>4159.1059999999998</v>
      </c>
      <c r="GB11" s="10">
        <v>1728.231</v>
      </c>
      <c r="GC11" s="10">
        <v>2430.8119999999999</v>
      </c>
      <c r="GD11" s="10">
        <v>3148.5160000000001</v>
      </c>
      <c r="GE11" s="10">
        <v>2988.06</v>
      </c>
      <c r="GF11" s="10">
        <v>664.05100000000004</v>
      </c>
      <c r="GG11" s="10">
        <v>1533.4349999999999</v>
      </c>
      <c r="GH11" s="10">
        <v>1670.028</v>
      </c>
      <c r="GI11" s="10">
        <v>1355.989</v>
      </c>
      <c r="GJ11" s="10">
        <v>2869.8110000000001</v>
      </c>
      <c r="GK11" s="10">
        <v>1109.4739999999999</v>
      </c>
      <c r="GL11" s="10">
        <v>1140.914</v>
      </c>
      <c r="GM11" s="10">
        <v>678.36400000000003</v>
      </c>
      <c r="GN11" s="10">
        <v>1089.9590000000001</v>
      </c>
      <c r="GO11" s="10">
        <v>2272.163</v>
      </c>
      <c r="GP11" s="10">
        <v>2020.444</v>
      </c>
      <c r="GQ11" s="10">
        <v>618.61099999999999</v>
      </c>
      <c r="GR11" s="10">
        <v>521.57000000000005</v>
      </c>
      <c r="GS11" s="10">
        <v>729.20600000000002</v>
      </c>
      <c r="GT11" s="10">
        <v>3034.8330000000001</v>
      </c>
      <c r="GU11" s="10">
        <v>947.99699999999996</v>
      </c>
      <c r="GV11" s="10">
        <v>1153.8389999999999</v>
      </c>
      <c r="GW11" s="10">
        <v>910.89599999999996</v>
      </c>
      <c r="GX11" s="10">
        <v>700.67700000000002</v>
      </c>
      <c r="GY11" s="10">
        <v>5211.0919999999996</v>
      </c>
      <c r="GZ11" s="10">
        <v>954.35500000000002</v>
      </c>
      <c r="HA11" s="10">
        <v>16380.898999999999</v>
      </c>
      <c r="HB11" s="10">
        <v>742.596</v>
      </c>
      <c r="HC11" s="10">
        <v>3729.5010000000002</v>
      </c>
      <c r="HD11" s="10">
        <v>4577.2120000000004</v>
      </c>
      <c r="HE11" s="10">
        <v>3846.55</v>
      </c>
      <c r="HF11" s="10">
        <v>1065.335</v>
      </c>
      <c r="HG11" s="10">
        <v>771.76700000000005</v>
      </c>
      <c r="HH11" s="10">
        <v>461.40499999999997</v>
      </c>
      <c r="HI11" s="10">
        <v>1085.652</v>
      </c>
      <c r="HJ11" s="10">
        <v>446.92399999999998</v>
      </c>
      <c r="HK11" s="10">
        <v>1649.7270000000001</v>
      </c>
      <c r="HL11" s="10">
        <v>546.58100000000002</v>
      </c>
      <c r="HM11" s="10">
        <v>920.62</v>
      </c>
      <c r="HN11" s="10">
        <v>1007.708</v>
      </c>
      <c r="HO11" s="10">
        <v>17394.129000000001</v>
      </c>
      <c r="HP11" s="10">
        <v>2263.337</v>
      </c>
      <c r="HQ11" s="10">
        <v>999.03599999999994</v>
      </c>
      <c r="HR11" s="10">
        <v>861.51099999999997</v>
      </c>
      <c r="HS11" s="10">
        <v>1052.4159999999999</v>
      </c>
      <c r="HT11" s="10">
        <v>1399.626</v>
      </c>
      <c r="HU11" s="10">
        <v>869.30700000000002</v>
      </c>
      <c r="HV11" s="10">
        <v>1141.6980000000001</v>
      </c>
      <c r="HW11" s="10">
        <v>761.36900000000003</v>
      </c>
      <c r="HX11" s="10">
        <v>1924.473</v>
      </c>
      <c r="HY11" s="10">
        <v>555.02800000000002</v>
      </c>
      <c r="HZ11" s="10">
        <v>1896.8610000000001</v>
      </c>
      <c r="IA11" s="10">
        <v>674.89499999999998</v>
      </c>
      <c r="IB11" s="10">
        <v>722.59900000000005</v>
      </c>
      <c r="IC11" s="10">
        <v>874.12199999999996</v>
      </c>
      <c r="ID11" s="10">
        <v>584.93100000000004</v>
      </c>
      <c r="IE11" s="10">
        <v>2228.3760000000002</v>
      </c>
      <c r="IF11" s="10">
        <v>1782.549</v>
      </c>
      <c r="IG11" s="10">
        <v>632.81100000000004</v>
      </c>
      <c r="IH11" s="10">
        <v>1014.948</v>
      </c>
      <c r="II11" s="10">
        <v>1170.643</v>
      </c>
      <c r="IJ11" s="10">
        <v>768.49099999999999</v>
      </c>
      <c r="IK11" s="10">
        <v>2216.0030000000002</v>
      </c>
      <c r="IL11" s="10">
        <v>2069.9470000000001</v>
      </c>
      <c r="IM11" s="10">
        <v>2215.453</v>
      </c>
      <c r="IN11" s="10">
        <v>1516.885</v>
      </c>
      <c r="IO11" s="10">
        <v>2639.538</v>
      </c>
      <c r="IP11" s="10">
        <v>888.04200000000003</v>
      </c>
      <c r="IQ11" s="10">
        <v>1106.502</v>
      </c>
      <c r="IR11" s="10">
        <v>654.26599999999996</v>
      </c>
      <c r="IS11" s="10">
        <v>5288.35</v>
      </c>
      <c r="IT11" s="10">
        <v>5053.4520000000002</v>
      </c>
      <c r="IU11" s="10">
        <v>760.31500000000005</v>
      </c>
      <c r="IV11" s="10">
        <v>570.66</v>
      </c>
      <c r="IW11" s="10">
        <v>1438.7329999999999</v>
      </c>
      <c r="IX11" s="10">
        <v>669.64</v>
      </c>
      <c r="IY11" s="10">
        <v>4527.5</v>
      </c>
      <c r="IZ11" s="10">
        <v>2249.3220000000001</v>
      </c>
      <c r="JA11" s="10">
        <v>3548.6149999999998</v>
      </c>
      <c r="JB11" s="10">
        <v>1600.124</v>
      </c>
      <c r="JC11" s="10">
        <v>1846.905</v>
      </c>
      <c r="JD11" s="10">
        <v>1591.7360000000001</v>
      </c>
      <c r="JE11" s="10">
        <v>653.57399999999996</v>
      </c>
      <c r="JF11" s="10">
        <v>484.404</v>
      </c>
      <c r="JG11" s="10">
        <v>2308.9699999999998</v>
      </c>
      <c r="JH11" s="10">
        <v>2123.41</v>
      </c>
      <c r="JI11" s="10">
        <v>1407.5360000000001</v>
      </c>
      <c r="JJ11" s="10">
        <v>1462.7439999999999</v>
      </c>
      <c r="JK11" s="10">
        <v>1455.518</v>
      </c>
      <c r="JL11" s="10">
        <v>1843.3689999999999</v>
      </c>
      <c r="JM11" s="10">
        <v>1411.6610000000001</v>
      </c>
      <c r="JN11" s="10">
        <v>1078.731</v>
      </c>
      <c r="JO11" s="10">
        <v>1064.491</v>
      </c>
      <c r="JP11" s="10">
        <v>1834.3240000000001</v>
      </c>
      <c r="JQ11" s="10">
        <v>4784.7879999999996</v>
      </c>
      <c r="JR11" s="10">
        <v>6605.65</v>
      </c>
      <c r="JS11" s="10">
        <v>955.7</v>
      </c>
      <c r="JT11" s="10">
        <v>564.70699999999999</v>
      </c>
      <c r="JU11" s="10">
        <v>1684.3920000000001</v>
      </c>
      <c r="JV11" s="10">
        <v>562.73299999999995</v>
      </c>
      <c r="JW11" s="10">
        <v>608.64700000000005</v>
      </c>
      <c r="JX11" s="10">
        <v>779.17700000000002</v>
      </c>
      <c r="JY11" s="10">
        <v>1547.6410000000001</v>
      </c>
      <c r="JZ11" s="10">
        <v>1910.528</v>
      </c>
      <c r="KA11" s="10">
        <v>3598.538</v>
      </c>
      <c r="KB11" s="10">
        <v>1669.4829999999999</v>
      </c>
      <c r="KC11" s="10">
        <v>1429.356</v>
      </c>
      <c r="KD11" s="10">
        <v>1129.9559999999999</v>
      </c>
      <c r="KE11" s="10">
        <v>1124.4000000000001</v>
      </c>
      <c r="KF11" s="10">
        <v>978.27300000000002</v>
      </c>
      <c r="KG11" s="10">
        <v>4521.0450000000001</v>
      </c>
      <c r="KH11" s="10">
        <v>11266.745999999999</v>
      </c>
      <c r="KI11" s="10">
        <v>4693.7640000000001</v>
      </c>
      <c r="KJ11" s="10">
        <v>951.40800000000002</v>
      </c>
      <c r="KK11" s="10">
        <v>3645.877</v>
      </c>
      <c r="KL11" s="10">
        <v>1971.144</v>
      </c>
      <c r="KM11" s="10">
        <v>2192.7530000000002</v>
      </c>
      <c r="KN11" s="10">
        <v>1246.962</v>
      </c>
      <c r="KO11" s="10">
        <v>979.02800000000002</v>
      </c>
      <c r="KP11" s="10">
        <v>1214.4059999999999</v>
      </c>
      <c r="KQ11" s="10">
        <v>1199.5060000000001</v>
      </c>
      <c r="KR11" s="10">
        <v>953.79700000000003</v>
      </c>
      <c r="KS11" s="10">
        <v>2644.433</v>
      </c>
      <c r="KT11" s="10">
        <v>1258.104</v>
      </c>
      <c r="KU11" s="10">
        <v>1889.7539999999999</v>
      </c>
      <c r="KV11" s="10">
        <v>3016.33</v>
      </c>
      <c r="KW11" s="10">
        <v>3324.518</v>
      </c>
      <c r="KX11" s="10">
        <v>610.13400000000001</v>
      </c>
      <c r="KY11" s="10">
        <v>1541.3710000000001</v>
      </c>
      <c r="KZ11" s="10">
        <v>11173.763999999999</v>
      </c>
      <c r="LA11" s="10">
        <v>522.18499999999995</v>
      </c>
      <c r="LB11" s="10">
        <v>797.38400000000001</v>
      </c>
      <c r="LC11" s="10">
        <v>11832.927</v>
      </c>
      <c r="LD11" s="10">
        <v>3051.1080000000002</v>
      </c>
      <c r="LE11" s="10">
        <v>1774.117</v>
      </c>
      <c r="LF11" s="10">
        <v>907.22900000000004</v>
      </c>
      <c r="LG11" s="10">
        <v>1905.451</v>
      </c>
      <c r="LH11" s="10">
        <v>636.21500000000003</v>
      </c>
      <c r="LI11" s="10">
        <v>563.21100000000001</v>
      </c>
      <c r="LJ11" s="10">
        <v>1313.6690000000001</v>
      </c>
      <c r="LK11" s="10">
        <v>1095.308</v>
      </c>
      <c r="LL11" s="10">
        <v>2189.8919999999998</v>
      </c>
      <c r="LM11" s="10">
        <v>3233.8629999999998</v>
      </c>
      <c r="LN11" s="10">
        <v>1033.8800000000001</v>
      </c>
      <c r="LO11" s="10">
        <v>898.00199999999995</v>
      </c>
      <c r="LP11" s="10">
        <v>748.66300000000001</v>
      </c>
      <c r="LQ11" s="10">
        <v>710.91300000000001</v>
      </c>
      <c r="LR11" s="10">
        <v>885.65300000000002</v>
      </c>
      <c r="LS11" s="10">
        <v>476.28699999999998</v>
      </c>
      <c r="LT11" s="10">
        <v>1880.607</v>
      </c>
      <c r="LU11" s="10">
        <v>1726.1590000000001</v>
      </c>
      <c r="LV11" s="10">
        <v>1131.943</v>
      </c>
      <c r="LW11" s="10">
        <v>788.601</v>
      </c>
      <c r="LX11" s="10">
        <v>459.64400000000001</v>
      </c>
      <c r="LY11" s="10">
        <v>805.46100000000001</v>
      </c>
      <c r="LZ11" s="10">
        <v>628.61699999999996</v>
      </c>
      <c r="MA11" s="10">
        <v>496.88400000000001</v>
      </c>
      <c r="MB11" s="10">
        <v>418.851</v>
      </c>
      <c r="MC11" s="10">
        <v>520.29499999999996</v>
      </c>
      <c r="MD11" s="10">
        <v>7874.491</v>
      </c>
      <c r="ME11" s="10">
        <v>1256.6210000000001</v>
      </c>
      <c r="MF11" s="10">
        <v>1279.473</v>
      </c>
      <c r="MG11" s="10">
        <v>688.13800000000003</v>
      </c>
      <c r="MH11" s="10">
        <v>1427.329</v>
      </c>
      <c r="MI11" s="10">
        <v>315.12599999999998</v>
      </c>
      <c r="MJ11" s="10">
        <v>711.096</v>
      </c>
      <c r="MK11" s="10">
        <v>671.40899999999999</v>
      </c>
      <c r="ML11" s="10">
        <v>431.80799999999999</v>
      </c>
      <c r="MM11" s="10">
        <v>476.93599999999998</v>
      </c>
      <c r="MN11" s="10">
        <v>251.15100000000001</v>
      </c>
      <c r="MO11" s="10">
        <v>855.22799999999995</v>
      </c>
      <c r="MP11" s="10">
        <v>494.54399999999998</v>
      </c>
      <c r="MQ11" s="10">
        <v>988.5</v>
      </c>
      <c r="MR11" s="10">
        <v>682.85</v>
      </c>
      <c r="MS11" s="10">
        <v>1227.3520000000001</v>
      </c>
      <c r="MT11" s="10">
        <v>277.74599999999998</v>
      </c>
      <c r="MU11" s="10">
        <v>1453.893</v>
      </c>
      <c r="MV11" s="10">
        <v>327.02100000000002</v>
      </c>
      <c r="MW11" s="10">
        <v>2310.0650000000001</v>
      </c>
      <c r="MX11" s="10">
        <v>342.791</v>
      </c>
      <c r="MY11" s="10">
        <v>405.08499999999998</v>
      </c>
      <c r="MZ11" s="10">
        <v>405.10700000000003</v>
      </c>
      <c r="NA11" s="10">
        <v>440.202</v>
      </c>
      <c r="NB11" s="10">
        <v>6038.1760000000004</v>
      </c>
      <c r="NC11" s="10">
        <v>2388.674</v>
      </c>
      <c r="ND11" s="10">
        <v>249.90100000000001</v>
      </c>
      <c r="NE11" s="10">
        <v>1030.9100000000001</v>
      </c>
      <c r="NF11" s="10">
        <v>1377.4680000000001</v>
      </c>
      <c r="NG11" s="10">
        <v>251.48500000000001</v>
      </c>
      <c r="NH11" s="10">
        <v>232.63200000000001</v>
      </c>
      <c r="NI11" s="10">
        <v>543.26700000000005</v>
      </c>
      <c r="NJ11" s="10">
        <v>459.48700000000002</v>
      </c>
      <c r="NK11" s="10">
        <v>375.34300000000002</v>
      </c>
      <c r="NL11" s="10">
        <v>722.39099999999996</v>
      </c>
      <c r="NM11" s="10">
        <v>2685.8890000000001</v>
      </c>
      <c r="NN11" s="10">
        <v>712.39800000000002</v>
      </c>
      <c r="NO11" s="10">
        <v>595.11300000000006</v>
      </c>
      <c r="NP11" s="10">
        <v>976.36199999999997</v>
      </c>
      <c r="NQ11" s="10">
        <v>246.16200000000001</v>
      </c>
      <c r="NR11" s="10">
        <v>625.64800000000002</v>
      </c>
      <c r="NS11" s="10">
        <v>440.77600000000001</v>
      </c>
      <c r="NT11" s="10">
        <v>1404.124</v>
      </c>
      <c r="NU11" s="10">
        <v>320.31200000000001</v>
      </c>
      <c r="NV11" s="10">
        <v>926.625</v>
      </c>
      <c r="NW11" s="10">
        <v>419.56099999999998</v>
      </c>
      <c r="NX11" s="10">
        <v>1863.9090000000001</v>
      </c>
      <c r="NY11" s="10">
        <v>309.74099999999999</v>
      </c>
      <c r="NZ11" s="10">
        <v>432.20699999999999</v>
      </c>
      <c r="OA11" s="10">
        <v>1620.8789999999999</v>
      </c>
      <c r="OB11" s="10">
        <v>1382.567</v>
      </c>
      <c r="OC11" s="10">
        <v>1142.3440000000001</v>
      </c>
      <c r="OD11" s="10">
        <v>289.06</v>
      </c>
      <c r="OE11" s="10">
        <v>394.41899999999998</v>
      </c>
      <c r="OF11" s="10">
        <v>574.97</v>
      </c>
      <c r="OG11" s="10">
        <v>1147.5709999999999</v>
      </c>
      <c r="OH11" s="10">
        <v>3708.857</v>
      </c>
      <c r="OI11" s="10">
        <v>3520.26</v>
      </c>
      <c r="OJ11" s="10">
        <v>417.99</v>
      </c>
      <c r="OK11" s="10">
        <v>230.434</v>
      </c>
      <c r="OL11" s="10">
        <v>239.15</v>
      </c>
      <c r="OM11" s="10">
        <v>241.90100000000001</v>
      </c>
      <c r="ON11" s="10">
        <v>2008.2380000000001</v>
      </c>
      <c r="OO11" s="10">
        <v>232.02600000000001</v>
      </c>
      <c r="OP11" s="10">
        <v>295.25799999999998</v>
      </c>
      <c r="OQ11" s="10">
        <v>630.745</v>
      </c>
      <c r="OR11" s="10">
        <v>342.75599999999997</v>
      </c>
      <c r="OS11" s="10">
        <v>1344.1030000000001</v>
      </c>
      <c r="OT11" s="10">
        <v>739.36300000000006</v>
      </c>
      <c r="OU11" s="10">
        <v>308.75799999999998</v>
      </c>
      <c r="OV11" s="10">
        <v>265.85899999999998</v>
      </c>
      <c r="OW11" s="10">
        <v>302.14800000000002</v>
      </c>
      <c r="OX11" s="10">
        <v>349.2</v>
      </c>
      <c r="OY11" s="10">
        <v>304.24400000000003</v>
      </c>
      <c r="OZ11" s="10">
        <v>266.50400000000002</v>
      </c>
      <c r="PA11" s="10">
        <v>750.69600000000003</v>
      </c>
      <c r="PB11" s="10">
        <v>344.29399999999998</v>
      </c>
      <c r="PC11" s="10">
        <v>502.64600000000002</v>
      </c>
      <c r="PD11" s="10">
        <v>1272.3009999999999</v>
      </c>
      <c r="PE11" s="10">
        <v>242.11799999999999</v>
      </c>
      <c r="PF11" s="10">
        <v>310.22199999999998</v>
      </c>
      <c r="PG11" s="10">
        <v>288.98899999999998</v>
      </c>
      <c r="PH11" s="10">
        <v>1174.327</v>
      </c>
      <c r="PI11" s="10">
        <v>5258.1639999999998</v>
      </c>
      <c r="PJ11" s="10">
        <v>5932.8040000000001</v>
      </c>
      <c r="PK11" s="10">
        <v>1706.5519999999999</v>
      </c>
      <c r="PL11" s="10">
        <v>1547.021</v>
      </c>
      <c r="PM11" s="10">
        <v>1171.182</v>
      </c>
      <c r="PN11" s="10">
        <v>1192.549</v>
      </c>
      <c r="PO11" s="10">
        <v>1019.463</v>
      </c>
      <c r="PP11" s="10">
        <v>377.18</v>
      </c>
      <c r="PQ11" s="10">
        <v>257.137</v>
      </c>
      <c r="PR11" s="10">
        <v>2381.317</v>
      </c>
      <c r="PS11" s="10">
        <v>696.45299999999997</v>
      </c>
      <c r="PT11" s="10">
        <v>386.988</v>
      </c>
      <c r="PU11" s="10">
        <v>234.80500000000001</v>
      </c>
      <c r="PV11" s="10">
        <v>1525.6969999999999</v>
      </c>
      <c r="PW11" s="10">
        <v>375.26100000000002</v>
      </c>
      <c r="PX11" s="10">
        <v>301.30399999999997</v>
      </c>
      <c r="PY11" s="10">
        <v>243.52600000000001</v>
      </c>
      <c r="PZ11" s="10">
        <v>361.46600000000001</v>
      </c>
      <c r="QA11" s="10">
        <v>444.99299999999999</v>
      </c>
      <c r="QB11" s="10">
        <v>2039.2529999999999</v>
      </c>
      <c r="QC11" s="10">
        <v>354.69299999999998</v>
      </c>
      <c r="QD11" s="10">
        <v>349.68</v>
      </c>
      <c r="QE11" s="10">
        <v>676.67</v>
      </c>
      <c r="QF11" s="10">
        <v>690.75</v>
      </c>
      <c r="QG11" s="10">
        <v>1564.826</v>
      </c>
      <c r="QH11" s="10">
        <v>210.547</v>
      </c>
      <c r="QI11" s="10">
        <v>989.18299999999999</v>
      </c>
      <c r="QJ11" s="10">
        <v>226.84200000000001</v>
      </c>
      <c r="QK11" s="10">
        <v>3484.1840000000002</v>
      </c>
      <c r="QL11" s="10">
        <v>374.75799999999998</v>
      </c>
      <c r="QM11" s="10">
        <v>542.77800000000002</v>
      </c>
      <c r="QN11" s="10">
        <v>2792.3609999999999</v>
      </c>
      <c r="QO11" s="10">
        <v>4362.558</v>
      </c>
      <c r="QP11" s="10">
        <v>1053.2739999999999</v>
      </c>
      <c r="QQ11" s="10">
        <v>2291.4450000000002</v>
      </c>
      <c r="QR11" s="10">
        <v>241.67</v>
      </c>
      <c r="QS11" s="10">
        <v>331.57400000000001</v>
      </c>
      <c r="QT11" s="10">
        <v>1403.356</v>
      </c>
      <c r="QU11" s="10">
        <v>532.94100000000003</v>
      </c>
      <c r="QV11" s="10">
        <v>2742.3649999999998</v>
      </c>
      <c r="QW11" s="10">
        <v>1377.9639999999999</v>
      </c>
      <c r="QX11" s="10">
        <v>215.375</v>
      </c>
      <c r="QY11" s="10">
        <v>205.68799999999999</v>
      </c>
      <c r="QZ11" s="10">
        <v>218.28800000000001</v>
      </c>
      <c r="RA11" s="10">
        <v>10683.803</v>
      </c>
      <c r="RB11" s="10">
        <v>445.34899999999999</v>
      </c>
      <c r="RC11" s="10">
        <v>513.62400000000002</v>
      </c>
      <c r="RD11" s="10">
        <v>435.46</v>
      </c>
      <c r="RE11" s="10">
        <v>398.32799999999997</v>
      </c>
      <c r="RF11" s="10">
        <v>784.30499999999995</v>
      </c>
      <c r="RG11" s="10">
        <v>223.49600000000001</v>
      </c>
      <c r="RH11" s="10">
        <v>340.34500000000003</v>
      </c>
      <c r="RI11" s="10">
        <v>629.26300000000003</v>
      </c>
      <c r="RJ11" s="10">
        <v>685.35699999999997</v>
      </c>
      <c r="RK11" s="10">
        <v>410.072</v>
      </c>
      <c r="RL11" s="10">
        <v>218.155</v>
      </c>
      <c r="RM11" s="10">
        <v>242.31399999999999</v>
      </c>
      <c r="RN11" s="10">
        <v>2233.4490000000001</v>
      </c>
      <c r="RO11" s="10">
        <v>10910.291999999999</v>
      </c>
      <c r="RP11" s="10">
        <v>2028.0640000000001</v>
      </c>
      <c r="RQ11" s="10">
        <v>223.227</v>
      </c>
      <c r="RR11" s="10">
        <v>222.96199999999999</v>
      </c>
      <c r="RS11" s="10">
        <v>1349.7370000000001</v>
      </c>
      <c r="RT11" s="10">
        <v>1505.875</v>
      </c>
      <c r="RU11" s="10">
        <v>1946.7829999999999</v>
      </c>
      <c r="RV11" s="10">
        <v>245.75899999999999</v>
      </c>
      <c r="RW11" s="10">
        <v>462.83300000000003</v>
      </c>
      <c r="RX11" s="10">
        <v>291.262</v>
      </c>
      <c r="RY11" s="10">
        <v>226.62700000000001</v>
      </c>
      <c r="RZ11" s="10">
        <v>212.10599999999999</v>
      </c>
      <c r="SA11" s="10">
        <v>453.851</v>
      </c>
      <c r="SB11" s="10">
        <v>334.00299999999999</v>
      </c>
      <c r="SC11" s="10">
        <v>219.03399999999999</v>
      </c>
      <c r="SD11" s="10">
        <v>219.56</v>
      </c>
      <c r="SE11" s="10">
        <v>2307.0859999999998</v>
      </c>
      <c r="SF11" s="10">
        <v>289.08499999999998</v>
      </c>
      <c r="SG11" s="10">
        <v>288.23500000000001</v>
      </c>
      <c r="SH11" s="10">
        <v>239.977</v>
      </c>
    </row>
    <row r="12" spans="1:502" x14ac:dyDescent="0.25">
      <c r="A12" s="10">
        <v>11</v>
      </c>
      <c r="B12" s="10" t="s">
        <v>35</v>
      </c>
      <c r="C12" s="10">
        <v>253.999</v>
      </c>
      <c r="D12" s="10">
        <v>4700.4290000000001</v>
      </c>
      <c r="E12" s="10">
        <v>4219.3519999999999</v>
      </c>
      <c r="F12" s="10">
        <v>223.685</v>
      </c>
      <c r="G12" s="10">
        <v>180.267</v>
      </c>
      <c r="H12" s="10">
        <v>8948.7639999999992</v>
      </c>
      <c r="I12" s="10">
        <v>202.65700000000001</v>
      </c>
      <c r="J12" s="10">
        <v>174.613</v>
      </c>
      <c r="K12" s="10">
        <v>322.50700000000001</v>
      </c>
      <c r="L12" s="10">
        <v>258.32100000000003</v>
      </c>
      <c r="M12" s="10">
        <v>83.694000000000003</v>
      </c>
      <c r="N12" s="10">
        <v>80.763999999999996</v>
      </c>
      <c r="O12" s="10">
        <v>985.25</v>
      </c>
      <c r="P12" s="10">
        <v>744.34299999999996</v>
      </c>
      <c r="Q12" s="10">
        <v>388.9</v>
      </c>
      <c r="R12" s="10">
        <v>580.31700000000001</v>
      </c>
      <c r="S12" s="10">
        <v>151.02000000000001</v>
      </c>
      <c r="T12" s="10">
        <v>194.35400000000001</v>
      </c>
      <c r="U12" s="10">
        <v>285.26900000000001</v>
      </c>
      <c r="V12" s="10">
        <v>360.96300000000002</v>
      </c>
      <c r="W12" s="10">
        <v>87.989000000000004</v>
      </c>
      <c r="X12" s="10">
        <v>269.05099999999999</v>
      </c>
      <c r="Y12" s="10">
        <v>1588.3</v>
      </c>
      <c r="Z12" s="10">
        <v>274.04199999999997</v>
      </c>
      <c r="AA12" s="10">
        <v>135.78</v>
      </c>
      <c r="AB12" s="10">
        <v>8010.7169999999996</v>
      </c>
      <c r="AC12" s="10">
        <v>4782.942</v>
      </c>
      <c r="AD12" s="10">
        <v>1785.357</v>
      </c>
      <c r="AE12" s="10">
        <v>3445.1219999999998</v>
      </c>
      <c r="AF12" s="10">
        <v>5939.9340000000002</v>
      </c>
      <c r="AG12" s="10">
        <v>483.96100000000001</v>
      </c>
      <c r="AH12" s="10">
        <v>132.12100000000001</v>
      </c>
      <c r="AI12" s="10">
        <v>705.97799999999995</v>
      </c>
      <c r="AJ12" s="10">
        <v>165.654</v>
      </c>
      <c r="AK12" s="10">
        <v>132.995</v>
      </c>
      <c r="AL12" s="10">
        <v>713.32899999999995</v>
      </c>
      <c r="AM12" s="10">
        <v>629.36699999999996</v>
      </c>
      <c r="AN12" s="10">
        <v>315.50400000000002</v>
      </c>
      <c r="AO12" s="10">
        <v>137.85</v>
      </c>
      <c r="AP12" s="10">
        <v>473.87200000000001</v>
      </c>
      <c r="AQ12" s="10">
        <v>299.21100000000001</v>
      </c>
      <c r="AR12" s="10">
        <v>592.58100000000002</v>
      </c>
      <c r="AS12" s="10">
        <v>200.506</v>
      </c>
      <c r="AT12" s="10">
        <v>258.78800000000001</v>
      </c>
      <c r="AU12" s="10">
        <v>175.45400000000001</v>
      </c>
      <c r="AV12" s="10">
        <v>345.02</v>
      </c>
      <c r="AW12" s="10">
        <v>992.79100000000005</v>
      </c>
      <c r="AX12" s="10">
        <v>4309.7939999999999</v>
      </c>
      <c r="AY12" s="10">
        <v>339.803</v>
      </c>
      <c r="AZ12" s="10">
        <v>338.32400000000001</v>
      </c>
      <c r="BA12" s="10">
        <v>1699.135</v>
      </c>
      <c r="BB12" s="10">
        <v>576.91499999999996</v>
      </c>
      <c r="BC12" s="10">
        <v>117.444</v>
      </c>
      <c r="BD12" s="10">
        <v>131.184</v>
      </c>
      <c r="BE12" s="10">
        <v>168.46299999999999</v>
      </c>
      <c r="BF12" s="10">
        <v>105.758</v>
      </c>
      <c r="BG12" s="10">
        <v>116.78100000000001</v>
      </c>
      <c r="BH12" s="10">
        <v>167.01900000000001</v>
      </c>
      <c r="BI12" s="10">
        <v>740.92399999999998</v>
      </c>
      <c r="BJ12" s="10">
        <v>829.91399999999999</v>
      </c>
      <c r="BK12" s="10">
        <v>521.83100000000002</v>
      </c>
      <c r="BL12" s="10">
        <v>589.83399999999995</v>
      </c>
      <c r="BM12" s="10">
        <v>205.44399999999999</v>
      </c>
      <c r="BN12" s="10">
        <v>1721.5940000000001</v>
      </c>
      <c r="BO12" s="10">
        <v>1757.4770000000001</v>
      </c>
      <c r="BP12" s="10">
        <v>545.44500000000005</v>
      </c>
      <c r="BQ12" s="10">
        <v>912.33100000000002</v>
      </c>
      <c r="BR12" s="10">
        <v>2564.3130000000001</v>
      </c>
      <c r="BS12" s="10">
        <v>646.70299999999997</v>
      </c>
      <c r="BT12" s="10">
        <v>109.72799999999999</v>
      </c>
      <c r="BU12" s="10">
        <v>294.267</v>
      </c>
      <c r="BV12" s="10">
        <v>352.97800000000001</v>
      </c>
      <c r="BW12" s="10">
        <v>221.89500000000001</v>
      </c>
      <c r="BX12" s="10">
        <v>2765.9340000000002</v>
      </c>
      <c r="BY12" s="10">
        <v>470.01100000000002</v>
      </c>
      <c r="BZ12" s="10">
        <v>219.876</v>
      </c>
      <c r="CA12" s="10">
        <v>152.58000000000001</v>
      </c>
      <c r="CB12" s="10">
        <v>1435.4780000000001</v>
      </c>
      <c r="CC12" s="10">
        <v>904.65</v>
      </c>
      <c r="CD12" s="10">
        <v>1569.816</v>
      </c>
      <c r="CE12" s="10">
        <v>1234.4000000000001</v>
      </c>
      <c r="CF12" s="10">
        <v>1420.866</v>
      </c>
      <c r="CG12" s="10">
        <v>93.304000000000002</v>
      </c>
      <c r="CH12" s="10">
        <v>471.43799999999999</v>
      </c>
      <c r="CI12" s="10">
        <v>155.869</v>
      </c>
      <c r="CJ12" s="10">
        <v>2284.0880000000002</v>
      </c>
      <c r="CK12" s="10">
        <v>692.89599999999996</v>
      </c>
      <c r="CL12" s="10">
        <v>1388.134</v>
      </c>
      <c r="CM12" s="10">
        <v>300.68400000000003</v>
      </c>
      <c r="CN12" s="10">
        <v>288.21499999999997</v>
      </c>
      <c r="CO12" s="10">
        <v>219.4</v>
      </c>
      <c r="CP12" s="10">
        <v>112.593</v>
      </c>
      <c r="CQ12" s="10">
        <v>241.125</v>
      </c>
      <c r="CR12" s="10">
        <v>150.703</v>
      </c>
      <c r="CS12" s="10">
        <v>605.74099999999999</v>
      </c>
      <c r="CT12" s="10">
        <v>342.92399999999998</v>
      </c>
      <c r="CU12" s="10">
        <v>410.93799999999999</v>
      </c>
      <c r="CV12" s="10">
        <v>467.69600000000003</v>
      </c>
      <c r="CW12" s="10">
        <v>221.41399999999999</v>
      </c>
      <c r="CX12" s="10">
        <v>1218.2449999999999</v>
      </c>
      <c r="CY12" s="10">
        <v>356.48200000000003</v>
      </c>
      <c r="CZ12" s="10">
        <v>265.97399999999999</v>
      </c>
      <c r="DA12" s="10">
        <v>1188.4860000000001</v>
      </c>
      <c r="DB12" s="10">
        <v>576.52200000000005</v>
      </c>
      <c r="DC12" s="10">
        <v>6243.2759999999998</v>
      </c>
      <c r="DD12" s="10">
        <v>178.02699999999999</v>
      </c>
      <c r="DE12" s="10">
        <v>465.65499999999997</v>
      </c>
      <c r="DF12" s="10">
        <v>523.01900000000001</v>
      </c>
      <c r="DG12" s="10">
        <v>1941.6130000000001</v>
      </c>
      <c r="DH12" s="10">
        <v>1136.537</v>
      </c>
      <c r="DI12" s="10">
        <v>2110.9</v>
      </c>
      <c r="DJ12" s="10">
        <v>157.29400000000001</v>
      </c>
      <c r="DK12" s="10">
        <v>475.517</v>
      </c>
      <c r="DL12" s="10">
        <v>190.62700000000001</v>
      </c>
      <c r="DM12" s="10">
        <v>403.48200000000003</v>
      </c>
      <c r="DN12" s="10">
        <v>130.578</v>
      </c>
      <c r="DO12" s="10">
        <v>392.423</v>
      </c>
      <c r="DP12" s="10">
        <v>318.99</v>
      </c>
      <c r="DQ12" s="10">
        <v>2159.134</v>
      </c>
      <c r="DR12" s="10">
        <v>379.42899999999997</v>
      </c>
      <c r="DS12" s="10">
        <v>7581.3549999999996</v>
      </c>
      <c r="DT12" s="10">
        <v>958.49300000000005</v>
      </c>
      <c r="DU12" s="10">
        <v>1724.056</v>
      </c>
      <c r="DV12" s="10">
        <v>202.05600000000001</v>
      </c>
      <c r="DW12" s="10">
        <v>202.32499999999999</v>
      </c>
      <c r="DX12" s="10">
        <v>257.54000000000002</v>
      </c>
      <c r="DY12" s="10">
        <v>3059.6480000000001</v>
      </c>
      <c r="DZ12" s="10">
        <v>816.072</v>
      </c>
      <c r="EA12" s="10">
        <v>475.45499999999998</v>
      </c>
      <c r="EB12" s="10">
        <v>2531.8029999999999</v>
      </c>
      <c r="EC12" s="10">
        <v>277.13299999999998</v>
      </c>
      <c r="ED12" s="10">
        <v>302.887</v>
      </c>
      <c r="EE12" s="10">
        <v>492.68299999999999</v>
      </c>
      <c r="EF12" s="10">
        <v>2109.6909999999998</v>
      </c>
      <c r="EG12" s="10">
        <v>1049.7729999999999</v>
      </c>
      <c r="EH12" s="10">
        <v>256.00400000000002</v>
      </c>
      <c r="EI12" s="10">
        <v>171.09200000000001</v>
      </c>
      <c r="EJ12" s="10">
        <v>204.864</v>
      </c>
      <c r="EK12" s="10">
        <v>251.19300000000001</v>
      </c>
      <c r="EL12" s="10">
        <v>187.19</v>
      </c>
      <c r="EM12" s="10">
        <v>203.21199999999999</v>
      </c>
      <c r="EN12" s="10">
        <v>621.07399999999996</v>
      </c>
      <c r="EO12" s="10">
        <v>3457.5650000000001</v>
      </c>
      <c r="EP12" s="10">
        <v>267.53300000000002</v>
      </c>
      <c r="EQ12" s="10">
        <v>136.292</v>
      </c>
      <c r="ER12" s="10">
        <v>402.745</v>
      </c>
      <c r="ES12" s="10">
        <v>575.55700000000002</v>
      </c>
      <c r="ET12" s="10">
        <v>705.63199999999995</v>
      </c>
      <c r="EU12" s="10">
        <v>2584.0360000000001</v>
      </c>
      <c r="EV12" s="10">
        <v>397.738</v>
      </c>
      <c r="EW12" s="10">
        <v>468.87</v>
      </c>
      <c r="EX12" s="10">
        <v>184.68299999999999</v>
      </c>
      <c r="EY12" s="10">
        <v>485.40800000000002</v>
      </c>
      <c r="EZ12" s="10">
        <v>169.578</v>
      </c>
      <c r="FA12" s="10">
        <v>169.74600000000001</v>
      </c>
      <c r="FB12" s="10">
        <v>3347.9160000000002</v>
      </c>
      <c r="FC12" s="10">
        <v>914.947</v>
      </c>
      <c r="FD12" s="10">
        <v>237.17699999999999</v>
      </c>
      <c r="FE12" s="10">
        <v>1397.7339999999999</v>
      </c>
      <c r="FF12" s="10">
        <v>335.13499999999999</v>
      </c>
      <c r="FG12" s="10">
        <v>344.71699999999998</v>
      </c>
      <c r="FH12" s="10">
        <v>406.55799999999999</v>
      </c>
      <c r="FI12" s="10">
        <v>801.69500000000005</v>
      </c>
      <c r="FJ12" s="10">
        <v>134.673</v>
      </c>
      <c r="FK12" s="10">
        <v>236.92099999999999</v>
      </c>
      <c r="FL12" s="10">
        <v>458.012</v>
      </c>
      <c r="FM12" s="10">
        <v>129.21100000000001</v>
      </c>
      <c r="FN12" s="10">
        <v>300.14499999999998</v>
      </c>
      <c r="FO12" s="10">
        <v>514.19200000000001</v>
      </c>
      <c r="FP12" s="10">
        <v>302.47899999999998</v>
      </c>
      <c r="FQ12" s="10">
        <v>1127.79</v>
      </c>
      <c r="FR12" s="10">
        <v>1436.135</v>
      </c>
      <c r="FS12" s="10">
        <v>479.78899999999999</v>
      </c>
      <c r="FT12" s="10">
        <v>2962.2240000000002</v>
      </c>
      <c r="FU12" s="10">
        <v>505.16699999999997</v>
      </c>
      <c r="FV12" s="10">
        <v>337.05399999999997</v>
      </c>
      <c r="FW12" s="10">
        <v>1452.701</v>
      </c>
      <c r="FX12" s="10">
        <v>592.83600000000001</v>
      </c>
      <c r="FY12" s="10">
        <v>1247.375</v>
      </c>
      <c r="FZ12" s="10">
        <v>1227.269</v>
      </c>
      <c r="GA12" s="10">
        <v>1459.92</v>
      </c>
      <c r="GB12" s="10">
        <v>517.08699999999999</v>
      </c>
      <c r="GC12" s="10">
        <v>1133.5350000000001</v>
      </c>
      <c r="GD12" s="10">
        <v>1091.94</v>
      </c>
      <c r="GE12" s="10">
        <v>1083.4169999999999</v>
      </c>
      <c r="GF12" s="10">
        <v>260.91199999999998</v>
      </c>
      <c r="GG12" s="10">
        <v>713.93700000000001</v>
      </c>
      <c r="GH12" s="10">
        <v>138.96100000000001</v>
      </c>
      <c r="GI12" s="10">
        <v>446.76299999999998</v>
      </c>
      <c r="GJ12" s="10">
        <v>1362.377</v>
      </c>
      <c r="GK12" s="10">
        <v>396.25099999999998</v>
      </c>
      <c r="GL12" s="10">
        <v>411.04599999999999</v>
      </c>
      <c r="GM12" s="10">
        <v>269.142</v>
      </c>
      <c r="GN12" s="10">
        <v>106.238</v>
      </c>
      <c r="GO12" s="10">
        <v>473.84899999999999</v>
      </c>
      <c r="GP12" s="10">
        <v>134.92699999999999</v>
      </c>
      <c r="GQ12" s="10">
        <v>267.34699999999998</v>
      </c>
      <c r="GR12" s="10">
        <v>172.70099999999999</v>
      </c>
      <c r="GS12" s="10">
        <v>305.029</v>
      </c>
      <c r="GT12" s="10">
        <v>473.81599999999997</v>
      </c>
      <c r="GU12" s="10">
        <v>229.04</v>
      </c>
      <c r="GV12" s="10">
        <v>116.59399999999999</v>
      </c>
      <c r="GW12" s="10">
        <v>412.31299999999999</v>
      </c>
      <c r="GX12" s="10">
        <v>129.61199999999999</v>
      </c>
      <c r="GY12" s="10">
        <v>1050.787</v>
      </c>
      <c r="GZ12" s="10">
        <v>394.71899999999999</v>
      </c>
      <c r="HA12" s="10">
        <v>6144.2389999999996</v>
      </c>
      <c r="HB12" s="10">
        <v>89.861999999999995</v>
      </c>
      <c r="HC12" s="10">
        <v>1458.933</v>
      </c>
      <c r="HD12" s="10">
        <v>924.26199999999994</v>
      </c>
      <c r="HE12" s="10">
        <v>1278.4010000000001</v>
      </c>
      <c r="HF12" s="10">
        <v>100.117</v>
      </c>
      <c r="HG12" s="10">
        <v>99.369</v>
      </c>
      <c r="HH12" s="10">
        <v>160.78200000000001</v>
      </c>
      <c r="HI12" s="10">
        <v>318.74400000000003</v>
      </c>
      <c r="HJ12" s="10">
        <v>149.77099999999999</v>
      </c>
      <c r="HK12" s="10">
        <v>138.39699999999999</v>
      </c>
      <c r="HL12" s="10">
        <v>206.018</v>
      </c>
      <c r="HM12" s="10">
        <v>384.00200000000001</v>
      </c>
      <c r="HN12" s="10">
        <v>316.78899999999999</v>
      </c>
      <c r="HO12" s="10">
        <v>7851.5730000000003</v>
      </c>
      <c r="HP12" s="10">
        <v>444.66899999999998</v>
      </c>
      <c r="HQ12" s="10">
        <v>344.04700000000003</v>
      </c>
      <c r="HR12" s="10">
        <v>296.56099999999998</v>
      </c>
      <c r="HS12" s="10">
        <v>480.38499999999999</v>
      </c>
      <c r="HT12" s="10">
        <v>121.185</v>
      </c>
      <c r="HU12" s="10">
        <v>405.15</v>
      </c>
      <c r="HV12" s="10">
        <v>403.995</v>
      </c>
      <c r="HW12" s="10">
        <v>165.45599999999999</v>
      </c>
      <c r="HX12" s="10">
        <v>887.44200000000001</v>
      </c>
      <c r="HY12" s="10">
        <v>118.42100000000001</v>
      </c>
      <c r="HZ12" s="10">
        <v>678.327</v>
      </c>
      <c r="IA12" s="10">
        <v>247.667</v>
      </c>
      <c r="IB12" s="10">
        <v>227.06899999999999</v>
      </c>
      <c r="IC12" s="10">
        <v>315.67200000000003</v>
      </c>
      <c r="ID12" s="10">
        <v>208.33500000000001</v>
      </c>
      <c r="IE12" s="10">
        <v>804.31700000000001</v>
      </c>
      <c r="IF12" s="10">
        <v>613.952</v>
      </c>
      <c r="IG12" s="10">
        <v>208.346</v>
      </c>
      <c r="IH12" s="10">
        <v>324.16199999999998</v>
      </c>
      <c r="II12" s="10">
        <v>183.17</v>
      </c>
      <c r="IJ12" s="10">
        <v>235.52699999999999</v>
      </c>
      <c r="IK12" s="10">
        <v>158.66399999999999</v>
      </c>
      <c r="IL12" s="10">
        <v>734.197</v>
      </c>
      <c r="IM12" s="10">
        <v>779.46</v>
      </c>
      <c r="IN12" s="10">
        <v>553.80399999999997</v>
      </c>
      <c r="IO12" s="10">
        <v>298.41399999999999</v>
      </c>
      <c r="IP12" s="10">
        <v>208.571</v>
      </c>
      <c r="IQ12" s="10">
        <v>401.87099999999998</v>
      </c>
      <c r="IR12" s="10">
        <v>246.82599999999999</v>
      </c>
      <c r="IS12" s="10">
        <v>699.01</v>
      </c>
      <c r="IT12" s="10">
        <v>479.18</v>
      </c>
      <c r="IU12" s="10">
        <v>149.49299999999999</v>
      </c>
      <c r="IV12" s="10">
        <v>125.56</v>
      </c>
      <c r="IW12" s="10">
        <v>236.29599999999999</v>
      </c>
      <c r="IX12" s="10">
        <v>282.67099999999999</v>
      </c>
      <c r="IY12" s="10">
        <v>1461.326</v>
      </c>
      <c r="IZ12" s="10">
        <v>172.00899999999999</v>
      </c>
      <c r="JA12" s="10">
        <v>1022.612</v>
      </c>
      <c r="JB12" s="10">
        <v>119.504</v>
      </c>
      <c r="JC12" s="10">
        <v>512.04200000000003</v>
      </c>
      <c r="JD12" s="10">
        <v>388.81200000000001</v>
      </c>
      <c r="JE12" s="10">
        <v>185.375</v>
      </c>
      <c r="JF12" s="10">
        <v>235.148</v>
      </c>
      <c r="JG12" s="10">
        <v>412.66399999999999</v>
      </c>
      <c r="JH12" s="10">
        <v>368.90800000000002</v>
      </c>
      <c r="JI12" s="10">
        <v>256.38600000000002</v>
      </c>
      <c r="JJ12" s="10">
        <v>249.31299999999999</v>
      </c>
      <c r="JK12" s="10">
        <v>116.515</v>
      </c>
      <c r="JL12" s="10">
        <v>522.65099999999995</v>
      </c>
      <c r="JM12" s="10">
        <v>579.48199999999997</v>
      </c>
      <c r="JN12" s="10">
        <v>294.89400000000001</v>
      </c>
      <c r="JO12" s="10">
        <v>373.56200000000001</v>
      </c>
      <c r="JP12" s="10">
        <v>783.70799999999997</v>
      </c>
      <c r="JQ12" s="10">
        <v>898.96600000000001</v>
      </c>
      <c r="JR12" s="10">
        <v>1015.701</v>
      </c>
      <c r="JS12" s="10">
        <v>258.649</v>
      </c>
      <c r="JT12" s="10">
        <v>151.06100000000001</v>
      </c>
      <c r="JU12" s="10">
        <v>301.27499999999998</v>
      </c>
      <c r="JV12" s="10">
        <v>126.41500000000001</v>
      </c>
      <c r="JW12" s="10">
        <v>130.99700000000001</v>
      </c>
      <c r="JX12" s="10">
        <v>207.28200000000001</v>
      </c>
      <c r="JY12" s="10">
        <v>387.28199999999998</v>
      </c>
      <c r="JZ12" s="10">
        <v>395.75099999999998</v>
      </c>
      <c r="KA12" s="10">
        <v>551.67499999999995</v>
      </c>
      <c r="KB12" s="10">
        <v>118.054</v>
      </c>
      <c r="KC12" s="10">
        <v>106.74</v>
      </c>
      <c r="KD12" s="10">
        <v>97.352000000000004</v>
      </c>
      <c r="KE12" s="10">
        <v>116.224</v>
      </c>
      <c r="KF12" s="10">
        <v>226.43299999999999</v>
      </c>
      <c r="KG12" s="10">
        <v>687.95899999999995</v>
      </c>
      <c r="KH12" s="10">
        <v>1797.414</v>
      </c>
      <c r="KI12" s="10">
        <v>2543.2779999999998</v>
      </c>
      <c r="KJ12" s="10">
        <v>149.11699999999999</v>
      </c>
      <c r="KK12" s="10">
        <v>1703.479</v>
      </c>
      <c r="KL12" s="10">
        <v>450.44299999999998</v>
      </c>
      <c r="KM12" s="10">
        <v>962.96199999999999</v>
      </c>
      <c r="KN12" s="10">
        <v>511.14699999999999</v>
      </c>
      <c r="KO12" s="10">
        <v>363.43900000000002</v>
      </c>
      <c r="KP12" s="10">
        <v>383.077</v>
      </c>
      <c r="KQ12" s="10">
        <v>285.66899999999998</v>
      </c>
      <c r="KR12" s="10">
        <v>437.95800000000003</v>
      </c>
      <c r="KS12" s="10">
        <v>1466.8489999999999</v>
      </c>
      <c r="KT12" s="10">
        <v>207.07300000000001</v>
      </c>
      <c r="KU12" s="10">
        <v>410.36500000000001</v>
      </c>
      <c r="KV12" s="10">
        <v>1373.808</v>
      </c>
      <c r="KW12" s="10">
        <v>1416.15</v>
      </c>
      <c r="KX12" s="10">
        <v>282.68900000000002</v>
      </c>
      <c r="KY12" s="10">
        <v>651.34100000000001</v>
      </c>
      <c r="KZ12" s="10">
        <v>5482.6809999999996</v>
      </c>
      <c r="LA12" s="10">
        <v>116.124</v>
      </c>
      <c r="LB12" s="10">
        <v>175.4</v>
      </c>
      <c r="LC12" s="10">
        <v>5804.6679999999997</v>
      </c>
      <c r="LD12" s="10">
        <v>1133.5219999999999</v>
      </c>
      <c r="LE12" s="10">
        <v>413.24200000000002</v>
      </c>
      <c r="LF12" s="10">
        <v>258.00900000000001</v>
      </c>
      <c r="LG12" s="10">
        <v>314.74200000000002</v>
      </c>
      <c r="LH12" s="10">
        <v>234.02099999999999</v>
      </c>
      <c r="LI12" s="10">
        <v>115.746</v>
      </c>
      <c r="LJ12" s="10">
        <v>290.98399999999998</v>
      </c>
      <c r="LK12" s="10">
        <v>190.63300000000001</v>
      </c>
      <c r="LL12" s="10">
        <v>143.595</v>
      </c>
      <c r="LM12" s="10">
        <v>124.102</v>
      </c>
      <c r="LN12" s="10">
        <v>217.95400000000001</v>
      </c>
      <c r="LO12" s="10">
        <v>165.916</v>
      </c>
      <c r="LP12" s="10">
        <v>186.53100000000001</v>
      </c>
      <c r="LQ12" s="10">
        <v>227.03800000000001</v>
      </c>
      <c r="LR12" s="10">
        <v>93.927000000000007</v>
      </c>
      <c r="LS12" s="10">
        <v>118.98699999999999</v>
      </c>
      <c r="LT12" s="10">
        <v>155.25</v>
      </c>
      <c r="LU12" s="10">
        <v>217.09800000000001</v>
      </c>
      <c r="LV12" s="10">
        <v>355.12400000000002</v>
      </c>
      <c r="LW12" s="10">
        <v>189.91200000000001</v>
      </c>
      <c r="LX12" s="10">
        <v>120.21899999999999</v>
      </c>
      <c r="LY12" s="10">
        <v>290.49</v>
      </c>
      <c r="LZ12" s="10">
        <v>199.96199999999999</v>
      </c>
      <c r="MA12" s="10">
        <v>214.422</v>
      </c>
      <c r="MB12" s="10">
        <v>160.19300000000001</v>
      </c>
      <c r="MC12" s="10">
        <v>230.47</v>
      </c>
      <c r="MD12" s="10">
        <v>1248.4839999999999</v>
      </c>
      <c r="ME12" s="10">
        <v>104.26</v>
      </c>
      <c r="MF12" s="10">
        <v>748.66200000000003</v>
      </c>
      <c r="MG12" s="10">
        <v>85.835999999999999</v>
      </c>
      <c r="MH12" s="10">
        <v>697.95500000000004</v>
      </c>
      <c r="MI12" s="10">
        <v>78.531999999999996</v>
      </c>
      <c r="MJ12" s="10">
        <v>360.952</v>
      </c>
      <c r="MK12" s="10">
        <v>127.09699999999999</v>
      </c>
      <c r="ML12" s="10">
        <v>156.67400000000001</v>
      </c>
      <c r="MM12" s="10">
        <v>174.86600000000001</v>
      </c>
      <c r="MN12" s="10">
        <v>82.863</v>
      </c>
      <c r="MO12" s="10">
        <v>207.96600000000001</v>
      </c>
      <c r="MP12" s="10">
        <v>102.633</v>
      </c>
      <c r="MQ12" s="10">
        <v>228.31899999999999</v>
      </c>
      <c r="MR12" s="10">
        <v>154.07</v>
      </c>
      <c r="MS12" s="10">
        <v>300.00799999999998</v>
      </c>
      <c r="MT12" s="10">
        <v>105.667</v>
      </c>
      <c r="MU12" s="10">
        <v>624.47900000000004</v>
      </c>
      <c r="MV12" s="10">
        <v>111.42700000000001</v>
      </c>
      <c r="MW12" s="10">
        <v>1111.1969999999999</v>
      </c>
      <c r="MX12" s="10">
        <v>119.249</v>
      </c>
      <c r="MY12" s="10">
        <v>107.444</v>
      </c>
      <c r="MZ12" s="10">
        <v>139.47800000000001</v>
      </c>
      <c r="NA12" s="10">
        <v>140.054</v>
      </c>
      <c r="NB12" s="10">
        <v>960.976</v>
      </c>
      <c r="NC12" s="10">
        <v>415.40699999999998</v>
      </c>
      <c r="ND12" s="10">
        <v>80.921000000000006</v>
      </c>
      <c r="NE12" s="10">
        <v>217.38800000000001</v>
      </c>
      <c r="NF12" s="10">
        <v>672.36</v>
      </c>
      <c r="NG12" s="10">
        <v>74.771000000000001</v>
      </c>
      <c r="NH12" s="10">
        <v>71.769000000000005</v>
      </c>
      <c r="NI12" s="10">
        <v>98.977999999999994</v>
      </c>
      <c r="NJ12" s="10">
        <v>134.774</v>
      </c>
      <c r="NK12" s="10">
        <v>113.61499999999999</v>
      </c>
      <c r="NL12" s="10">
        <v>377.71199999999999</v>
      </c>
      <c r="NM12" s="10">
        <v>1198.299</v>
      </c>
      <c r="NN12" s="10">
        <v>244.369</v>
      </c>
      <c r="NO12" s="10">
        <v>221.352</v>
      </c>
      <c r="NP12" s="10">
        <v>374.68599999999998</v>
      </c>
      <c r="NQ12" s="10">
        <v>70.153000000000006</v>
      </c>
      <c r="NR12" s="10">
        <v>132.376</v>
      </c>
      <c r="NS12" s="10">
        <v>113.89</v>
      </c>
      <c r="NT12" s="10">
        <v>538.64</v>
      </c>
      <c r="NU12" s="10">
        <v>148.25399999999999</v>
      </c>
      <c r="NV12" s="10">
        <v>704.41600000000005</v>
      </c>
      <c r="NW12" s="10">
        <v>190.88499999999999</v>
      </c>
      <c r="NX12" s="10">
        <v>272.738</v>
      </c>
      <c r="NY12" s="10">
        <v>85.424999999999997</v>
      </c>
      <c r="NZ12" s="10">
        <v>128.536</v>
      </c>
      <c r="OA12" s="10">
        <v>574.04899999999998</v>
      </c>
      <c r="OB12" s="10">
        <v>221.68100000000001</v>
      </c>
      <c r="OC12" s="10">
        <v>577.59699999999998</v>
      </c>
      <c r="OD12" s="10">
        <v>79.429000000000002</v>
      </c>
      <c r="OE12" s="10">
        <v>190.46100000000001</v>
      </c>
      <c r="OF12" s="10">
        <v>355.49400000000003</v>
      </c>
      <c r="OG12" s="10">
        <v>448.20499999999998</v>
      </c>
      <c r="OH12" s="10">
        <v>1763.9639999999999</v>
      </c>
      <c r="OI12" s="10">
        <v>1375.499</v>
      </c>
      <c r="OJ12" s="10">
        <v>122.14400000000001</v>
      </c>
      <c r="OK12" s="10">
        <v>63.664999999999999</v>
      </c>
      <c r="OL12" s="10">
        <v>69.376000000000005</v>
      </c>
      <c r="OM12" s="10">
        <v>63.996000000000002</v>
      </c>
      <c r="ON12" s="10">
        <v>482.04599999999999</v>
      </c>
      <c r="OO12" s="10">
        <v>66.561999999999998</v>
      </c>
      <c r="OP12" s="10">
        <v>100.54</v>
      </c>
      <c r="OQ12" s="10">
        <v>102.081</v>
      </c>
      <c r="OR12" s="10">
        <v>118.545</v>
      </c>
      <c r="OS12" s="10">
        <v>127.789</v>
      </c>
      <c r="OT12" s="10">
        <v>193.20099999999999</v>
      </c>
      <c r="OU12" s="10">
        <v>93.174000000000007</v>
      </c>
      <c r="OV12" s="10">
        <v>69.475999999999999</v>
      </c>
      <c r="OW12" s="10">
        <v>67.965000000000003</v>
      </c>
      <c r="OX12" s="10">
        <v>70.936000000000007</v>
      </c>
      <c r="OY12" s="10">
        <v>87.622</v>
      </c>
      <c r="OZ12" s="10">
        <v>84.238</v>
      </c>
      <c r="PA12" s="10">
        <v>265.56900000000002</v>
      </c>
      <c r="PB12" s="10">
        <v>145.34700000000001</v>
      </c>
      <c r="PC12" s="10">
        <v>159.12100000000001</v>
      </c>
      <c r="PD12" s="10">
        <v>560.74699999999996</v>
      </c>
      <c r="PE12" s="10">
        <v>69.728999999999999</v>
      </c>
      <c r="PF12" s="10">
        <v>76.180999999999997</v>
      </c>
      <c r="PG12" s="10">
        <v>95.653999999999996</v>
      </c>
      <c r="PH12" s="10">
        <v>709.47</v>
      </c>
      <c r="PI12" s="10">
        <v>2985.9189999999999</v>
      </c>
      <c r="PJ12" s="10">
        <v>2051.4920000000002</v>
      </c>
      <c r="PK12" s="10">
        <v>594.84299999999996</v>
      </c>
      <c r="PL12" s="10">
        <v>488.577</v>
      </c>
      <c r="PM12" s="10">
        <v>401.904</v>
      </c>
      <c r="PN12" s="10">
        <v>277.904</v>
      </c>
      <c r="PO12" s="10">
        <v>166.648</v>
      </c>
      <c r="PP12" s="10">
        <v>105.855</v>
      </c>
      <c r="PQ12" s="10">
        <v>75.3</v>
      </c>
      <c r="PR12" s="10">
        <v>3542.0459999999998</v>
      </c>
      <c r="PS12" s="10">
        <v>149.11600000000001</v>
      </c>
      <c r="PT12" s="10">
        <v>120.069</v>
      </c>
      <c r="PU12" s="10">
        <v>60.801000000000002</v>
      </c>
      <c r="PV12" s="10">
        <v>483.93900000000002</v>
      </c>
      <c r="PW12" s="10">
        <v>96.582999999999998</v>
      </c>
      <c r="PX12" s="10">
        <v>87.253</v>
      </c>
      <c r="PY12" s="10">
        <v>71.745000000000005</v>
      </c>
      <c r="PZ12" s="10">
        <v>95.956000000000003</v>
      </c>
      <c r="QA12" s="10">
        <v>138.916</v>
      </c>
      <c r="QB12" s="10">
        <v>1067.5609999999999</v>
      </c>
      <c r="QC12" s="10">
        <v>94.965000000000003</v>
      </c>
      <c r="QD12" s="10">
        <v>71.605999999999995</v>
      </c>
      <c r="QE12" s="10">
        <v>145.60400000000001</v>
      </c>
      <c r="QF12" s="10">
        <v>97.171000000000006</v>
      </c>
      <c r="QG12" s="10">
        <v>105.259</v>
      </c>
      <c r="QH12" s="10">
        <v>63.341000000000001</v>
      </c>
      <c r="QI12" s="10">
        <v>490.89600000000002</v>
      </c>
      <c r="QJ12" s="10">
        <v>64.748999999999995</v>
      </c>
      <c r="QK12" s="10">
        <v>715.89</v>
      </c>
      <c r="QL12" s="10">
        <v>208.02099999999999</v>
      </c>
      <c r="QM12" s="10">
        <v>189.744</v>
      </c>
      <c r="QN12" s="10">
        <v>1234.3389999999999</v>
      </c>
      <c r="QO12" s="10">
        <v>1437.6569999999999</v>
      </c>
      <c r="QP12" s="10">
        <v>345.79399999999998</v>
      </c>
      <c r="QQ12" s="10">
        <v>911.84500000000003</v>
      </c>
      <c r="QR12" s="10">
        <v>72.575999999999993</v>
      </c>
      <c r="QS12" s="10">
        <v>102.818</v>
      </c>
      <c r="QT12" s="10">
        <v>814.45600000000002</v>
      </c>
      <c r="QU12" s="10">
        <v>77.701999999999998</v>
      </c>
      <c r="QV12" s="10">
        <v>1016.651</v>
      </c>
      <c r="QW12" s="10">
        <v>137.43700000000001</v>
      </c>
      <c r="QX12" s="10">
        <v>61.264000000000003</v>
      </c>
      <c r="QY12" s="10">
        <v>64.132000000000005</v>
      </c>
      <c r="QZ12" s="10">
        <v>62.04</v>
      </c>
      <c r="RA12" s="10">
        <v>4114.0050000000001</v>
      </c>
      <c r="RB12" s="10">
        <v>193.86099999999999</v>
      </c>
      <c r="RC12" s="10">
        <v>189.26</v>
      </c>
      <c r="RD12" s="10">
        <v>257.95800000000003</v>
      </c>
      <c r="RE12" s="10">
        <v>102.83</v>
      </c>
      <c r="RF12" s="10">
        <v>225.892</v>
      </c>
      <c r="RG12" s="10">
        <v>62.155000000000001</v>
      </c>
      <c r="RH12" s="10">
        <v>100.751</v>
      </c>
      <c r="RI12" s="10">
        <v>165.58799999999999</v>
      </c>
      <c r="RJ12" s="10">
        <v>236.44800000000001</v>
      </c>
      <c r="RK12" s="10">
        <v>139.74799999999999</v>
      </c>
      <c r="RL12" s="10">
        <v>58.558</v>
      </c>
      <c r="RM12" s="10">
        <v>92.808000000000007</v>
      </c>
      <c r="RN12" s="10">
        <v>3060.4430000000002</v>
      </c>
      <c r="RO12" s="10">
        <v>4194.24</v>
      </c>
      <c r="RP12" s="10">
        <v>850.06100000000004</v>
      </c>
      <c r="RQ12" s="10">
        <v>57.534999999999997</v>
      </c>
      <c r="RR12" s="10">
        <v>59.975000000000001</v>
      </c>
      <c r="RS12" s="10">
        <v>483.78500000000003</v>
      </c>
      <c r="RT12" s="10">
        <v>428.33300000000003</v>
      </c>
      <c r="RU12" s="10">
        <v>655.74</v>
      </c>
      <c r="RV12" s="10">
        <v>76.677000000000007</v>
      </c>
      <c r="RW12" s="10">
        <v>225.881</v>
      </c>
      <c r="RX12" s="10">
        <v>65.570999999999998</v>
      </c>
      <c r="RY12" s="10">
        <v>66.759</v>
      </c>
      <c r="RZ12" s="10">
        <v>64.206000000000003</v>
      </c>
      <c r="SA12" s="10">
        <v>275.01600000000002</v>
      </c>
      <c r="SB12" s="10">
        <v>122.971</v>
      </c>
      <c r="SC12" s="10">
        <v>67.206000000000003</v>
      </c>
      <c r="SD12" s="10">
        <v>62.491</v>
      </c>
      <c r="SE12" s="10">
        <v>131.60900000000001</v>
      </c>
      <c r="SF12" s="10">
        <v>65.947000000000003</v>
      </c>
      <c r="SG12" s="10">
        <v>96.884</v>
      </c>
      <c r="SH12" s="10">
        <v>102.72199999999999</v>
      </c>
    </row>
    <row r="13" spans="1:502" x14ac:dyDescent="0.25">
      <c r="A13" s="10">
        <v>12</v>
      </c>
      <c r="B13" s="10" t="s">
        <v>35</v>
      </c>
      <c r="C13" s="10">
        <v>254.76900000000001</v>
      </c>
      <c r="D13" s="10">
        <v>4776.3370000000004</v>
      </c>
      <c r="E13" s="10">
        <v>4244.3040000000001</v>
      </c>
      <c r="F13" s="10">
        <v>234.327</v>
      </c>
      <c r="G13" s="10">
        <v>181.71100000000001</v>
      </c>
      <c r="H13" s="10">
        <v>9155.9120000000003</v>
      </c>
      <c r="I13" s="10">
        <v>209.374</v>
      </c>
      <c r="J13" s="10">
        <v>180.12700000000001</v>
      </c>
      <c r="K13" s="10">
        <v>303.81099999999998</v>
      </c>
      <c r="L13" s="10">
        <v>253.51599999999999</v>
      </c>
      <c r="M13" s="10">
        <v>80.418000000000006</v>
      </c>
      <c r="N13" s="10">
        <v>84.218000000000004</v>
      </c>
      <c r="O13" s="10">
        <v>842.52300000000002</v>
      </c>
      <c r="P13" s="10">
        <v>853.26700000000005</v>
      </c>
      <c r="Q13" s="10">
        <v>395.36200000000002</v>
      </c>
      <c r="R13" s="10">
        <v>570.01900000000001</v>
      </c>
      <c r="S13" s="10">
        <v>148.898</v>
      </c>
      <c r="T13" s="10">
        <v>201.97800000000001</v>
      </c>
      <c r="U13" s="10">
        <v>302.20499999999998</v>
      </c>
      <c r="V13" s="10">
        <v>353.89299999999997</v>
      </c>
      <c r="W13" s="10">
        <v>81.962000000000003</v>
      </c>
      <c r="X13" s="10">
        <v>267.524</v>
      </c>
      <c r="Y13" s="10">
        <v>1614.4870000000001</v>
      </c>
      <c r="Z13" s="10">
        <v>277.77600000000001</v>
      </c>
      <c r="AA13" s="10">
        <v>142.91800000000001</v>
      </c>
      <c r="AB13" s="10">
        <v>8137.585</v>
      </c>
      <c r="AC13" s="10">
        <v>4414.9049999999997</v>
      </c>
      <c r="AD13" s="10">
        <v>1838.3789999999999</v>
      </c>
      <c r="AE13" s="10">
        <v>4449.62</v>
      </c>
      <c r="AF13" s="10">
        <v>6745.7160000000003</v>
      </c>
      <c r="AG13" s="10">
        <v>490.21699999999998</v>
      </c>
      <c r="AH13" s="10">
        <v>133.846</v>
      </c>
      <c r="AI13" s="10">
        <v>722.52800000000002</v>
      </c>
      <c r="AJ13" s="10">
        <v>168.208</v>
      </c>
      <c r="AK13" s="10">
        <v>132.72399999999999</v>
      </c>
      <c r="AL13" s="10">
        <v>764.80700000000002</v>
      </c>
      <c r="AM13" s="10">
        <v>677.82</v>
      </c>
      <c r="AN13" s="10">
        <v>315.47699999999998</v>
      </c>
      <c r="AO13" s="10">
        <v>139.72200000000001</v>
      </c>
      <c r="AP13" s="10">
        <v>484.21699999999998</v>
      </c>
      <c r="AQ13" s="10">
        <v>287.04500000000002</v>
      </c>
      <c r="AR13" s="10">
        <v>573.71199999999999</v>
      </c>
      <c r="AS13" s="10">
        <v>205.678</v>
      </c>
      <c r="AT13" s="10">
        <v>254.095</v>
      </c>
      <c r="AU13" s="10">
        <v>177.86199999999999</v>
      </c>
      <c r="AV13" s="10">
        <v>360.28199999999998</v>
      </c>
      <c r="AW13" s="10">
        <v>981.97400000000005</v>
      </c>
      <c r="AX13" s="10">
        <v>4295.8509999999997</v>
      </c>
      <c r="AY13" s="10">
        <v>340.483</v>
      </c>
      <c r="AZ13" s="10">
        <v>332.13900000000001</v>
      </c>
      <c r="BA13" s="10">
        <v>1701.377</v>
      </c>
      <c r="BB13" s="10">
        <v>590.01700000000005</v>
      </c>
      <c r="BC13" s="10">
        <v>123.45099999999999</v>
      </c>
      <c r="BD13" s="10">
        <v>133.34899999999999</v>
      </c>
      <c r="BE13" s="10">
        <v>163.70500000000001</v>
      </c>
      <c r="BF13" s="10">
        <v>107.32599999999999</v>
      </c>
      <c r="BG13" s="10">
        <v>122.968</v>
      </c>
      <c r="BH13" s="10">
        <v>158.07400000000001</v>
      </c>
      <c r="BI13" s="10">
        <v>545.77200000000005</v>
      </c>
      <c r="BJ13" s="10">
        <v>791.09199999999998</v>
      </c>
      <c r="BK13" s="10">
        <v>518.21900000000005</v>
      </c>
      <c r="BL13" s="10">
        <v>583.85799999999995</v>
      </c>
      <c r="BM13" s="10">
        <v>208.03800000000001</v>
      </c>
      <c r="BN13" s="10">
        <v>1765.454</v>
      </c>
      <c r="BO13" s="10">
        <v>1745.8979999999999</v>
      </c>
      <c r="BP13" s="10">
        <v>579.15800000000002</v>
      </c>
      <c r="BQ13" s="10">
        <v>895.66300000000001</v>
      </c>
      <c r="BR13" s="10">
        <v>2520.0949999999998</v>
      </c>
      <c r="BS13" s="10">
        <v>632.68100000000004</v>
      </c>
      <c r="BT13" s="10">
        <v>107.59099999999999</v>
      </c>
      <c r="BU13" s="10">
        <v>291.32600000000002</v>
      </c>
      <c r="BV13" s="10">
        <v>345.81099999999998</v>
      </c>
      <c r="BW13" s="10">
        <v>185.935</v>
      </c>
      <c r="BX13" s="10">
        <v>2756.826</v>
      </c>
      <c r="BY13" s="10">
        <v>465.59800000000001</v>
      </c>
      <c r="BZ13" s="10">
        <v>218.07499999999999</v>
      </c>
      <c r="CA13" s="10">
        <v>157.21700000000001</v>
      </c>
      <c r="CB13" s="10">
        <v>1398.6179999999999</v>
      </c>
      <c r="CC13" s="10">
        <v>915.471</v>
      </c>
      <c r="CD13" s="10">
        <v>1545.184</v>
      </c>
      <c r="CE13" s="10">
        <v>1261.502</v>
      </c>
      <c r="CF13" s="10">
        <v>1411.7190000000001</v>
      </c>
      <c r="CG13" s="10">
        <v>96.997</v>
      </c>
      <c r="CH13" s="10">
        <v>473.565</v>
      </c>
      <c r="CI13" s="10">
        <v>148.53800000000001</v>
      </c>
      <c r="CJ13" s="10">
        <v>2270.2660000000001</v>
      </c>
      <c r="CK13" s="10">
        <v>663.03800000000001</v>
      </c>
      <c r="CL13" s="10">
        <v>1384.3979999999999</v>
      </c>
      <c r="CM13" s="10">
        <v>290.52600000000001</v>
      </c>
      <c r="CN13" s="10">
        <v>278.02100000000002</v>
      </c>
      <c r="CO13" s="10">
        <v>219.95099999999999</v>
      </c>
      <c r="CP13" s="10">
        <v>112.889</v>
      </c>
      <c r="CQ13" s="10">
        <v>240.37</v>
      </c>
      <c r="CR13" s="10">
        <v>154.37200000000001</v>
      </c>
      <c r="CS13" s="10">
        <v>599.69899999999996</v>
      </c>
      <c r="CT13" s="10">
        <v>331.024</v>
      </c>
      <c r="CU13" s="10">
        <v>434.95</v>
      </c>
      <c r="CV13" s="10">
        <v>501.113</v>
      </c>
      <c r="CW13" s="10">
        <v>216.84800000000001</v>
      </c>
      <c r="CX13" s="10">
        <v>1216.722</v>
      </c>
      <c r="CY13" s="10">
        <v>363.93599999999998</v>
      </c>
      <c r="CZ13" s="10">
        <v>289.62</v>
      </c>
      <c r="DA13" s="10">
        <v>1227.9010000000001</v>
      </c>
      <c r="DB13" s="10">
        <v>581.85500000000002</v>
      </c>
      <c r="DC13" s="10">
        <v>6243.0020000000004</v>
      </c>
      <c r="DD13" s="10">
        <v>173.69200000000001</v>
      </c>
      <c r="DE13" s="10">
        <v>447.82499999999999</v>
      </c>
      <c r="DF13" s="10">
        <v>522.79399999999998</v>
      </c>
      <c r="DG13" s="10">
        <v>2019.3219999999999</v>
      </c>
      <c r="DH13" s="10">
        <v>1128.17</v>
      </c>
      <c r="DI13" s="10">
        <v>2120.2310000000002</v>
      </c>
      <c r="DJ13" s="10">
        <v>159.80699999999999</v>
      </c>
      <c r="DK13" s="10">
        <v>493.85</v>
      </c>
      <c r="DL13" s="10">
        <v>193.83600000000001</v>
      </c>
      <c r="DM13" s="10">
        <v>397.75</v>
      </c>
      <c r="DN13" s="10">
        <v>131.40700000000001</v>
      </c>
      <c r="DO13" s="10">
        <v>355.16399999999999</v>
      </c>
      <c r="DP13" s="10">
        <v>320.28899999999999</v>
      </c>
      <c r="DQ13" s="10">
        <v>2155.9380000000001</v>
      </c>
      <c r="DR13" s="10">
        <v>376.77199999999999</v>
      </c>
      <c r="DS13" s="10">
        <v>8315.2890000000007</v>
      </c>
      <c r="DT13" s="10">
        <v>918.50699999999995</v>
      </c>
      <c r="DU13" s="10">
        <v>1720.222</v>
      </c>
      <c r="DV13" s="10">
        <v>195.47800000000001</v>
      </c>
      <c r="DW13" s="10">
        <v>206.33699999999999</v>
      </c>
      <c r="DX13" s="10">
        <v>268.60199999999998</v>
      </c>
      <c r="DY13" s="10">
        <v>3043.9070000000002</v>
      </c>
      <c r="DZ13" s="10">
        <v>810.56200000000001</v>
      </c>
      <c r="EA13" s="10">
        <v>483.69</v>
      </c>
      <c r="EB13" s="10">
        <v>2522.4780000000001</v>
      </c>
      <c r="EC13" s="10">
        <v>269.22300000000001</v>
      </c>
      <c r="ED13" s="10">
        <v>309.101</v>
      </c>
      <c r="EE13" s="10">
        <v>444.23899999999998</v>
      </c>
      <c r="EF13" s="10">
        <v>2193.0120000000002</v>
      </c>
      <c r="EG13" s="10">
        <v>1179.203</v>
      </c>
      <c r="EH13" s="10">
        <v>258.01</v>
      </c>
      <c r="EI13" s="10">
        <v>177.65600000000001</v>
      </c>
      <c r="EJ13" s="10">
        <v>219.81299999999999</v>
      </c>
      <c r="EK13" s="10">
        <v>269.41399999999999</v>
      </c>
      <c r="EL13" s="10">
        <v>170.05199999999999</v>
      </c>
      <c r="EM13" s="10">
        <v>222.648</v>
      </c>
      <c r="EN13" s="10">
        <v>613.64400000000001</v>
      </c>
      <c r="EO13" s="10">
        <v>3513.5430000000001</v>
      </c>
      <c r="EP13" s="10">
        <v>218.304</v>
      </c>
      <c r="EQ13" s="10">
        <v>136.54300000000001</v>
      </c>
      <c r="ER13" s="10">
        <v>336.94299999999998</v>
      </c>
      <c r="ES13" s="10">
        <v>577.63099999999997</v>
      </c>
      <c r="ET13" s="10">
        <v>668.928</v>
      </c>
      <c r="EU13" s="10">
        <v>3009.7139999999999</v>
      </c>
      <c r="EV13" s="10">
        <v>401.34399999999999</v>
      </c>
      <c r="EW13" s="10">
        <v>466.94099999999997</v>
      </c>
      <c r="EX13" s="10">
        <v>180.03</v>
      </c>
      <c r="EY13" s="10">
        <v>434.815</v>
      </c>
      <c r="EZ13" s="10">
        <v>175.327</v>
      </c>
      <c r="FA13" s="10">
        <v>175.57</v>
      </c>
      <c r="FB13" s="10">
        <v>3365.1860000000001</v>
      </c>
      <c r="FC13" s="10">
        <v>929.74199999999996</v>
      </c>
      <c r="FD13" s="10">
        <v>259.69499999999999</v>
      </c>
      <c r="FE13" s="10">
        <v>1349.992</v>
      </c>
      <c r="FF13" s="10">
        <v>347.49</v>
      </c>
      <c r="FG13" s="10">
        <v>347.93700000000001</v>
      </c>
      <c r="FH13" s="10">
        <v>402.34199999999998</v>
      </c>
      <c r="FI13" s="10">
        <v>804.92200000000003</v>
      </c>
      <c r="FJ13" s="10">
        <v>138.21700000000001</v>
      </c>
      <c r="FK13" s="10">
        <v>244.47300000000001</v>
      </c>
      <c r="FL13" s="10">
        <v>443.70800000000003</v>
      </c>
      <c r="FM13" s="10">
        <v>138.732</v>
      </c>
      <c r="FN13" s="10">
        <v>291.17099999999999</v>
      </c>
      <c r="FO13" s="10">
        <v>491.04</v>
      </c>
      <c r="FP13" s="10">
        <v>297.88</v>
      </c>
      <c r="FQ13" s="10">
        <v>1120.2170000000001</v>
      </c>
      <c r="FR13" s="10">
        <v>1440.2170000000001</v>
      </c>
      <c r="FS13" s="10">
        <v>480.82100000000003</v>
      </c>
      <c r="FT13" s="10">
        <v>2934.6579999999999</v>
      </c>
      <c r="FU13" s="10">
        <v>490.03300000000002</v>
      </c>
      <c r="FV13" s="10">
        <v>330.21899999999999</v>
      </c>
      <c r="FW13" s="10">
        <v>1448.86</v>
      </c>
      <c r="FX13" s="10">
        <v>596.38900000000001</v>
      </c>
      <c r="FY13" s="10">
        <v>1231.2560000000001</v>
      </c>
      <c r="FZ13" s="10">
        <v>1255.442</v>
      </c>
      <c r="GA13" s="10">
        <v>1484.5809999999999</v>
      </c>
      <c r="GB13" s="10">
        <v>538.09400000000005</v>
      </c>
      <c r="GC13" s="10">
        <v>1143.269</v>
      </c>
      <c r="GD13" s="10">
        <v>1103.662</v>
      </c>
      <c r="GE13" s="10">
        <v>1071.4870000000001</v>
      </c>
      <c r="GF13" s="10">
        <v>260.33</v>
      </c>
      <c r="GG13" s="10">
        <v>719.423</v>
      </c>
      <c r="GH13" s="10">
        <v>141.48400000000001</v>
      </c>
      <c r="GI13" s="10">
        <v>465.55900000000003</v>
      </c>
      <c r="GJ13" s="10">
        <v>1347.4059999999999</v>
      </c>
      <c r="GK13" s="10">
        <v>400.00599999999997</v>
      </c>
      <c r="GL13" s="10">
        <v>408.55900000000003</v>
      </c>
      <c r="GM13" s="10">
        <v>271.54599999999999</v>
      </c>
      <c r="GN13" s="10">
        <v>106.21299999999999</v>
      </c>
      <c r="GO13" s="10">
        <v>616.17399999999998</v>
      </c>
      <c r="GP13" s="10">
        <v>118.98099999999999</v>
      </c>
      <c r="GQ13" s="10">
        <v>261.31799999999998</v>
      </c>
      <c r="GR13" s="10">
        <v>176.155</v>
      </c>
      <c r="GS13" s="10">
        <v>307.54700000000003</v>
      </c>
      <c r="GT13" s="10">
        <v>491.892</v>
      </c>
      <c r="GU13" s="10">
        <v>227.15299999999999</v>
      </c>
      <c r="GV13" s="10">
        <v>109.539</v>
      </c>
      <c r="GW13" s="10">
        <v>410.24900000000002</v>
      </c>
      <c r="GX13" s="10">
        <v>119.34699999999999</v>
      </c>
      <c r="GY13" s="10">
        <v>1053.6410000000001</v>
      </c>
      <c r="GZ13" s="10">
        <v>383.95800000000003</v>
      </c>
      <c r="HA13" s="10">
        <v>6223.3689999999997</v>
      </c>
      <c r="HB13" s="10">
        <v>85.495000000000005</v>
      </c>
      <c r="HC13" s="10">
        <v>1498.1420000000001</v>
      </c>
      <c r="HD13" s="10">
        <v>920.00400000000002</v>
      </c>
      <c r="HE13" s="10">
        <v>1277.8340000000001</v>
      </c>
      <c r="HF13" s="10">
        <v>107.831</v>
      </c>
      <c r="HG13" s="10">
        <v>96.784999999999997</v>
      </c>
      <c r="HH13" s="10">
        <v>165.62100000000001</v>
      </c>
      <c r="HI13" s="10">
        <v>302.45699999999999</v>
      </c>
      <c r="HJ13" s="10">
        <v>149.643</v>
      </c>
      <c r="HK13" s="10">
        <v>129.80199999999999</v>
      </c>
      <c r="HL13" s="10">
        <v>205.68299999999999</v>
      </c>
      <c r="HM13" s="10">
        <v>386.96199999999999</v>
      </c>
      <c r="HN13" s="10">
        <v>315.899</v>
      </c>
      <c r="HO13" s="10">
        <v>7802.0609999999997</v>
      </c>
      <c r="HP13" s="10">
        <v>428.63400000000001</v>
      </c>
      <c r="HQ13" s="10">
        <v>350.75599999999997</v>
      </c>
      <c r="HR13" s="10">
        <v>299.733</v>
      </c>
      <c r="HS13" s="10">
        <v>484.74200000000002</v>
      </c>
      <c r="HT13" s="10">
        <v>132.244</v>
      </c>
      <c r="HU13" s="10">
        <v>410.51499999999999</v>
      </c>
      <c r="HV13" s="10">
        <v>411.18</v>
      </c>
      <c r="HW13" s="10">
        <v>172.53700000000001</v>
      </c>
      <c r="HX13" s="10">
        <v>889.56600000000003</v>
      </c>
      <c r="HY13" s="10">
        <v>122.251</v>
      </c>
      <c r="HZ13" s="10">
        <v>686.58600000000001</v>
      </c>
      <c r="IA13" s="10">
        <v>263.29899999999998</v>
      </c>
      <c r="IB13" s="10">
        <v>235.43899999999999</v>
      </c>
      <c r="IC13" s="10">
        <v>324.56900000000002</v>
      </c>
      <c r="ID13" s="10">
        <v>215.80600000000001</v>
      </c>
      <c r="IE13" s="10">
        <v>823.67399999999998</v>
      </c>
      <c r="IF13" s="10">
        <v>626.26900000000001</v>
      </c>
      <c r="IG13" s="10">
        <v>211.73400000000001</v>
      </c>
      <c r="IH13" s="10">
        <v>304.07400000000001</v>
      </c>
      <c r="II13" s="10">
        <v>177.72300000000001</v>
      </c>
      <c r="IJ13" s="10">
        <v>237.452</v>
      </c>
      <c r="IK13" s="10">
        <v>183.37899999999999</v>
      </c>
      <c r="IL13" s="10">
        <v>744.55100000000004</v>
      </c>
      <c r="IM13" s="10">
        <v>784.11500000000001</v>
      </c>
      <c r="IN13" s="10">
        <v>547.78399999999999</v>
      </c>
      <c r="IO13" s="10">
        <v>340.24599999999998</v>
      </c>
      <c r="IP13" s="10">
        <v>209.21799999999999</v>
      </c>
      <c r="IQ13" s="10">
        <v>398.649</v>
      </c>
      <c r="IR13" s="10">
        <v>248.55699999999999</v>
      </c>
      <c r="IS13" s="10">
        <v>699.61099999999999</v>
      </c>
      <c r="IT13" s="10">
        <v>495.74799999999999</v>
      </c>
      <c r="IU13" s="10">
        <v>162.54300000000001</v>
      </c>
      <c r="IV13" s="10">
        <v>124.72199999999999</v>
      </c>
      <c r="IW13" s="10">
        <v>240.00200000000001</v>
      </c>
      <c r="IX13" s="10">
        <v>294.41899999999998</v>
      </c>
      <c r="IY13" s="10">
        <v>1463.7149999999999</v>
      </c>
      <c r="IZ13" s="10">
        <v>156.477</v>
      </c>
      <c r="JA13" s="10">
        <v>1031.306</v>
      </c>
      <c r="JB13" s="10">
        <v>120.748</v>
      </c>
      <c r="JC13" s="10">
        <v>532.726</v>
      </c>
      <c r="JD13" s="10">
        <v>486.73599999999999</v>
      </c>
      <c r="JE13" s="10">
        <v>183.57900000000001</v>
      </c>
      <c r="JF13" s="10">
        <v>243.63399999999999</v>
      </c>
      <c r="JG13" s="10">
        <v>413.59800000000001</v>
      </c>
      <c r="JH13" s="10">
        <v>373.54399999999998</v>
      </c>
      <c r="JI13" s="10">
        <v>254.83099999999999</v>
      </c>
      <c r="JJ13" s="10">
        <v>257.82900000000001</v>
      </c>
      <c r="JK13" s="10">
        <v>112.629</v>
      </c>
      <c r="JL13" s="10">
        <v>518.76400000000001</v>
      </c>
      <c r="JM13" s="10">
        <v>561.88099999999997</v>
      </c>
      <c r="JN13" s="10">
        <v>301.90699999999998</v>
      </c>
      <c r="JO13" s="10">
        <v>370.12799999999999</v>
      </c>
      <c r="JP13" s="10">
        <v>766.42100000000005</v>
      </c>
      <c r="JQ13" s="10">
        <v>783.90700000000004</v>
      </c>
      <c r="JR13" s="10">
        <v>933.322</v>
      </c>
      <c r="JS13" s="10">
        <v>244.39</v>
      </c>
      <c r="JT13" s="10">
        <v>149.898</v>
      </c>
      <c r="JU13" s="10">
        <v>301.15600000000001</v>
      </c>
      <c r="JV13" s="10">
        <v>122.631</v>
      </c>
      <c r="JW13" s="10">
        <v>131.00700000000001</v>
      </c>
      <c r="JX13" s="10">
        <v>203.595</v>
      </c>
      <c r="JY13" s="10">
        <v>386.786</v>
      </c>
      <c r="JZ13" s="10">
        <v>379.06400000000002</v>
      </c>
      <c r="KA13" s="10">
        <v>726.61199999999997</v>
      </c>
      <c r="KB13" s="10">
        <v>116.46599999999999</v>
      </c>
      <c r="KC13" s="10">
        <v>107.619</v>
      </c>
      <c r="KD13" s="10">
        <v>100.489</v>
      </c>
      <c r="KE13" s="10">
        <v>108.435</v>
      </c>
      <c r="KF13" s="10">
        <v>221.50700000000001</v>
      </c>
      <c r="KG13" s="10">
        <v>680.12300000000005</v>
      </c>
      <c r="KH13" s="10">
        <v>1731.8610000000001</v>
      </c>
      <c r="KI13" s="10">
        <v>2405.212</v>
      </c>
      <c r="KJ13" s="10">
        <v>146.09399999999999</v>
      </c>
      <c r="KK13" s="10">
        <v>1683.376</v>
      </c>
      <c r="KL13" s="10">
        <v>443.95299999999997</v>
      </c>
      <c r="KM13" s="10">
        <v>951.99</v>
      </c>
      <c r="KN13" s="10">
        <v>500.87099999999998</v>
      </c>
      <c r="KO13" s="10">
        <v>355.154</v>
      </c>
      <c r="KP13" s="10">
        <v>390.05900000000003</v>
      </c>
      <c r="KQ13" s="10">
        <v>291.125</v>
      </c>
      <c r="KR13" s="10">
        <v>463.61900000000003</v>
      </c>
      <c r="KS13" s="10">
        <v>1438.3050000000001</v>
      </c>
      <c r="KT13" s="10">
        <v>214.92400000000001</v>
      </c>
      <c r="KU13" s="10">
        <v>397.92899999999997</v>
      </c>
      <c r="KV13" s="10">
        <v>1326.568</v>
      </c>
      <c r="KW13" s="10">
        <v>1402.546</v>
      </c>
      <c r="KX13" s="10">
        <v>282.74700000000001</v>
      </c>
      <c r="KY13" s="10">
        <v>653.18499999999995</v>
      </c>
      <c r="KZ13" s="10">
        <v>5532.1120000000001</v>
      </c>
      <c r="LA13" s="10">
        <v>116.944</v>
      </c>
      <c r="LB13" s="10">
        <v>176.44399999999999</v>
      </c>
      <c r="LC13" s="10">
        <v>5831.6170000000002</v>
      </c>
      <c r="LD13" s="10">
        <v>1121.9490000000001</v>
      </c>
      <c r="LE13" s="10">
        <v>471.23399999999998</v>
      </c>
      <c r="LF13" s="10">
        <v>272.21699999999998</v>
      </c>
      <c r="LG13" s="10">
        <v>316.18700000000001</v>
      </c>
      <c r="LH13" s="10">
        <v>237.101</v>
      </c>
      <c r="LI13" s="10">
        <v>116.024</v>
      </c>
      <c r="LJ13" s="10">
        <v>290.46800000000002</v>
      </c>
      <c r="LK13" s="10">
        <v>228.57499999999999</v>
      </c>
      <c r="LL13" s="10">
        <v>139.48699999999999</v>
      </c>
      <c r="LM13" s="10">
        <v>131.70099999999999</v>
      </c>
      <c r="LN13" s="10">
        <v>180.417</v>
      </c>
      <c r="LO13" s="10">
        <v>159.27699999999999</v>
      </c>
      <c r="LP13" s="10">
        <v>198.13</v>
      </c>
      <c r="LQ13" s="10">
        <v>191.64099999999999</v>
      </c>
      <c r="LR13" s="10">
        <v>90.846999999999994</v>
      </c>
      <c r="LS13" s="10">
        <v>121.297</v>
      </c>
      <c r="LT13" s="10">
        <v>304.66699999999997</v>
      </c>
      <c r="LU13" s="10">
        <v>216.82900000000001</v>
      </c>
      <c r="LV13" s="10">
        <v>377.23399999999998</v>
      </c>
      <c r="LW13" s="10">
        <v>182.34100000000001</v>
      </c>
      <c r="LX13" s="10">
        <v>122.221</v>
      </c>
      <c r="LY13" s="10">
        <v>280.26400000000001</v>
      </c>
      <c r="LZ13" s="10">
        <v>215.608</v>
      </c>
      <c r="MA13" s="10">
        <v>209.06700000000001</v>
      </c>
      <c r="MB13" s="10">
        <v>151.04400000000001</v>
      </c>
      <c r="MC13" s="10">
        <v>225.541</v>
      </c>
      <c r="MD13" s="10">
        <v>1259.992</v>
      </c>
      <c r="ME13" s="10">
        <v>112.578</v>
      </c>
      <c r="MF13" s="10">
        <v>709.29</v>
      </c>
      <c r="MG13" s="10">
        <v>97.305000000000007</v>
      </c>
      <c r="MH13" s="10">
        <v>697.12599999999998</v>
      </c>
      <c r="MI13" s="10">
        <v>80.533000000000001</v>
      </c>
      <c r="MJ13" s="10">
        <v>366.04399999999998</v>
      </c>
      <c r="MK13" s="10">
        <v>145.82</v>
      </c>
      <c r="ML13" s="10">
        <v>161.084</v>
      </c>
      <c r="MM13" s="10">
        <v>180.3</v>
      </c>
      <c r="MN13" s="10">
        <v>87.578000000000003</v>
      </c>
      <c r="MO13" s="10">
        <v>193.6</v>
      </c>
      <c r="MP13" s="10">
        <v>104.712</v>
      </c>
      <c r="MQ13" s="10">
        <v>229.68799999999999</v>
      </c>
      <c r="MR13" s="10">
        <v>153.90299999999999</v>
      </c>
      <c r="MS13" s="10">
        <v>305.14800000000002</v>
      </c>
      <c r="MT13" s="10">
        <v>104.592</v>
      </c>
      <c r="MU13" s="10">
        <v>614.899</v>
      </c>
      <c r="MV13" s="10">
        <v>70.614999999999995</v>
      </c>
      <c r="MW13" s="10">
        <v>1129.905</v>
      </c>
      <c r="MX13" s="10">
        <v>121.414</v>
      </c>
      <c r="MY13" s="10">
        <v>108.494</v>
      </c>
      <c r="MZ13" s="10">
        <v>143.886</v>
      </c>
      <c r="NA13" s="10">
        <v>148.357</v>
      </c>
      <c r="NB13" s="10">
        <v>966.09199999999998</v>
      </c>
      <c r="NC13" s="10">
        <v>424.78199999999998</v>
      </c>
      <c r="ND13" s="10">
        <v>81.605000000000004</v>
      </c>
      <c r="NE13" s="10">
        <v>244.65100000000001</v>
      </c>
      <c r="NF13" s="10">
        <v>657.71900000000005</v>
      </c>
      <c r="NG13" s="10">
        <v>75.866</v>
      </c>
      <c r="NH13" s="10">
        <v>73.581999999999994</v>
      </c>
      <c r="NI13" s="10">
        <v>104.468</v>
      </c>
      <c r="NJ13" s="10">
        <v>150.148</v>
      </c>
      <c r="NK13" s="10">
        <v>120.727</v>
      </c>
      <c r="NL13" s="10">
        <v>381.98200000000003</v>
      </c>
      <c r="NM13" s="10">
        <v>1206.8030000000001</v>
      </c>
      <c r="NN13" s="10">
        <v>240.905</v>
      </c>
      <c r="NO13" s="10">
        <v>208.97900000000001</v>
      </c>
      <c r="NP13" s="10">
        <v>375.73</v>
      </c>
      <c r="NQ13" s="10">
        <v>68.180999999999997</v>
      </c>
      <c r="NR13" s="10">
        <v>131.63</v>
      </c>
      <c r="NS13" s="10">
        <v>118.90900000000001</v>
      </c>
      <c r="NT13" s="10">
        <v>511.66800000000001</v>
      </c>
      <c r="NU13" s="10">
        <v>148.185</v>
      </c>
      <c r="NV13" s="10">
        <v>680.01400000000001</v>
      </c>
      <c r="NW13" s="10">
        <v>179.34800000000001</v>
      </c>
      <c r="NX13" s="10">
        <v>275.36</v>
      </c>
      <c r="NY13" s="10">
        <v>88.506</v>
      </c>
      <c r="NZ13" s="10">
        <v>133.119</v>
      </c>
      <c r="OA13" s="10">
        <v>546.76900000000001</v>
      </c>
      <c r="OB13" s="10">
        <v>260.767</v>
      </c>
      <c r="OC13" s="10">
        <v>507.17200000000003</v>
      </c>
      <c r="OD13" s="10">
        <v>80.075999999999993</v>
      </c>
      <c r="OE13" s="10">
        <v>175.44800000000001</v>
      </c>
      <c r="OF13" s="10">
        <v>309.27699999999999</v>
      </c>
      <c r="OG13" s="10">
        <v>494.73200000000003</v>
      </c>
      <c r="OH13" s="10">
        <v>1735.4290000000001</v>
      </c>
      <c r="OI13" s="10">
        <v>1437.3009999999999</v>
      </c>
      <c r="OJ13" s="10">
        <v>124.318</v>
      </c>
      <c r="OK13" s="10">
        <v>65.364000000000004</v>
      </c>
      <c r="OL13" s="10">
        <v>65.731999999999999</v>
      </c>
      <c r="OM13" s="10">
        <v>67.641000000000005</v>
      </c>
      <c r="ON13" s="10">
        <v>474.36799999999999</v>
      </c>
      <c r="OO13" s="10">
        <v>66.025000000000006</v>
      </c>
      <c r="OP13" s="10">
        <v>96.460999999999999</v>
      </c>
      <c r="OQ13" s="10">
        <v>102.241</v>
      </c>
      <c r="OR13" s="10">
        <v>103.623</v>
      </c>
      <c r="OS13" s="10">
        <v>136.744</v>
      </c>
      <c r="OT13" s="10">
        <v>184.28299999999999</v>
      </c>
      <c r="OU13" s="10">
        <v>95.947999999999993</v>
      </c>
      <c r="OV13" s="10">
        <v>73.465999999999994</v>
      </c>
      <c r="OW13" s="10">
        <v>68.613</v>
      </c>
      <c r="OX13" s="10">
        <v>73.385999999999996</v>
      </c>
      <c r="OY13" s="10">
        <v>89.444999999999993</v>
      </c>
      <c r="OZ13" s="10">
        <v>84.49</v>
      </c>
      <c r="PA13" s="10">
        <v>270.01600000000002</v>
      </c>
      <c r="PB13" s="10">
        <v>146.255</v>
      </c>
      <c r="PC13" s="10">
        <v>158.101</v>
      </c>
      <c r="PD13" s="10">
        <v>548.46100000000001</v>
      </c>
      <c r="PE13" s="10">
        <v>72.793000000000006</v>
      </c>
      <c r="PF13" s="10">
        <v>78.444000000000003</v>
      </c>
      <c r="PG13" s="10">
        <v>95.384</v>
      </c>
      <c r="PH13" s="10">
        <v>776.63900000000001</v>
      </c>
      <c r="PI13" s="10">
        <v>2903.6410000000001</v>
      </c>
      <c r="PJ13" s="10">
        <v>2049.5079999999998</v>
      </c>
      <c r="PK13" s="10">
        <v>440.863</v>
      </c>
      <c r="PL13" s="10">
        <v>489.27300000000002</v>
      </c>
      <c r="PM13" s="10">
        <v>421.56200000000001</v>
      </c>
      <c r="PN13" s="10">
        <v>271.13799999999998</v>
      </c>
      <c r="PO13" s="10">
        <v>178.80600000000001</v>
      </c>
      <c r="PP13" s="10">
        <v>96.444999999999993</v>
      </c>
      <c r="PQ13" s="10">
        <v>75.227999999999994</v>
      </c>
      <c r="PR13" s="10">
        <v>3182.6390000000001</v>
      </c>
      <c r="PS13" s="10">
        <v>140.27600000000001</v>
      </c>
      <c r="PT13" s="10">
        <v>112.937</v>
      </c>
      <c r="PU13" s="10">
        <v>60.991</v>
      </c>
      <c r="PV13" s="10">
        <v>530.23500000000001</v>
      </c>
      <c r="PW13" s="10">
        <v>96.929000000000002</v>
      </c>
      <c r="PX13" s="10">
        <v>85.344999999999999</v>
      </c>
      <c r="PY13" s="10">
        <v>68.912000000000006</v>
      </c>
      <c r="PZ13" s="10">
        <v>98.54</v>
      </c>
      <c r="QA13" s="10">
        <v>154.00299999999999</v>
      </c>
      <c r="QB13" s="10">
        <v>1013.984</v>
      </c>
      <c r="QC13" s="10">
        <v>91.265000000000001</v>
      </c>
      <c r="QD13" s="10">
        <v>70.528999999999996</v>
      </c>
      <c r="QE13" s="10">
        <v>140.494</v>
      </c>
      <c r="QF13" s="10">
        <v>95.796999999999997</v>
      </c>
      <c r="QG13" s="10">
        <v>108.098</v>
      </c>
      <c r="QH13" s="10">
        <v>65.284999999999997</v>
      </c>
      <c r="QI13" s="10">
        <v>479.12700000000001</v>
      </c>
      <c r="QJ13" s="10">
        <v>60.128999999999998</v>
      </c>
      <c r="QK13" s="10">
        <v>719.89599999999996</v>
      </c>
      <c r="QL13" s="10">
        <v>190.30500000000001</v>
      </c>
      <c r="QM13" s="10">
        <v>190.52199999999999</v>
      </c>
      <c r="QN13" s="10">
        <v>1234.8989999999999</v>
      </c>
      <c r="QO13" s="10">
        <v>1500.875</v>
      </c>
      <c r="QP13" s="10">
        <v>364.38200000000001</v>
      </c>
      <c r="QQ13" s="10">
        <v>915.53300000000002</v>
      </c>
      <c r="QR13" s="10">
        <v>69.519000000000005</v>
      </c>
      <c r="QS13" s="10">
        <v>110.521</v>
      </c>
      <c r="QT13" s="10">
        <v>865.53700000000003</v>
      </c>
      <c r="QU13" s="10">
        <v>80.927999999999997</v>
      </c>
      <c r="QV13" s="10">
        <v>1032.9280000000001</v>
      </c>
      <c r="QW13" s="10">
        <v>135.518</v>
      </c>
      <c r="QX13" s="10">
        <v>60.223999999999997</v>
      </c>
      <c r="QY13" s="10">
        <v>58.847999999999999</v>
      </c>
      <c r="QZ13" s="10">
        <v>61.350999999999999</v>
      </c>
      <c r="RA13" s="10">
        <v>4097.9740000000002</v>
      </c>
      <c r="RB13" s="10">
        <v>185.56399999999999</v>
      </c>
      <c r="RC13" s="10">
        <v>201.81899999999999</v>
      </c>
      <c r="RD13" s="10">
        <v>244.09700000000001</v>
      </c>
      <c r="RE13" s="10">
        <v>100.148</v>
      </c>
      <c r="RF13" s="10">
        <v>208.51400000000001</v>
      </c>
      <c r="RG13" s="10">
        <v>61.646000000000001</v>
      </c>
      <c r="RH13" s="10">
        <v>102.678</v>
      </c>
      <c r="RI13" s="10">
        <v>163.05000000000001</v>
      </c>
      <c r="RJ13" s="10">
        <v>237.68799999999999</v>
      </c>
      <c r="RK13" s="10">
        <v>142.483</v>
      </c>
      <c r="RL13" s="10">
        <v>56.343000000000004</v>
      </c>
      <c r="RM13" s="10">
        <v>88.311999999999998</v>
      </c>
      <c r="RN13" s="10">
        <v>2916.674</v>
      </c>
      <c r="RO13" s="10">
        <v>4302.942</v>
      </c>
      <c r="RP13" s="10">
        <v>897.31899999999996</v>
      </c>
      <c r="RQ13" s="10">
        <v>59.9</v>
      </c>
      <c r="RR13" s="10">
        <v>59.457000000000001</v>
      </c>
      <c r="RS13" s="10">
        <v>498.24299999999999</v>
      </c>
      <c r="RT13" s="10">
        <v>451.971</v>
      </c>
      <c r="RU13" s="10">
        <v>630.06399999999996</v>
      </c>
      <c r="RV13" s="10">
        <v>74.203000000000003</v>
      </c>
      <c r="RW13" s="10">
        <v>222.64599999999999</v>
      </c>
      <c r="RX13" s="10">
        <v>47.962000000000003</v>
      </c>
      <c r="RY13" s="10">
        <v>66.665000000000006</v>
      </c>
      <c r="RZ13" s="10">
        <v>62.92</v>
      </c>
      <c r="SA13" s="10">
        <v>256.03399999999999</v>
      </c>
      <c r="SB13" s="10">
        <v>116.791</v>
      </c>
      <c r="SC13" s="10">
        <v>69.772999999999996</v>
      </c>
      <c r="SD13" s="10">
        <v>61.323999999999998</v>
      </c>
      <c r="SE13" s="10">
        <v>139.37299999999999</v>
      </c>
      <c r="SF13" s="10">
        <v>64.977000000000004</v>
      </c>
      <c r="SG13" s="10">
        <v>99.248000000000005</v>
      </c>
      <c r="SH13" s="10">
        <v>61.603000000000002</v>
      </c>
    </row>
    <row r="14" spans="1:502" x14ac:dyDescent="0.25">
      <c r="A14" s="10">
        <v>13</v>
      </c>
      <c r="B14" s="10" t="s">
        <v>35</v>
      </c>
      <c r="C14" s="10">
        <v>256.59300000000002</v>
      </c>
      <c r="D14" s="10">
        <v>4829.598</v>
      </c>
      <c r="E14" s="10">
        <v>4277.6819999999998</v>
      </c>
      <c r="F14" s="10">
        <v>229.744</v>
      </c>
      <c r="G14" s="10">
        <v>189.33699999999999</v>
      </c>
      <c r="H14" s="10">
        <v>9592.1360000000004</v>
      </c>
      <c r="I14" s="10">
        <v>214.65299999999999</v>
      </c>
      <c r="J14" s="10">
        <v>189.29</v>
      </c>
      <c r="K14" s="10">
        <v>313.80900000000003</v>
      </c>
      <c r="L14" s="10">
        <v>257.23599999999999</v>
      </c>
      <c r="M14" s="10">
        <v>87.394000000000005</v>
      </c>
      <c r="N14" s="10">
        <v>83.820999999999998</v>
      </c>
      <c r="O14" s="10">
        <v>902.625</v>
      </c>
      <c r="P14" s="10">
        <v>742.99400000000003</v>
      </c>
      <c r="Q14" s="10">
        <v>397.60899999999998</v>
      </c>
      <c r="R14" s="10">
        <v>557.90700000000004</v>
      </c>
      <c r="S14" s="10">
        <v>152.47300000000001</v>
      </c>
      <c r="T14" s="10">
        <v>201.887</v>
      </c>
      <c r="U14" s="10">
        <v>286.81099999999998</v>
      </c>
      <c r="V14" s="10">
        <v>367.82799999999997</v>
      </c>
      <c r="W14" s="10">
        <v>86.387</v>
      </c>
      <c r="X14" s="10">
        <v>267.99700000000001</v>
      </c>
      <c r="Y14" s="10">
        <v>1616.318</v>
      </c>
      <c r="Z14" s="10">
        <v>277.52199999999999</v>
      </c>
      <c r="AA14" s="10">
        <v>144.864</v>
      </c>
      <c r="AB14" s="10">
        <v>7493.607</v>
      </c>
      <c r="AC14" s="10">
        <v>5147.82</v>
      </c>
      <c r="AD14" s="10">
        <v>1946.375</v>
      </c>
      <c r="AE14" s="10">
        <v>4394.8230000000003</v>
      </c>
      <c r="AF14" s="10">
        <v>7349.6040000000003</v>
      </c>
      <c r="AG14" s="10">
        <v>499.38099999999997</v>
      </c>
      <c r="AH14" s="10">
        <v>135.68299999999999</v>
      </c>
      <c r="AI14" s="10">
        <v>738.29</v>
      </c>
      <c r="AJ14" s="10">
        <v>174.06399999999999</v>
      </c>
      <c r="AK14" s="10">
        <v>128.09399999999999</v>
      </c>
      <c r="AL14" s="10">
        <v>811.78599999999994</v>
      </c>
      <c r="AM14" s="10">
        <v>703.01499999999999</v>
      </c>
      <c r="AN14" s="10">
        <v>297.32499999999999</v>
      </c>
      <c r="AO14" s="10">
        <v>146.80199999999999</v>
      </c>
      <c r="AP14" s="10">
        <v>485.09399999999999</v>
      </c>
      <c r="AQ14" s="10">
        <v>292.94299999999998</v>
      </c>
      <c r="AR14" s="10">
        <v>571.75800000000004</v>
      </c>
      <c r="AS14" s="10">
        <v>208.44900000000001</v>
      </c>
      <c r="AT14" s="10">
        <v>265.60700000000003</v>
      </c>
      <c r="AU14" s="10">
        <v>178.923</v>
      </c>
      <c r="AV14" s="10">
        <v>364.05599999999998</v>
      </c>
      <c r="AW14" s="10">
        <v>1010.867</v>
      </c>
      <c r="AX14" s="10">
        <v>4364.4409999999998</v>
      </c>
      <c r="AY14" s="10">
        <v>333.03699999999998</v>
      </c>
      <c r="AZ14" s="10">
        <v>344.72699999999998</v>
      </c>
      <c r="BA14" s="10">
        <v>1618.9929999999999</v>
      </c>
      <c r="BB14" s="10">
        <v>598.53499999999997</v>
      </c>
      <c r="BC14" s="10">
        <v>123.732</v>
      </c>
      <c r="BD14" s="10">
        <v>142.762</v>
      </c>
      <c r="BE14" s="10">
        <v>171.78299999999999</v>
      </c>
      <c r="BF14" s="10">
        <v>119.373</v>
      </c>
      <c r="BG14" s="10">
        <v>128.17699999999999</v>
      </c>
      <c r="BH14" s="10">
        <v>163.31800000000001</v>
      </c>
      <c r="BI14" s="10">
        <v>629</v>
      </c>
      <c r="BJ14" s="10">
        <v>814.99400000000003</v>
      </c>
      <c r="BK14" s="10">
        <v>514.12599999999998</v>
      </c>
      <c r="BL14" s="10">
        <v>541.63300000000004</v>
      </c>
      <c r="BM14" s="10">
        <v>204.54300000000001</v>
      </c>
      <c r="BN14" s="10">
        <v>1763.511</v>
      </c>
      <c r="BO14" s="10">
        <v>1753.7719999999999</v>
      </c>
      <c r="BP14" s="10">
        <v>621.40800000000002</v>
      </c>
      <c r="BQ14" s="10">
        <v>939.65800000000002</v>
      </c>
      <c r="BR14" s="10">
        <v>2564.7359999999999</v>
      </c>
      <c r="BS14" s="10">
        <v>648.14300000000003</v>
      </c>
      <c r="BT14" s="10">
        <v>111.922</v>
      </c>
      <c r="BU14" s="10">
        <v>288.64100000000002</v>
      </c>
      <c r="BV14" s="10">
        <v>354.315</v>
      </c>
      <c r="BW14" s="10">
        <v>162.06100000000001</v>
      </c>
      <c r="BX14" s="10">
        <v>2785.0320000000002</v>
      </c>
      <c r="BY14" s="10">
        <v>461.88799999999998</v>
      </c>
      <c r="BZ14" s="10">
        <v>231.54599999999999</v>
      </c>
      <c r="CA14" s="10">
        <v>155.97499999999999</v>
      </c>
      <c r="CB14" s="10">
        <v>1378.9570000000001</v>
      </c>
      <c r="CC14" s="10">
        <v>958.99099999999999</v>
      </c>
      <c r="CD14" s="10">
        <v>1499.008</v>
      </c>
      <c r="CE14" s="10">
        <v>1243.713</v>
      </c>
      <c r="CF14" s="10">
        <v>1385.712</v>
      </c>
      <c r="CG14" s="10">
        <v>98.637</v>
      </c>
      <c r="CH14" s="10">
        <v>431.12200000000001</v>
      </c>
      <c r="CI14" s="10">
        <v>158.73599999999999</v>
      </c>
      <c r="CJ14" s="10">
        <v>2269.6329999999998</v>
      </c>
      <c r="CK14" s="10">
        <v>651.49400000000003</v>
      </c>
      <c r="CL14" s="10">
        <v>1382.2560000000001</v>
      </c>
      <c r="CM14" s="10">
        <v>290.24400000000003</v>
      </c>
      <c r="CN14" s="10">
        <v>279.77999999999997</v>
      </c>
      <c r="CO14" s="10">
        <v>222.625</v>
      </c>
      <c r="CP14" s="10">
        <v>115.87</v>
      </c>
      <c r="CQ14" s="10">
        <v>248.48500000000001</v>
      </c>
      <c r="CR14" s="10">
        <v>153.92099999999999</v>
      </c>
      <c r="CS14" s="10">
        <v>600.46</v>
      </c>
      <c r="CT14" s="10">
        <v>332.6</v>
      </c>
      <c r="CU14" s="10">
        <v>464.21199999999999</v>
      </c>
      <c r="CV14" s="10">
        <v>497.17599999999999</v>
      </c>
      <c r="CW14" s="10">
        <v>207.41300000000001</v>
      </c>
      <c r="CX14" s="10">
        <v>1186.7670000000001</v>
      </c>
      <c r="CY14" s="10">
        <v>332.892</v>
      </c>
      <c r="CZ14" s="10">
        <v>265.43599999999998</v>
      </c>
      <c r="DA14" s="10">
        <v>1187.271</v>
      </c>
      <c r="DB14" s="10">
        <v>588.92100000000005</v>
      </c>
      <c r="DC14" s="10">
        <v>5970.6109999999999</v>
      </c>
      <c r="DD14" s="10">
        <v>170.45</v>
      </c>
      <c r="DE14" s="10">
        <v>472.49299999999999</v>
      </c>
      <c r="DF14" s="10">
        <v>535.47900000000004</v>
      </c>
      <c r="DG14" s="10">
        <v>1954.2550000000001</v>
      </c>
      <c r="DH14" s="10">
        <v>1079.1590000000001</v>
      </c>
      <c r="DI14" s="10">
        <v>2122.7849999999999</v>
      </c>
      <c r="DJ14" s="10">
        <v>163.73400000000001</v>
      </c>
      <c r="DK14" s="10">
        <v>497.4</v>
      </c>
      <c r="DL14" s="10">
        <v>193.59299999999999</v>
      </c>
      <c r="DM14" s="10">
        <v>398.048</v>
      </c>
      <c r="DN14" s="10">
        <v>129.16900000000001</v>
      </c>
      <c r="DO14" s="10">
        <v>368.33100000000002</v>
      </c>
      <c r="DP14" s="10">
        <v>328.00900000000001</v>
      </c>
      <c r="DQ14" s="10">
        <v>2126.9169999999999</v>
      </c>
      <c r="DR14" s="10">
        <v>381.53199999999998</v>
      </c>
      <c r="DS14" s="10">
        <v>10144.724</v>
      </c>
      <c r="DT14" s="10">
        <v>903.26099999999997</v>
      </c>
      <c r="DU14" s="10">
        <v>1692.261</v>
      </c>
      <c r="DV14" s="10">
        <v>195.661</v>
      </c>
      <c r="DW14" s="10">
        <v>209.53800000000001</v>
      </c>
      <c r="DX14" s="10">
        <v>261.62599999999998</v>
      </c>
      <c r="DY14" s="10">
        <v>3036.1239999999998</v>
      </c>
      <c r="DZ14" s="10">
        <v>848.923</v>
      </c>
      <c r="EA14" s="10">
        <v>507.45400000000001</v>
      </c>
      <c r="EB14" s="10">
        <v>2560.0360000000001</v>
      </c>
      <c r="EC14" s="10">
        <v>274.63400000000001</v>
      </c>
      <c r="ED14" s="10">
        <v>320.30500000000001</v>
      </c>
      <c r="EE14" s="10">
        <v>428.93900000000002</v>
      </c>
      <c r="EF14" s="10">
        <v>2170.096</v>
      </c>
      <c r="EG14" s="10">
        <v>1281.799</v>
      </c>
      <c r="EH14" s="10">
        <v>268.76400000000001</v>
      </c>
      <c r="EI14" s="10">
        <v>178.92500000000001</v>
      </c>
      <c r="EJ14" s="10">
        <v>212.69399999999999</v>
      </c>
      <c r="EK14" s="10">
        <v>269.38799999999998</v>
      </c>
      <c r="EL14" s="10">
        <v>181.202</v>
      </c>
      <c r="EM14" s="10">
        <v>202.58</v>
      </c>
      <c r="EN14" s="10">
        <v>615.05399999999997</v>
      </c>
      <c r="EO14" s="10">
        <v>3440.1990000000001</v>
      </c>
      <c r="EP14" s="10">
        <v>228.23699999999999</v>
      </c>
      <c r="EQ14" s="10">
        <v>135.899</v>
      </c>
      <c r="ER14" s="10">
        <v>416.45800000000003</v>
      </c>
      <c r="ES14" s="10">
        <v>582.91099999999994</v>
      </c>
      <c r="ET14" s="10">
        <v>658.49</v>
      </c>
      <c r="EU14" s="10">
        <v>2785.95</v>
      </c>
      <c r="EV14" s="10">
        <v>396.62900000000002</v>
      </c>
      <c r="EW14" s="10">
        <v>466.78699999999998</v>
      </c>
      <c r="EX14" s="10">
        <v>178.75200000000001</v>
      </c>
      <c r="EY14" s="10">
        <v>458.077</v>
      </c>
      <c r="EZ14" s="10">
        <v>179.185</v>
      </c>
      <c r="FA14" s="10">
        <v>177.81899999999999</v>
      </c>
      <c r="FB14" s="10">
        <v>3415.538</v>
      </c>
      <c r="FC14" s="10">
        <v>959.51099999999997</v>
      </c>
      <c r="FD14" s="10">
        <v>284.13</v>
      </c>
      <c r="FE14" s="10">
        <v>1074.867</v>
      </c>
      <c r="FF14" s="10">
        <v>345.005</v>
      </c>
      <c r="FG14" s="10">
        <v>346.11700000000002</v>
      </c>
      <c r="FH14" s="10">
        <v>406.70299999999997</v>
      </c>
      <c r="FI14" s="10">
        <v>811.06299999999999</v>
      </c>
      <c r="FJ14" s="10">
        <v>120.087</v>
      </c>
      <c r="FK14" s="10">
        <v>252.298</v>
      </c>
      <c r="FL14" s="10">
        <v>435.89</v>
      </c>
      <c r="FM14" s="10">
        <v>136.583</v>
      </c>
      <c r="FN14" s="10">
        <v>309.34800000000001</v>
      </c>
      <c r="FO14" s="10">
        <v>506.74900000000002</v>
      </c>
      <c r="FP14" s="10">
        <v>307.27199999999999</v>
      </c>
      <c r="FQ14" s="10">
        <v>1124.385</v>
      </c>
      <c r="FR14" s="10">
        <v>1487.634</v>
      </c>
      <c r="FS14" s="10">
        <v>485.63799999999998</v>
      </c>
      <c r="FT14" s="10">
        <v>2975.68</v>
      </c>
      <c r="FU14" s="10">
        <v>508.37400000000002</v>
      </c>
      <c r="FV14" s="10">
        <v>347.46199999999999</v>
      </c>
      <c r="FW14" s="10">
        <v>1462.7139999999999</v>
      </c>
      <c r="FX14" s="10">
        <v>614.33699999999999</v>
      </c>
      <c r="FY14" s="10">
        <v>1230.21</v>
      </c>
      <c r="FZ14" s="10">
        <v>1310.931</v>
      </c>
      <c r="GA14" s="10">
        <v>1521.2560000000001</v>
      </c>
      <c r="GB14" s="10">
        <v>562.23800000000006</v>
      </c>
      <c r="GC14" s="10">
        <v>1181.3430000000001</v>
      </c>
      <c r="GD14" s="10">
        <v>1147.28</v>
      </c>
      <c r="GE14" s="10">
        <v>1070.28</v>
      </c>
      <c r="GF14" s="10">
        <v>268.01</v>
      </c>
      <c r="GG14" s="10">
        <v>699.85900000000004</v>
      </c>
      <c r="GH14" s="10">
        <v>145.15299999999999</v>
      </c>
      <c r="GI14" s="10">
        <v>492.29700000000003</v>
      </c>
      <c r="GJ14" s="10">
        <v>1338.106</v>
      </c>
      <c r="GK14" s="10">
        <v>405.66500000000002</v>
      </c>
      <c r="GL14" s="10">
        <v>415.22800000000001</v>
      </c>
      <c r="GM14" s="10">
        <v>278.54899999999998</v>
      </c>
      <c r="GN14" s="10">
        <v>118.36</v>
      </c>
      <c r="GO14" s="10">
        <v>653.14499999999998</v>
      </c>
      <c r="GP14" s="10">
        <v>130.82300000000001</v>
      </c>
      <c r="GQ14" s="10">
        <v>264.39800000000002</v>
      </c>
      <c r="GR14" s="10">
        <v>174.72499999999999</v>
      </c>
      <c r="GS14" s="10">
        <v>316.97699999999998</v>
      </c>
      <c r="GT14" s="10">
        <v>495.04</v>
      </c>
      <c r="GU14" s="10">
        <v>232.124</v>
      </c>
      <c r="GV14" s="10">
        <v>105.295</v>
      </c>
      <c r="GW14" s="10">
        <v>416.29899999999998</v>
      </c>
      <c r="GX14" s="10">
        <v>119.80200000000001</v>
      </c>
      <c r="GY14" s="10">
        <v>1088.4870000000001</v>
      </c>
      <c r="GZ14" s="10">
        <v>382.62599999999998</v>
      </c>
      <c r="HA14" s="10">
        <v>6289.3530000000001</v>
      </c>
      <c r="HB14" s="10">
        <v>97.55</v>
      </c>
      <c r="HC14" s="10">
        <v>1432.8520000000001</v>
      </c>
      <c r="HD14" s="10">
        <v>895.85400000000004</v>
      </c>
      <c r="HE14" s="10">
        <v>1281.8630000000001</v>
      </c>
      <c r="HF14" s="10">
        <v>104.54900000000001</v>
      </c>
      <c r="HG14" s="10">
        <v>104.01600000000001</v>
      </c>
      <c r="HH14" s="10">
        <v>159.357</v>
      </c>
      <c r="HI14" s="10">
        <v>257.86</v>
      </c>
      <c r="HJ14" s="10">
        <v>149.85300000000001</v>
      </c>
      <c r="HK14" s="10">
        <v>145.667</v>
      </c>
      <c r="HL14" s="10">
        <v>214.303</v>
      </c>
      <c r="HM14" s="10">
        <v>387.16699999999997</v>
      </c>
      <c r="HN14" s="10">
        <v>315.58100000000002</v>
      </c>
      <c r="HO14" s="10">
        <v>7574.7280000000001</v>
      </c>
      <c r="HP14" s="10">
        <v>406.03500000000003</v>
      </c>
      <c r="HQ14" s="10">
        <v>345.41300000000001</v>
      </c>
      <c r="HR14" s="10">
        <v>296.15199999999999</v>
      </c>
      <c r="HS14" s="10">
        <v>467.255</v>
      </c>
      <c r="HT14" s="10">
        <v>128.626</v>
      </c>
      <c r="HU14" s="10">
        <v>389.78899999999999</v>
      </c>
      <c r="HV14" s="10">
        <v>414.87200000000001</v>
      </c>
      <c r="HW14" s="10">
        <v>174.053</v>
      </c>
      <c r="HX14" s="10">
        <v>897.60299999999995</v>
      </c>
      <c r="HY14" s="10">
        <v>123.1</v>
      </c>
      <c r="HZ14" s="10">
        <v>671.33199999999999</v>
      </c>
      <c r="IA14" s="10">
        <v>261.61700000000002</v>
      </c>
      <c r="IB14" s="10">
        <v>234.78100000000001</v>
      </c>
      <c r="IC14" s="10">
        <v>324.15800000000002</v>
      </c>
      <c r="ID14" s="10">
        <v>210.828</v>
      </c>
      <c r="IE14" s="10">
        <v>830.27300000000002</v>
      </c>
      <c r="IF14" s="10">
        <v>637.14700000000005</v>
      </c>
      <c r="IG14" s="10">
        <v>209.636</v>
      </c>
      <c r="IH14" s="10">
        <v>300.12200000000001</v>
      </c>
      <c r="II14" s="10">
        <v>174.44399999999999</v>
      </c>
      <c r="IJ14" s="10">
        <v>238.44900000000001</v>
      </c>
      <c r="IK14" s="10">
        <v>205.589</v>
      </c>
      <c r="IL14" s="10">
        <v>743.08500000000004</v>
      </c>
      <c r="IM14" s="10">
        <v>783.63699999999994</v>
      </c>
      <c r="IN14" s="10">
        <v>559.20100000000002</v>
      </c>
      <c r="IO14" s="10">
        <v>353.44</v>
      </c>
      <c r="IP14" s="10">
        <v>204.45400000000001</v>
      </c>
      <c r="IQ14" s="10">
        <v>417.86200000000002</v>
      </c>
      <c r="IR14" s="10">
        <v>247.221</v>
      </c>
      <c r="IS14" s="10">
        <v>678.74900000000002</v>
      </c>
      <c r="IT14" s="10">
        <v>510.04199999999997</v>
      </c>
      <c r="IU14" s="10">
        <v>194.05</v>
      </c>
      <c r="IV14" s="10">
        <v>127.29600000000001</v>
      </c>
      <c r="IW14" s="10">
        <v>235.60599999999999</v>
      </c>
      <c r="IX14" s="10">
        <v>303.75900000000001</v>
      </c>
      <c r="IY14" s="10">
        <v>1474.87</v>
      </c>
      <c r="IZ14" s="10">
        <v>154.06700000000001</v>
      </c>
      <c r="JA14" s="10">
        <v>1029.885</v>
      </c>
      <c r="JB14" s="10">
        <v>127.449</v>
      </c>
      <c r="JC14" s="10">
        <v>500.214</v>
      </c>
      <c r="JD14" s="10">
        <v>408.72199999999998</v>
      </c>
      <c r="JE14" s="10">
        <v>188.24799999999999</v>
      </c>
      <c r="JF14" s="10">
        <v>245.554</v>
      </c>
      <c r="JG14" s="10">
        <v>408.33100000000002</v>
      </c>
      <c r="JH14" s="10">
        <v>370.952</v>
      </c>
      <c r="JI14" s="10">
        <v>254.297</v>
      </c>
      <c r="JJ14" s="10">
        <v>258.84500000000003</v>
      </c>
      <c r="JK14" s="10">
        <v>123.968</v>
      </c>
      <c r="JL14" s="10">
        <v>520.71199999999999</v>
      </c>
      <c r="JM14" s="10">
        <v>590.50699999999995</v>
      </c>
      <c r="JN14" s="10">
        <v>301.185</v>
      </c>
      <c r="JO14" s="10">
        <v>377.03899999999999</v>
      </c>
      <c r="JP14" s="10">
        <v>762.60599999999999</v>
      </c>
      <c r="JQ14" s="10">
        <v>901.88300000000004</v>
      </c>
      <c r="JR14" s="10">
        <v>929.44899999999996</v>
      </c>
      <c r="JS14" s="10">
        <v>241.44399999999999</v>
      </c>
      <c r="JT14" s="10">
        <v>154.946</v>
      </c>
      <c r="JU14" s="10">
        <v>301.53500000000003</v>
      </c>
      <c r="JV14" s="10">
        <v>128.66300000000001</v>
      </c>
      <c r="JW14" s="10">
        <v>137.02500000000001</v>
      </c>
      <c r="JX14" s="10">
        <v>209.56899999999999</v>
      </c>
      <c r="JY14" s="10">
        <v>379.90600000000001</v>
      </c>
      <c r="JZ14" s="10">
        <v>387.447</v>
      </c>
      <c r="KA14" s="10">
        <v>873.91200000000003</v>
      </c>
      <c r="KB14" s="10">
        <v>114.101</v>
      </c>
      <c r="KC14" s="10">
        <v>104.474</v>
      </c>
      <c r="KD14" s="10">
        <v>100.768</v>
      </c>
      <c r="KE14" s="10">
        <v>128.697</v>
      </c>
      <c r="KF14" s="10">
        <v>214.02500000000001</v>
      </c>
      <c r="KG14" s="10">
        <v>673.49099999999999</v>
      </c>
      <c r="KH14" s="10">
        <v>1818.4069999999999</v>
      </c>
      <c r="KI14" s="10">
        <v>2422.4650000000001</v>
      </c>
      <c r="KJ14" s="10">
        <v>151.01</v>
      </c>
      <c r="KK14" s="10">
        <v>1649.0730000000001</v>
      </c>
      <c r="KL14" s="10">
        <v>447.26400000000001</v>
      </c>
      <c r="KM14" s="10">
        <v>981.44100000000003</v>
      </c>
      <c r="KN14" s="10">
        <v>540.904</v>
      </c>
      <c r="KO14" s="10">
        <v>369.858</v>
      </c>
      <c r="KP14" s="10">
        <v>421.73899999999998</v>
      </c>
      <c r="KQ14" s="10">
        <v>320.91199999999998</v>
      </c>
      <c r="KR14" s="10">
        <v>441.53199999999998</v>
      </c>
      <c r="KS14" s="10">
        <v>1458.317</v>
      </c>
      <c r="KT14" s="10">
        <v>224.82499999999999</v>
      </c>
      <c r="KU14" s="10">
        <v>424.07100000000003</v>
      </c>
      <c r="KV14" s="10">
        <v>1349.7349999999999</v>
      </c>
      <c r="KW14" s="10">
        <v>1414.508</v>
      </c>
      <c r="KX14" s="10">
        <v>283.30799999999999</v>
      </c>
      <c r="KY14" s="10">
        <v>686.28099999999995</v>
      </c>
      <c r="KZ14" s="10">
        <v>5822.7219999999998</v>
      </c>
      <c r="LA14" s="10">
        <v>116.27200000000001</v>
      </c>
      <c r="LB14" s="10">
        <v>184.88</v>
      </c>
      <c r="LC14" s="10">
        <v>5941.7529999999997</v>
      </c>
      <c r="LD14" s="10">
        <v>1150.5630000000001</v>
      </c>
      <c r="LE14" s="10">
        <v>331.53100000000001</v>
      </c>
      <c r="LF14" s="10">
        <v>271.63900000000001</v>
      </c>
      <c r="LG14" s="10">
        <v>321.84399999999999</v>
      </c>
      <c r="LH14" s="10">
        <v>245.42599999999999</v>
      </c>
      <c r="LI14" s="10">
        <v>119.014</v>
      </c>
      <c r="LJ14" s="10">
        <v>222.202</v>
      </c>
      <c r="LK14" s="10">
        <v>213.84200000000001</v>
      </c>
      <c r="LL14" s="10">
        <v>140.453</v>
      </c>
      <c r="LM14" s="10">
        <v>133.27000000000001</v>
      </c>
      <c r="LN14" s="10">
        <v>200.435</v>
      </c>
      <c r="LO14" s="10">
        <v>170.97200000000001</v>
      </c>
      <c r="LP14" s="10">
        <v>185.55699999999999</v>
      </c>
      <c r="LQ14" s="10">
        <v>234.446</v>
      </c>
      <c r="LR14" s="10">
        <v>96.078000000000003</v>
      </c>
      <c r="LS14" s="10">
        <v>121.343</v>
      </c>
      <c r="LT14" s="10">
        <v>234.583</v>
      </c>
      <c r="LU14" s="10">
        <v>205.62200000000001</v>
      </c>
      <c r="LV14" s="10">
        <v>394.43599999999998</v>
      </c>
      <c r="LW14" s="10">
        <v>193.59200000000001</v>
      </c>
      <c r="LX14" s="10">
        <v>122.39700000000001</v>
      </c>
      <c r="LY14" s="10">
        <v>287.17</v>
      </c>
      <c r="LZ14" s="10">
        <v>196.99199999999999</v>
      </c>
      <c r="MA14" s="10">
        <v>213.83</v>
      </c>
      <c r="MB14" s="10">
        <v>159.43100000000001</v>
      </c>
      <c r="MC14" s="10">
        <v>223.70699999999999</v>
      </c>
      <c r="MD14" s="10">
        <v>1257.934</v>
      </c>
      <c r="ME14" s="10">
        <v>119.42700000000001</v>
      </c>
      <c r="MF14" s="10">
        <v>660.66800000000001</v>
      </c>
      <c r="MG14" s="10">
        <v>100.76900000000001</v>
      </c>
      <c r="MH14" s="10">
        <v>697.63</v>
      </c>
      <c r="MI14" s="10">
        <v>80.846000000000004</v>
      </c>
      <c r="MJ14" s="10">
        <v>360.56200000000001</v>
      </c>
      <c r="MK14" s="10">
        <v>142.041</v>
      </c>
      <c r="ML14" s="10">
        <v>164.953</v>
      </c>
      <c r="MM14" s="10">
        <v>176.708</v>
      </c>
      <c r="MN14" s="10">
        <v>85.266000000000005</v>
      </c>
      <c r="MO14" s="10">
        <v>189.40100000000001</v>
      </c>
      <c r="MP14" s="10">
        <v>105.029</v>
      </c>
      <c r="MQ14" s="10">
        <v>221.71199999999999</v>
      </c>
      <c r="MR14" s="10">
        <v>150.386</v>
      </c>
      <c r="MS14" s="10">
        <v>279.67200000000003</v>
      </c>
      <c r="MT14" s="10">
        <v>107.271</v>
      </c>
      <c r="MU14" s="10">
        <v>600.88499999999999</v>
      </c>
      <c r="MV14" s="10">
        <v>137.64599999999999</v>
      </c>
      <c r="MW14" s="10">
        <v>1130.846</v>
      </c>
      <c r="MX14" s="10">
        <v>130.26400000000001</v>
      </c>
      <c r="MY14" s="10">
        <v>111.714</v>
      </c>
      <c r="MZ14" s="10">
        <v>140.619</v>
      </c>
      <c r="NA14" s="10">
        <v>152.27699999999999</v>
      </c>
      <c r="NB14" s="10">
        <v>987.27599999999995</v>
      </c>
      <c r="NC14" s="10">
        <v>414.70299999999997</v>
      </c>
      <c r="ND14" s="10">
        <v>76.775000000000006</v>
      </c>
      <c r="NE14" s="10">
        <v>294.19099999999997</v>
      </c>
      <c r="NF14" s="10">
        <v>627.202</v>
      </c>
      <c r="NG14" s="10">
        <v>75.451999999999998</v>
      </c>
      <c r="NH14" s="10">
        <v>75.841999999999999</v>
      </c>
      <c r="NI14" s="10">
        <v>104.3</v>
      </c>
      <c r="NJ14" s="10">
        <v>146.05199999999999</v>
      </c>
      <c r="NK14" s="10">
        <v>129.24799999999999</v>
      </c>
      <c r="NL14" s="10">
        <v>369.15600000000001</v>
      </c>
      <c r="NM14" s="10">
        <v>1183.395</v>
      </c>
      <c r="NN14" s="10">
        <v>235.179</v>
      </c>
      <c r="NO14" s="10">
        <v>199.33</v>
      </c>
      <c r="NP14" s="10">
        <v>397.85700000000003</v>
      </c>
      <c r="NQ14" s="10">
        <v>69.215999999999994</v>
      </c>
      <c r="NR14" s="10">
        <v>136.22300000000001</v>
      </c>
      <c r="NS14" s="10">
        <v>116.92</v>
      </c>
      <c r="NT14" s="10">
        <v>504.315</v>
      </c>
      <c r="NU14" s="10">
        <v>149.79</v>
      </c>
      <c r="NV14" s="10">
        <v>631.10199999999998</v>
      </c>
      <c r="NW14" s="10">
        <v>168.018</v>
      </c>
      <c r="NX14" s="10">
        <v>292.25900000000001</v>
      </c>
      <c r="NY14" s="10">
        <v>90.078999999999994</v>
      </c>
      <c r="NZ14" s="10">
        <v>122.69</v>
      </c>
      <c r="OA14" s="10">
        <v>528.18700000000001</v>
      </c>
      <c r="OB14" s="10">
        <v>237.446</v>
      </c>
      <c r="OC14" s="10">
        <v>441.024</v>
      </c>
      <c r="OD14" s="10">
        <v>77.492999999999995</v>
      </c>
      <c r="OE14" s="10">
        <v>187.80799999999999</v>
      </c>
      <c r="OF14" s="10">
        <v>280.61399999999998</v>
      </c>
      <c r="OG14" s="10">
        <v>339.92899999999997</v>
      </c>
      <c r="OH14" s="10">
        <v>1727.6610000000001</v>
      </c>
      <c r="OI14" s="10">
        <v>1400.5519999999999</v>
      </c>
      <c r="OJ14" s="10">
        <v>124.857</v>
      </c>
      <c r="OK14" s="10">
        <v>65.238</v>
      </c>
      <c r="OL14" s="10">
        <v>66.587000000000003</v>
      </c>
      <c r="OM14" s="10">
        <v>73.144999999999996</v>
      </c>
      <c r="ON14" s="10">
        <v>467.97800000000001</v>
      </c>
      <c r="OO14" s="10">
        <v>72.471999999999994</v>
      </c>
      <c r="OP14" s="10">
        <v>100.188</v>
      </c>
      <c r="OQ14" s="10">
        <v>99.858000000000004</v>
      </c>
      <c r="OR14" s="10">
        <v>106.916</v>
      </c>
      <c r="OS14" s="10">
        <v>124.812</v>
      </c>
      <c r="OT14" s="10">
        <v>173.65199999999999</v>
      </c>
      <c r="OU14" s="10">
        <v>94.007999999999996</v>
      </c>
      <c r="OV14" s="10">
        <v>71.721999999999994</v>
      </c>
      <c r="OW14" s="10">
        <v>71.248000000000005</v>
      </c>
      <c r="OX14" s="10">
        <v>69.951999999999998</v>
      </c>
      <c r="OY14" s="10">
        <v>90.769000000000005</v>
      </c>
      <c r="OZ14" s="10">
        <v>83.055000000000007</v>
      </c>
      <c r="PA14" s="10">
        <v>262.67399999999998</v>
      </c>
      <c r="PB14" s="10">
        <v>145.94499999999999</v>
      </c>
      <c r="PC14" s="10">
        <v>160.67400000000001</v>
      </c>
      <c r="PD14" s="10">
        <v>563.23099999999999</v>
      </c>
      <c r="PE14" s="10">
        <v>73.415000000000006</v>
      </c>
      <c r="PF14" s="10">
        <v>82.138999999999996</v>
      </c>
      <c r="PG14" s="10">
        <v>92.951999999999998</v>
      </c>
      <c r="PH14" s="10">
        <v>557.08100000000002</v>
      </c>
      <c r="PI14" s="10">
        <v>2782.9169999999999</v>
      </c>
      <c r="PJ14" s="10">
        <v>2083.627</v>
      </c>
      <c r="PK14" s="10">
        <v>398.42200000000003</v>
      </c>
      <c r="PL14" s="10">
        <v>451.38600000000002</v>
      </c>
      <c r="PM14" s="10">
        <v>429.66500000000002</v>
      </c>
      <c r="PN14" s="10">
        <v>275.24099999999999</v>
      </c>
      <c r="PO14" s="10">
        <v>185.964</v>
      </c>
      <c r="PP14" s="10">
        <v>105.666</v>
      </c>
      <c r="PQ14" s="10">
        <v>72.956999999999994</v>
      </c>
      <c r="PR14" s="10">
        <v>2995.123</v>
      </c>
      <c r="PS14" s="10">
        <v>137.608</v>
      </c>
      <c r="PT14" s="10">
        <v>123.715</v>
      </c>
      <c r="PU14" s="10">
        <v>59.374000000000002</v>
      </c>
      <c r="PV14" s="10">
        <v>572.24599999999998</v>
      </c>
      <c r="PW14" s="10">
        <v>96.064999999999998</v>
      </c>
      <c r="PX14" s="10">
        <v>84.722999999999999</v>
      </c>
      <c r="PY14" s="10">
        <v>71.561000000000007</v>
      </c>
      <c r="PZ14" s="10">
        <v>96.691999999999993</v>
      </c>
      <c r="QA14" s="10">
        <v>155.827</v>
      </c>
      <c r="QB14" s="10">
        <v>942.54499999999996</v>
      </c>
      <c r="QC14" s="10">
        <v>87.32</v>
      </c>
      <c r="QD14" s="10">
        <v>72.739000000000004</v>
      </c>
      <c r="QE14" s="10">
        <v>148.15299999999999</v>
      </c>
      <c r="QF14" s="10">
        <v>96.616</v>
      </c>
      <c r="QG14" s="10">
        <v>112.932</v>
      </c>
      <c r="QH14" s="10">
        <v>66.337999999999994</v>
      </c>
      <c r="QI14" s="10">
        <v>464.84699999999998</v>
      </c>
      <c r="QJ14" s="10">
        <v>63.89</v>
      </c>
      <c r="QK14" s="10">
        <v>725.82799999999997</v>
      </c>
      <c r="QL14" s="10">
        <v>181.785</v>
      </c>
      <c r="QM14" s="10">
        <v>195.51499999999999</v>
      </c>
      <c r="QN14" s="10">
        <v>1180.855</v>
      </c>
      <c r="QO14" s="10">
        <v>1442.6320000000001</v>
      </c>
      <c r="QP14" s="10">
        <v>349.69200000000001</v>
      </c>
      <c r="QQ14" s="10">
        <v>849.65300000000002</v>
      </c>
      <c r="QR14" s="10">
        <v>83.424000000000007</v>
      </c>
      <c r="QS14" s="10">
        <v>113.904</v>
      </c>
      <c r="QT14" s="10">
        <v>825.49599999999998</v>
      </c>
      <c r="QU14" s="10">
        <v>73.266000000000005</v>
      </c>
      <c r="QV14" s="10">
        <v>1100.49</v>
      </c>
      <c r="QW14" s="10">
        <v>156.62200000000001</v>
      </c>
      <c r="QX14" s="10">
        <v>60.524999999999999</v>
      </c>
      <c r="QY14" s="10">
        <v>60.698999999999998</v>
      </c>
      <c r="QZ14" s="10">
        <v>61.866</v>
      </c>
      <c r="RA14" s="10">
        <v>4041.5790000000002</v>
      </c>
      <c r="RB14" s="10">
        <v>180.59700000000001</v>
      </c>
      <c r="RC14" s="10">
        <v>188.80099999999999</v>
      </c>
      <c r="RD14" s="10">
        <v>231.27799999999999</v>
      </c>
      <c r="RE14" s="10">
        <v>106.827</v>
      </c>
      <c r="RF14" s="10">
        <v>201.173</v>
      </c>
      <c r="RG14" s="10">
        <v>63.35</v>
      </c>
      <c r="RH14" s="10">
        <v>110.694</v>
      </c>
      <c r="RI14" s="10">
        <v>162.69</v>
      </c>
      <c r="RJ14" s="10">
        <v>232.46899999999999</v>
      </c>
      <c r="RK14" s="10">
        <v>144.619</v>
      </c>
      <c r="RL14" s="10">
        <v>56.374000000000002</v>
      </c>
      <c r="RM14" s="10">
        <v>80.421000000000006</v>
      </c>
      <c r="RN14" s="10">
        <v>2616.712</v>
      </c>
      <c r="RO14" s="10">
        <v>4429.6570000000002</v>
      </c>
      <c r="RP14" s="10">
        <v>860.846</v>
      </c>
      <c r="RQ14" s="10">
        <v>60.920999999999999</v>
      </c>
      <c r="RR14" s="10">
        <v>64.251999999999995</v>
      </c>
      <c r="RS14" s="10">
        <v>482.88400000000001</v>
      </c>
      <c r="RT14" s="10">
        <v>465.34300000000002</v>
      </c>
      <c r="RU14" s="10">
        <v>634.38199999999995</v>
      </c>
      <c r="RV14" s="10">
        <v>69.828000000000003</v>
      </c>
      <c r="RW14" s="10">
        <v>214.28899999999999</v>
      </c>
      <c r="RX14" s="10">
        <v>93.778999999999996</v>
      </c>
      <c r="RY14" s="10">
        <v>66.545000000000002</v>
      </c>
      <c r="RZ14" s="10">
        <v>64.495000000000005</v>
      </c>
      <c r="SA14" s="10">
        <v>246.65</v>
      </c>
      <c r="SB14" s="10">
        <v>120.907</v>
      </c>
      <c r="SC14" s="10">
        <v>66.558000000000007</v>
      </c>
      <c r="SD14" s="10">
        <v>61.746000000000002</v>
      </c>
      <c r="SE14" s="10">
        <v>136.94499999999999</v>
      </c>
      <c r="SF14" s="10">
        <v>63.676000000000002</v>
      </c>
      <c r="SG14" s="10">
        <v>99.290999999999997</v>
      </c>
      <c r="SH14" s="10">
        <v>64.991</v>
      </c>
    </row>
    <row r="15" spans="1:502" x14ac:dyDescent="0.25">
      <c r="A15" s="10">
        <v>14</v>
      </c>
      <c r="B15" s="10" t="s">
        <v>35</v>
      </c>
      <c r="C15" s="10">
        <v>259.08</v>
      </c>
      <c r="D15" s="10">
        <v>5115.3090000000002</v>
      </c>
      <c r="E15" s="10">
        <v>4364.7169999999996</v>
      </c>
      <c r="F15" s="10">
        <v>239.46700000000001</v>
      </c>
      <c r="G15" s="10">
        <v>203.08</v>
      </c>
      <c r="H15" s="10">
        <v>8830.7090000000007</v>
      </c>
      <c r="I15" s="10">
        <v>230.24199999999999</v>
      </c>
      <c r="J15" s="10">
        <v>194.84800000000001</v>
      </c>
      <c r="K15" s="10">
        <v>323.786</v>
      </c>
      <c r="L15" s="10">
        <v>254.83199999999999</v>
      </c>
      <c r="M15" s="10">
        <v>87.91</v>
      </c>
      <c r="N15" s="10">
        <v>83.74</v>
      </c>
      <c r="O15" s="10">
        <v>877.08600000000001</v>
      </c>
      <c r="P15" s="10">
        <v>866.22699999999998</v>
      </c>
      <c r="Q15" s="10">
        <v>404.7</v>
      </c>
      <c r="R15" s="10">
        <v>580.04</v>
      </c>
      <c r="S15" s="10">
        <v>153.35</v>
      </c>
      <c r="T15" s="10">
        <v>210.79599999999999</v>
      </c>
      <c r="U15" s="10">
        <v>310.476</v>
      </c>
      <c r="V15" s="10">
        <v>356.827</v>
      </c>
      <c r="W15" s="10">
        <v>90.370999999999995</v>
      </c>
      <c r="X15" s="10">
        <v>264.20499999999998</v>
      </c>
      <c r="Y15" s="10">
        <v>1675.3589999999999</v>
      </c>
      <c r="Z15" s="10">
        <v>286.93799999999999</v>
      </c>
      <c r="AA15" s="10">
        <v>155.71700000000001</v>
      </c>
      <c r="AB15" s="10">
        <v>7454.4610000000002</v>
      </c>
      <c r="AC15" s="10">
        <v>4196.8509999999997</v>
      </c>
      <c r="AD15" s="10">
        <v>1895.67</v>
      </c>
      <c r="AE15" s="10">
        <v>4747.4790000000003</v>
      </c>
      <c r="AF15" s="10">
        <v>7048.0249999999996</v>
      </c>
      <c r="AG15" s="10">
        <v>522.24599999999998</v>
      </c>
      <c r="AH15" s="10">
        <v>138.79</v>
      </c>
      <c r="AI15" s="10">
        <v>743.88800000000003</v>
      </c>
      <c r="AJ15" s="10">
        <v>166.7</v>
      </c>
      <c r="AK15" s="10">
        <v>125.49</v>
      </c>
      <c r="AL15" s="10">
        <v>763.65700000000004</v>
      </c>
      <c r="AM15" s="10">
        <v>693.24099999999999</v>
      </c>
      <c r="AN15" s="10">
        <v>331.62400000000002</v>
      </c>
      <c r="AO15" s="10">
        <v>164.68799999999999</v>
      </c>
      <c r="AP15" s="10">
        <v>503.87799999999999</v>
      </c>
      <c r="AQ15" s="10">
        <v>336.505</v>
      </c>
      <c r="AR15" s="10">
        <v>615.53099999999995</v>
      </c>
      <c r="AS15" s="10">
        <v>220.58199999999999</v>
      </c>
      <c r="AT15" s="10">
        <v>264.03300000000002</v>
      </c>
      <c r="AU15" s="10">
        <v>200.60499999999999</v>
      </c>
      <c r="AV15" s="10">
        <v>386.57400000000001</v>
      </c>
      <c r="AW15" s="10">
        <v>1049.6400000000001</v>
      </c>
      <c r="AX15" s="10">
        <v>4407.0320000000002</v>
      </c>
      <c r="AY15" s="10">
        <v>351.22899999999998</v>
      </c>
      <c r="AZ15" s="10">
        <v>361.57600000000002</v>
      </c>
      <c r="BA15" s="10">
        <v>1668.943</v>
      </c>
      <c r="BB15" s="10">
        <v>569.74800000000005</v>
      </c>
      <c r="BC15" s="10">
        <v>123.79900000000001</v>
      </c>
      <c r="BD15" s="10">
        <v>141.70699999999999</v>
      </c>
      <c r="BE15" s="10">
        <v>176.244</v>
      </c>
      <c r="BF15" s="10">
        <v>116.583</v>
      </c>
      <c r="BG15" s="10">
        <v>120.568</v>
      </c>
      <c r="BH15" s="10">
        <v>167.52600000000001</v>
      </c>
      <c r="BI15" s="10">
        <v>544.13</v>
      </c>
      <c r="BJ15" s="10">
        <v>862.04899999999998</v>
      </c>
      <c r="BK15" s="10">
        <v>501.04199999999997</v>
      </c>
      <c r="BL15" s="10">
        <v>469.053</v>
      </c>
      <c r="BM15" s="10">
        <v>242.45599999999999</v>
      </c>
      <c r="BN15" s="10">
        <v>1779.7719999999999</v>
      </c>
      <c r="BO15" s="10">
        <v>1812.876</v>
      </c>
      <c r="BP15" s="10">
        <v>659.64</v>
      </c>
      <c r="BQ15" s="10">
        <v>972.899</v>
      </c>
      <c r="BR15" s="10">
        <v>2613.8980000000001</v>
      </c>
      <c r="BS15" s="10">
        <v>637.55100000000004</v>
      </c>
      <c r="BT15" s="10">
        <v>110.498</v>
      </c>
      <c r="BU15" s="10">
        <v>284.50900000000001</v>
      </c>
      <c r="BV15" s="10">
        <v>355.30200000000002</v>
      </c>
      <c r="BW15" s="10">
        <v>164.93100000000001</v>
      </c>
      <c r="BX15" s="10">
        <v>2809.6120000000001</v>
      </c>
      <c r="BY15" s="10">
        <v>479.04300000000001</v>
      </c>
      <c r="BZ15" s="10">
        <v>234.536</v>
      </c>
      <c r="CA15" s="10">
        <v>167.072</v>
      </c>
      <c r="CB15" s="10">
        <v>1341.4</v>
      </c>
      <c r="CC15" s="10">
        <v>917.65800000000002</v>
      </c>
      <c r="CD15" s="10">
        <v>1472.52</v>
      </c>
      <c r="CE15" s="10">
        <v>1175.7550000000001</v>
      </c>
      <c r="CF15" s="10">
        <v>1328.309</v>
      </c>
      <c r="CG15" s="10">
        <v>190.48099999999999</v>
      </c>
      <c r="CH15" s="10">
        <v>441.774</v>
      </c>
      <c r="CI15" s="10">
        <v>154.61500000000001</v>
      </c>
      <c r="CJ15" s="10">
        <v>2281.3490000000002</v>
      </c>
      <c r="CK15" s="10">
        <v>591.63300000000004</v>
      </c>
      <c r="CL15" s="10">
        <v>1389.8009999999999</v>
      </c>
      <c r="CM15" s="10">
        <v>276.91300000000001</v>
      </c>
      <c r="CN15" s="10">
        <v>276.84300000000002</v>
      </c>
      <c r="CO15" s="10">
        <v>222.09899999999999</v>
      </c>
      <c r="CP15" s="10">
        <v>118.79600000000001</v>
      </c>
      <c r="CQ15" s="10">
        <v>267.803</v>
      </c>
      <c r="CR15" s="10">
        <v>146.94999999999999</v>
      </c>
      <c r="CS15" s="10">
        <v>591.05100000000004</v>
      </c>
      <c r="CT15" s="10">
        <v>339.42899999999997</v>
      </c>
      <c r="CU15" s="10">
        <v>504.108</v>
      </c>
      <c r="CV15" s="10">
        <v>452.75700000000001</v>
      </c>
      <c r="CW15" s="10">
        <v>232.82400000000001</v>
      </c>
      <c r="CX15" s="10">
        <v>1151.886</v>
      </c>
      <c r="CY15" s="10">
        <v>335.154</v>
      </c>
      <c r="CZ15" s="10">
        <v>268.57100000000003</v>
      </c>
      <c r="DA15" s="10">
        <v>1197.3610000000001</v>
      </c>
      <c r="DB15" s="10">
        <v>597.81299999999999</v>
      </c>
      <c r="DC15" s="10">
        <v>5582.7979999999998</v>
      </c>
      <c r="DD15" s="10">
        <v>163.119</v>
      </c>
      <c r="DE15" s="10">
        <v>466.72300000000001</v>
      </c>
      <c r="DF15" s="10">
        <v>514.83799999999997</v>
      </c>
      <c r="DG15" s="10">
        <v>1985.191</v>
      </c>
      <c r="DH15" s="10">
        <v>1087.626</v>
      </c>
      <c r="DI15" s="10">
        <v>2167.3980000000001</v>
      </c>
      <c r="DJ15" s="10">
        <v>197.21199999999999</v>
      </c>
      <c r="DK15" s="10">
        <v>491.22899999999998</v>
      </c>
      <c r="DL15" s="10">
        <v>190.07300000000001</v>
      </c>
      <c r="DM15" s="10">
        <v>399.959</v>
      </c>
      <c r="DN15" s="10">
        <v>134.88300000000001</v>
      </c>
      <c r="DO15" s="10">
        <v>451.40699999999998</v>
      </c>
      <c r="DP15" s="10">
        <v>331.96300000000002</v>
      </c>
      <c r="DQ15" s="10">
        <v>2277.5039999999999</v>
      </c>
      <c r="DR15" s="10">
        <v>384.83699999999999</v>
      </c>
      <c r="DS15" s="10">
        <v>9047.6389999999992</v>
      </c>
      <c r="DT15" s="10">
        <v>886.46100000000001</v>
      </c>
      <c r="DU15" s="10">
        <v>1691.451</v>
      </c>
      <c r="DV15" s="10">
        <v>190.21899999999999</v>
      </c>
      <c r="DW15" s="10">
        <v>209.864</v>
      </c>
      <c r="DX15" s="10">
        <v>245.785</v>
      </c>
      <c r="DY15" s="10">
        <v>3094.0329999999999</v>
      </c>
      <c r="DZ15" s="10">
        <v>855.572</v>
      </c>
      <c r="EA15" s="10">
        <v>511.30700000000002</v>
      </c>
      <c r="EB15" s="10">
        <v>2573.7719999999999</v>
      </c>
      <c r="EC15" s="10">
        <v>274.36599999999999</v>
      </c>
      <c r="ED15" s="10">
        <v>316.923</v>
      </c>
      <c r="EE15" s="10">
        <v>356.42200000000003</v>
      </c>
      <c r="EF15" s="10">
        <v>2208.634</v>
      </c>
      <c r="EG15" s="10">
        <v>1372.779</v>
      </c>
      <c r="EH15" s="10">
        <v>264.75799999999998</v>
      </c>
      <c r="EI15" s="10">
        <v>181.30699999999999</v>
      </c>
      <c r="EJ15" s="10">
        <v>226.184</v>
      </c>
      <c r="EK15" s="10">
        <v>292.32299999999998</v>
      </c>
      <c r="EL15" s="10">
        <v>179.35900000000001</v>
      </c>
      <c r="EM15" s="10">
        <v>191.83</v>
      </c>
      <c r="EN15" s="10">
        <v>662.29200000000003</v>
      </c>
      <c r="EO15" s="10">
        <v>3477.53</v>
      </c>
      <c r="EP15" s="10">
        <v>200.226</v>
      </c>
      <c r="EQ15" s="10">
        <v>136.065</v>
      </c>
      <c r="ER15" s="10">
        <v>263.54199999999997</v>
      </c>
      <c r="ES15" s="10">
        <v>561.01900000000001</v>
      </c>
      <c r="ET15" s="10">
        <v>547.54899999999998</v>
      </c>
      <c r="EU15" s="10">
        <v>2791.5</v>
      </c>
      <c r="EV15" s="10">
        <v>357.62900000000002</v>
      </c>
      <c r="EW15" s="10">
        <v>439.33199999999999</v>
      </c>
      <c r="EX15" s="10">
        <v>181.749</v>
      </c>
      <c r="EY15" s="10">
        <v>370.33100000000002</v>
      </c>
      <c r="EZ15" s="10">
        <v>181.31200000000001</v>
      </c>
      <c r="FA15" s="10">
        <v>175.2</v>
      </c>
      <c r="FB15" s="10">
        <v>3554.7249999999999</v>
      </c>
      <c r="FC15" s="10">
        <v>982.95100000000002</v>
      </c>
      <c r="FD15" s="10">
        <v>280.06200000000001</v>
      </c>
      <c r="FE15" s="10">
        <v>848.21100000000001</v>
      </c>
      <c r="FF15" s="10">
        <v>334.08100000000002</v>
      </c>
      <c r="FG15" s="10">
        <v>342.923</v>
      </c>
      <c r="FH15" s="10">
        <v>376.75</v>
      </c>
      <c r="FI15" s="10">
        <v>796.15499999999997</v>
      </c>
      <c r="FJ15" s="10">
        <v>124.473</v>
      </c>
      <c r="FK15" s="10">
        <v>246.92099999999999</v>
      </c>
      <c r="FL15" s="10">
        <v>430.08800000000002</v>
      </c>
      <c r="FM15" s="10">
        <v>144.511</v>
      </c>
      <c r="FN15" s="10">
        <v>295.036</v>
      </c>
      <c r="FO15" s="10">
        <v>523.32899999999995</v>
      </c>
      <c r="FP15" s="10">
        <v>264.27999999999997</v>
      </c>
      <c r="FQ15" s="10">
        <v>1082.3920000000001</v>
      </c>
      <c r="FR15" s="10">
        <v>1432.3219999999999</v>
      </c>
      <c r="FS15" s="10">
        <v>504.64400000000001</v>
      </c>
      <c r="FT15" s="10">
        <v>2788.0569999999998</v>
      </c>
      <c r="FU15" s="10">
        <v>494.351</v>
      </c>
      <c r="FV15" s="10">
        <v>329.04899999999998</v>
      </c>
      <c r="FW15" s="10">
        <v>1428.3209999999999</v>
      </c>
      <c r="FX15" s="10">
        <v>696.19399999999996</v>
      </c>
      <c r="FY15" s="10">
        <v>1219.557</v>
      </c>
      <c r="FZ15" s="10">
        <v>1346.1880000000001</v>
      </c>
      <c r="GA15" s="10">
        <v>1460.75</v>
      </c>
      <c r="GB15" s="10">
        <v>536.52700000000004</v>
      </c>
      <c r="GC15" s="10">
        <v>1201.193</v>
      </c>
      <c r="GD15" s="10">
        <v>1045.1030000000001</v>
      </c>
      <c r="GE15" s="10">
        <v>1027.6030000000001</v>
      </c>
      <c r="GF15" s="10">
        <v>273.87400000000002</v>
      </c>
      <c r="GG15" s="10">
        <v>678.255</v>
      </c>
      <c r="GH15" s="10">
        <v>140.05600000000001</v>
      </c>
      <c r="GI15" s="10">
        <v>461.87700000000001</v>
      </c>
      <c r="GJ15" s="10">
        <v>1327.5450000000001</v>
      </c>
      <c r="GK15" s="10">
        <v>389.39699999999999</v>
      </c>
      <c r="GL15" s="10">
        <v>403.029</v>
      </c>
      <c r="GM15" s="10">
        <v>284.25700000000001</v>
      </c>
      <c r="GN15" s="10">
        <v>125.571</v>
      </c>
      <c r="GO15" s="10">
        <v>507.44799999999998</v>
      </c>
      <c r="GP15" s="10">
        <v>154.38800000000001</v>
      </c>
      <c r="GQ15" s="10">
        <v>257.86500000000001</v>
      </c>
      <c r="GR15" s="10">
        <v>179.16200000000001</v>
      </c>
      <c r="GS15" s="10">
        <v>316.83300000000003</v>
      </c>
      <c r="GT15" s="10">
        <v>451.79399999999998</v>
      </c>
      <c r="GU15" s="10">
        <v>239.279</v>
      </c>
      <c r="GV15" s="10">
        <v>192.745</v>
      </c>
      <c r="GW15" s="10">
        <v>420.90899999999999</v>
      </c>
      <c r="GX15" s="10">
        <v>218.291</v>
      </c>
      <c r="GY15" s="10">
        <v>1213.231</v>
      </c>
      <c r="GZ15" s="10">
        <v>362.10599999999999</v>
      </c>
      <c r="HA15" s="10">
        <v>6335.9920000000002</v>
      </c>
      <c r="HB15" s="10">
        <v>134.126</v>
      </c>
      <c r="HC15" s="10">
        <v>1487.7190000000001</v>
      </c>
      <c r="HD15" s="10">
        <v>789.78700000000003</v>
      </c>
      <c r="HE15" s="10">
        <v>1264.9349999999999</v>
      </c>
      <c r="HF15" s="10">
        <v>118.06399999999999</v>
      </c>
      <c r="HG15" s="10">
        <v>102.621</v>
      </c>
      <c r="HH15" s="10">
        <v>149.881</v>
      </c>
      <c r="HI15" s="10">
        <v>184.41499999999999</v>
      </c>
      <c r="HJ15" s="10">
        <v>147.22399999999999</v>
      </c>
      <c r="HK15" s="10">
        <v>379.99099999999999</v>
      </c>
      <c r="HL15" s="10">
        <v>222.886</v>
      </c>
      <c r="HM15" s="10">
        <v>382.85300000000001</v>
      </c>
      <c r="HN15" s="10">
        <v>298.83999999999997</v>
      </c>
      <c r="HO15" s="10">
        <v>8095.4059999999999</v>
      </c>
      <c r="HP15" s="10">
        <v>388.16899999999998</v>
      </c>
      <c r="HQ15" s="10">
        <v>318.72199999999998</v>
      </c>
      <c r="HR15" s="10">
        <v>284.53500000000003</v>
      </c>
      <c r="HS15" s="10">
        <v>474.392</v>
      </c>
      <c r="HT15" s="10">
        <v>116.251</v>
      </c>
      <c r="HU15" s="10">
        <v>392.31799999999998</v>
      </c>
      <c r="HV15" s="10">
        <v>389.51</v>
      </c>
      <c r="HW15" s="10">
        <v>162.87899999999999</v>
      </c>
      <c r="HX15" s="10">
        <v>916.24099999999999</v>
      </c>
      <c r="HY15" s="10">
        <v>112.018</v>
      </c>
      <c r="HZ15" s="10">
        <v>673.50900000000001</v>
      </c>
      <c r="IA15" s="10">
        <v>263.65600000000001</v>
      </c>
      <c r="IB15" s="10">
        <v>225.09800000000001</v>
      </c>
      <c r="IC15" s="10">
        <v>305.69400000000002</v>
      </c>
      <c r="ID15" s="10">
        <v>204.61099999999999</v>
      </c>
      <c r="IE15" s="10">
        <v>831.17200000000003</v>
      </c>
      <c r="IF15" s="10">
        <v>631.45500000000004</v>
      </c>
      <c r="IG15" s="10">
        <v>216.15100000000001</v>
      </c>
      <c r="IH15" s="10">
        <v>289.33100000000002</v>
      </c>
      <c r="II15" s="10">
        <v>197.55600000000001</v>
      </c>
      <c r="IJ15" s="10">
        <v>222.26599999999999</v>
      </c>
      <c r="IK15" s="10">
        <v>231.70099999999999</v>
      </c>
      <c r="IL15" s="10">
        <v>709.779</v>
      </c>
      <c r="IM15" s="10">
        <v>743.673</v>
      </c>
      <c r="IN15" s="10">
        <v>563.88300000000004</v>
      </c>
      <c r="IO15" s="10">
        <v>331.16899999999998</v>
      </c>
      <c r="IP15" s="10">
        <v>216.70400000000001</v>
      </c>
      <c r="IQ15" s="10">
        <v>403.72500000000002</v>
      </c>
      <c r="IR15" s="10">
        <v>245.46899999999999</v>
      </c>
      <c r="IS15" s="10">
        <v>722.92600000000004</v>
      </c>
      <c r="IT15" s="10">
        <v>613.18200000000002</v>
      </c>
      <c r="IU15" s="10">
        <v>236.58699999999999</v>
      </c>
      <c r="IV15" s="10">
        <v>135.38300000000001</v>
      </c>
      <c r="IW15" s="10">
        <v>276.27800000000002</v>
      </c>
      <c r="IX15" s="10">
        <v>302.66000000000003</v>
      </c>
      <c r="IY15" s="10">
        <v>1416.3430000000001</v>
      </c>
      <c r="IZ15" s="10">
        <v>156.61699999999999</v>
      </c>
      <c r="JA15" s="10">
        <v>996.71799999999996</v>
      </c>
      <c r="JB15" s="10">
        <v>134.93799999999999</v>
      </c>
      <c r="JC15" s="10">
        <v>361.274</v>
      </c>
      <c r="JD15" s="10">
        <v>295.18799999999999</v>
      </c>
      <c r="JE15" s="10">
        <v>182.661</v>
      </c>
      <c r="JF15" s="10">
        <v>255.87700000000001</v>
      </c>
      <c r="JG15" s="10">
        <v>446.26600000000002</v>
      </c>
      <c r="JH15" s="10">
        <v>430.34300000000002</v>
      </c>
      <c r="JI15" s="10">
        <v>339.79899999999998</v>
      </c>
      <c r="JJ15" s="10">
        <v>354.11</v>
      </c>
      <c r="JK15" s="10">
        <v>315.892</v>
      </c>
      <c r="JL15" s="10">
        <v>522.601</v>
      </c>
      <c r="JM15" s="10">
        <v>547.73199999999997</v>
      </c>
      <c r="JN15" s="10">
        <v>319.59500000000003</v>
      </c>
      <c r="JO15" s="10">
        <v>355.74700000000001</v>
      </c>
      <c r="JP15" s="10">
        <v>702.31</v>
      </c>
      <c r="JQ15" s="10">
        <v>880.36199999999997</v>
      </c>
      <c r="JR15" s="10">
        <v>1070.1300000000001</v>
      </c>
      <c r="JS15" s="10">
        <v>259.33499999999998</v>
      </c>
      <c r="JT15" s="10">
        <v>163.755</v>
      </c>
      <c r="JU15" s="10">
        <v>351.05900000000003</v>
      </c>
      <c r="JV15" s="10">
        <v>133.65600000000001</v>
      </c>
      <c r="JW15" s="10">
        <v>153.79499999999999</v>
      </c>
      <c r="JX15" s="10">
        <v>216.476</v>
      </c>
      <c r="JY15" s="10">
        <v>392.476</v>
      </c>
      <c r="JZ15" s="10">
        <v>418.26400000000001</v>
      </c>
      <c r="KA15" s="10">
        <v>781.13800000000003</v>
      </c>
      <c r="KB15" s="10">
        <v>510.142</v>
      </c>
      <c r="KC15" s="10">
        <v>352.86799999999999</v>
      </c>
      <c r="KD15" s="10">
        <v>135.107</v>
      </c>
      <c r="KE15" s="10">
        <v>161.428</v>
      </c>
      <c r="KF15" s="10">
        <v>265.35399999999998</v>
      </c>
      <c r="KG15" s="10">
        <v>658.19299999999998</v>
      </c>
      <c r="KH15" s="10">
        <v>1975.1289999999999</v>
      </c>
      <c r="KI15" s="10">
        <v>2682.3560000000002</v>
      </c>
      <c r="KJ15" s="10">
        <v>154.965</v>
      </c>
      <c r="KK15" s="10">
        <v>1576.836</v>
      </c>
      <c r="KL15" s="10">
        <v>464.29599999999999</v>
      </c>
      <c r="KM15" s="10">
        <v>810.74099999999999</v>
      </c>
      <c r="KN15" s="10">
        <v>452.94499999999999</v>
      </c>
      <c r="KO15" s="10">
        <v>340.685</v>
      </c>
      <c r="KP15" s="10">
        <v>387.63</v>
      </c>
      <c r="KQ15" s="10">
        <v>285.70999999999998</v>
      </c>
      <c r="KR15" s="10">
        <v>372.83</v>
      </c>
      <c r="KS15" s="10">
        <v>1361.0509999999999</v>
      </c>
      <c r="KT15" s="10">
        <v>251.28299999999999</v>
      </c>
      <c r="KU15" s="10">
        <v>417.61399999999998</v>
      </c>
      <c r="KV15" s="10">
        <v>1256.098</v>
      </c>
      <c r="KW15" s="10">
        <v>1206.3389999999999</v>
      </c>
      <c r="KX15" s="10">
        <v>281.93099999999998</v>
      </c>
      <c r="KY15" s="10">
        <v>660.88699999999994</v>
      </c>
      <c r="KZ15" s="10">
        <v>5847.9350000000004</v>
      </c>
      <c r="LA15" s="10">
        <v>127.16800000000001</v>
      </c>
      <c r="LB15" s="10">
        <v>198.47900000000001</v>
      </c>
      <c r="LC15" s="10">
        <v>5927.3029999999999</v>
      </c>
      <c r="LD15" s="10">
        <v>1074.3969999999999</v>
      </c>
      <c r="LE15" s="10">
        <v>317.40600000000001</v>
      </c>
      <c r="LF15" s="10">
        <v>267.01100000000002</v>
      </c>
      <c r="LG15" s="10">
        <v>355.12900000000002</v>
      </c>
      <c r="LH15" s="10">
        <v>248.93600000000001</v>
      </c>
      <c r="LI15" s="10">
        <v>139.69399999999999</v>
      </c>
      <c r="LJ15" s="10">
        <v>138.09700000000001</v>
      </c>
      <c r="LK15" s="10">
        <v>142.292</v>
      </c>
      <c r="LL15" s="10">
        <v>456.03</v>
      </c>
      <c r="LM15" s="10">
        <v>423.98700000000002</v>
      </c>
      <c r="LN15" s="10">
        <v>183.34299999999999</v>
      </c>
      <c r="LO15" s="10">
        <v>207.94399999999999</v>
      </c>
      <c r="LP15" s="10">
        <v>187.047</v>
      </c>
      <c r="LQ15" s="10">
        <v>194.495</v>
      </c>
      <c r="LR15" s="10">
        <v>97.378</v>
      </c>
      <c r="LS15" s="10">
        <v>127.55200000000001</v>
      </c>
      <c r="LT15" s="10">
        <v>221.19</v>
      </c>
      <c r="LU15" s="10">
        <v>173.36600000000001</v>
      </c>
      <c r="LV15" s="10">
        <v>401.41699999999997</v>
      </c>
      <c r="LW15" s="10">
        <v>184.666</v>
      </c>
      <c r="LX15" s="10">
        <v>124.788</v>
      </c>
      <c r="LY15" s="10">
        <v>282.76799999999997</v>
      </c>
      <c r="LZ15" s="10">
        <v>201.57900000000001</v>
      </c>
      <c r="MA15" s="10">
        <v>218.315</v>
      </c>
      <c r="MB15" s="10">
        <v>157.93</v>
      </c>
      <c r="MC15" s="10">
        <v>200.69900000000001</v>
      </c>
      <c r="MD15" s="10">
        <v>1278.519</v>
      </c>
      <c r="ME15" s="10">
        <v>109.34699999999999</v>
      </c>
      <c r="MF15" s="10">
        <v>689.43799999999999</v>
      </c>
      <c r="MG15" s="10">
        <v>94.361999999999995</v>
      </c>
      <c r="MH15" s="10">
        <v>701.03099999999995</v>
      </c>
      <c r="MI15" s="10">
        <v>76.53</v>
      </c>
      <c r="MJ15" s="10">
        <v>336.65800000000002</v>
      </c>
      <c r="MK15" s="10">
        <v>134.31100000000001</v>
      </c>
      <c r="ML15" s="10">
        <v>137.23500000000001</v>
      </c>
      <c r="MM15" s="10">
        <v>145.56100000000001</v>
      </c>
      <c r="MN15" s="10">
        <v>84.724999999999994</v>
      </c>
      <c r="MO15" s="10">
        <v>191.863</v>
      </c>
      <c r="MP15" s="10">
        <v>111.38500000000001</v>
      </c>
      <c r="MQ15" s="10">
        <v>215.58600000000001</v>
      </c>
      <c r="MR15" s="10">
        <v>142.99799999999999</v>
      </c>
      <c r="MS15" s="10">
        <v>341.03100000000001</v>
      </c>
      <c r="MT15" s="10">
        <v>98.683000000000007</v>
      </c>
      <c r="MU15" s="10">
        <v>516.78599999999994</v>
      </c>
      <c r="MV15" s="10">
        <v>84.146000000000001</v>
      </c>
      <c r="MW15" s="10">
        <v>1106.509</v>
      </c>
      <c r="MX15" s="10">
        <v>123</v>
      </c>
      <c r="MY15" s="10">
        <v>111.119</v>
      </c>
      <c r="MZ15" s="10">
        <v>135.04300000000001</v>
      </c>
      <c r="NA15" s="10">
        <v>146.483</v>
      </c>
      <c r="NB15" s="10">
        <v>1235.0250000000001</v>
      </c>
      <c r="NC15" s="10">
        <v>524.95299999999997</v>
      </c>
      <c r="ND15" s="10">
        <v>81.561999999999998</v>
      </c>
      <c r="NE15" s="10">
        <v>332.83600000000001</v>
      </c>
      <c r="NF15" s="10">
        <v>572.72400000000005</v>
      </c>
      <c r="NG15" s="10">
        <v>71.41</v>
      </c>
      <c r="NH15" s="10">
        <v>71.350999999999999</v>
      </c>
      <c r="NI15" s="10">
        <v>110.492</v>
      </c>
      <c r="NJ15" s="10">
        <v>152.90799999999999</v>
      </c>
      <c r="NK15" s="10">
        <v>124.36</v>
      </c>
      <c r="NL15" s="10">
        <v>323.92700000000002</v>
      </c>
      <c r="NM15" s="10">
        <v>1090.8710000000001</v>
      </c>
      <c r="NN15" s="10">
        <v>229.63499999999999</v>
      </c>
      <c r="NO15" s="10">
        <v>183.19399999999999</v>
      </c>
      <c r="NP15" s="10">
        <v>370.26799999999997</v>
      </c>
      <c r="NQ15" s="10">
        <v>78.849999999999994</v>
      </c>
      <c r="NR15" s="10">
        <v>154.84800000000001</v>
      </c>
      <c r="NS15" s="10">
        <v>123.518</v>
      </c>
      <c r="NT15" s="10">
        <v>478.90600000000001</v>
      </c>
      <c r="NU15" s="10">
        <v>142.869</v>
      </c>
      <c r="NV15" s="10">
        <v>480.99700000000001</v>
      </c>
      <c r="NW15" s="10">
        <v>158.917</v>
      </c>
      <c r="NX15" s="10">
        <v>279.05900000000003</v>
      </c>
      <c r="NY15" s="10">
        <v>88.722999999999999</v>
      </c>
      <c r="NZ15" s="10">
        <v>126.904</v>
      </c>
      <c r="OA15" s="10">
        <v>513.476</v>
      </c>
      <c r="OB15" s="10">
        <v>247.60499999999999</v>
      </c>
      <c r="OC15" s="10">
        <v>339.565</v>
      </c>
      <c r="OD15" s="10">
        <v>78.548000000000002</v>
      </c>
      <c r="OE15" s="10">
        <v>171.15700000000001</v>
      </c>
      <c r="OF15" s="10">
        <v>252.018</v>
      </c>
      <c r="OG15" s="10">
        <v>354.565</v>
      </c>
      <c r="OH15" s="10">
        <v>1498.6569999999999</v>
      </c>
      <c r="OI15" s="10">
        <v>1308.588</v>
      </c>
      <c r="OJ15" s="10">
        <v>124.631</v>
      </c>
      <c r="OK15" s="10">
        <v>66.314999999999998</v>
      </c>
      <c r="OL15" s="10">
        <v>69.635999999999996</v>
      </c>
      <c r="OM15" s="10">
        <v>74.997</v>
      </c>
      <c r="ON15" s="10">
        <v>483.65300000000002</v>
      </c>
      <c r="OO15" s="10">
        <v>69.218000000000004</v>
      </c>
      <c r="OP15" s="10">
        <v>95.366</v>
      </c>
      <c r="OQ15" s="10">
        <v>104.831</v>
      </c>
      <c r="OR15" s="10">
        <v>151.41800000000001</v>
      </c>
      <c r="OS15" s="10">
        <v>327.42099999999999</v>
      </c>
      <c r="OT15" s="10">
        <v>183.57499999999999</v>
      </c>
      <c r="OU15" s="10">
        <v>89.353999999999999</v>
      </c>
      <c r="OV15" s="10">
        <v>71.787999999999997</v>
      </c>
      <c r="OW15" s="10">
        <v>77.516000000000005</v>
      </c>
      <c r="OX15" s="10">
        <v>71.646000000000001</v>
      </c>
      <c r="OY15" s="10">
        <v>85.24</v>
      </c>
      <c r="OZ15" s="10">
        <v>82.546999999999997</v>
      </c>
      <c r="PA15" s="10">
        <v>250.80500000000001</v>
      </c>
      <c r="PB15" s="10">
        <v>131.20099999999999</v>
      </c>
      <c r="PC15" s="10">
        <v>169.05</v>
      </c>
      <c r="PD15" s="10">
        <v>574.59199999999998</v>
      </c>
      <c r="PE15" s="10">
        <v>76.900999999999996</v>
      </c>
      <c r="PF15" s="10">
        <v>81.218999999999994</v>
      </c>
      <c r="PG15" s="10">
        <v>91.478999999999999</v>
      </c>
      <c r="PH15" s="10">
        <v>481.286</v>
      </c>
      <c r="PI15" s="10">
        <v>2678.5520000000001</v>
      </c>
      <c r="PJ15" s="10">
        <v>2174.2530000000002</v>
      </c>
      <c r="PK15" s="10">
        <v>330.34899999999999</v>
      </c>
      <c r="PL15" s="10">
        <v>481.00099999999998</v>
      </c>
      <c r="PM15" s="10">
        <v>434.274</v>
      </c>
      <c r="PN15" s="10">
        <v>282.96800000000002</v>
      </c>
      <c r="PO15" s="10">
        <v>198.61</v>
      </c>
      <c r="PP15" s="10">
        <v>101.167</v>
      </c>
      <c r="PQ15" s="10">
        <v>78.08</v>
      </c>
      <c r="PR15" s="10">
        <v>2884.28</v>
      </c>
      <c r="PS15" s="10">
        <v>141.357</v>
      </c>
      <c r="PT15" s="10">
        <v>130.63800000000001</v>
      </c>
      <c r="PU15" s="10">
        <v>60.61</v>
      </c>
      <c r="PV15" s="10">
        <v>521.46699999999998</v>
      </c>
      <c r="PW15" s="10">
        <v>103.913</v>
      </c>
      <c r="PX15" s="10">
        <v>89.137</v>
      </c>
      <c r="PY15" s="10">
        <v>75.048000000000002</v>
      </c>
      <c r="PZ15" s="10">
        <v>103.999</v>
      </c>
      <c r="QA15" s="10">
        <v>169.32599999999999</v>
      </c>
      <c r="QB15" s="10">
        <v>868.57100000000003</v>
      </c>
      <c r="QC15" s="10">
        <v>93.93</v>
      </c>
      <c r="QD15" s="10">
        <v>90.778000000000006</v>
      </c>
      <c r="QE15" s="10">
        <v>156.10300000000001</v>
      </c>
      <c r="QF15" s="10">
        <v>105.974</v>
      </c>
      <c r="QG15" s="10">
        <v>144.02799999999999</v>
      </c>
      <c r="QH15" s="10">
        <v>62.463000000000001</v>
      </c>
      <c r="QI15" s="10">
        <v>483.952</v>
      </c>
      <c r="QJ15" s="10">
        <v>65.540000000000006</v>
      </c>
      <c r="QK15" s="10">
        <v>724.75900000000001</v>
      </c>
      <c r="QL15" s="10">
        <v>176.06899999999999</v>
      </c>
      <c r="QM15" s="10">
        <v>195.54599999999999</v>
      </c>
      <c r="QN15" s="10">
        <v>1166.7950000000001</v>
      </c>
      <c r="QO15" s="10">
        <v>1360.9780000000001</v>
      </c>
      <c r="QP15" s="10">
        <v>326.85399999999998</v>
      </c>
      <c r="QQ15" s="10">
        <v>849.46799999999996</v>
      </c>
      <c r="QR15" s="10">
        <v>74.254999999999995</v>
      </c>
      <c r="QS15" s="10">
        <v>103.11</v>
      </c>
      <c r="QT15" s="10">
        <v>557.34299999999996</v>
      </c>
      <c r="QU15" s="10">
        <v>75.084000000000003</v>
      </c>
      <c r="QV15" s="10">
        <v>1108.088</v>
      </c>
      <c r="QW15" s="10">
        <v>170.03700000000001</v>
      </c>
      <c r="QX15" s="10">
        <v>60.392000000000003</v>
      </c>
      <c r="QY15" s="10">
        <v>62.023000000000003</v>
      </c>
      <c r="QZ15" s="10">
        <v>64.266000000000005</v>
      </c>
      <c r="RA15" s="10">
        <v>3987.7710000000002</v>
      </c>
      <c r="RB15" s="10">
        <v>187.999</v>
      </c>
      <c r="RC15" s="10">
        <v>180.98099999999999</v>
      </c>
      <c r="RD15" s="10">
        <v>225.71199999999999</v>
      </c>
      <c r="RE15" s="10">
        <v>98.063999999999993</v>
      </c>
      <c r="RF15" s="10">
        <v>190.04</v>
      </c>
      <c r="RG15" s="10">
        <v>61.808999999999997</v>
      </c>
      <c r="RH15" s="10">
        <v>103.357</v>
      </c>
      <c r="RI15" s="10">
        <v>176.64099999999999</v>
      </c>
      <c r="RJ15" s="10">
        <v>247.90100000000001</v>
      </c>
      <c r="RK15" s="10">
        <v>149.24600000000001</v>
      </c>
      <c r="RL15" s="10">
        <v>59.246000000000002</v>
      </c>
      <c r="RM15" s="10">
        <v>83.28</v>
      </c>
      <c r="RN15" s="10">
        <v>1707.6079999999999</v>
      </c>
      <c r="RO15" s="10">
        <v>4429.9809999999998</v>
      </c>
      <c r="RP15" s="10">
        <v>904.65899999999999</v>
      </c>
      <c r="RQ15" s="10">
        <v>62.988999999999997</v>
      </c>
      <c r="RR15" s="10">
        <v>63.255000000000003</v>
      </c>
      <c r="RS15" s="10">
        <v>500.89100000000002</v>
      </c>
      <c r="RT15" s="10">
        <v>481.779</v>
      </c>
      <c r="RU15" s="10">
        <v>630.20100000000002</v>
      </c>
      <c r="RV15" s="10">
        <v>75.290999999999997</v>
      </c>
      <c r="RW15" s="10">
        <v>207.148</v>
      </c>
      <c r="RX15" s="10">
        <v>130.858</v>
      </c>
      <c r="RY15" s="10">
        <v>70.465999999999994</v>
      </c>
      <c r="RZ15" s="10">
        <v>66.135000000000005</v>
      </c>
      <c r="SA15" s="10">
        <v>220.04400000000001</v>
      </c>
      <c r="SB15" s="10">
        <v>129.16399999999999</v>
      </c>
      <c r="SC15" s="10">
        <v>68.671000000000006</v>
      </c>
      <c r="SD15" s="10">
        <v>63.877000000000002</v>
      </c>
      <c r="SE15" s="10">
        <v>145.49</v>
      </c>
      <c r="SF15" s="10">
        <v>68.379000000000005</v>
      </c>
      <c r="SG15" s="10">
        <v>104.864</v>
      </c>
      <c r="SH15" s="10">
        <v>67.73</v>
      </c>
    </row>
    <row r="16" spans="1:502" x14ac:dyDescent="0.25">
      <c r="A16" s="10">
        <v>15</v>
      </c>
      <c r="B16" s="10" t="s">
        <v>35</v>
      </c>
      <c r="C16" s="10">
        <v>255.399</v>
      </c>
      <c r="D16" s="10">
        <v>5059.2719999999999</v>
      </c>
      <c r="E16" s="10">
        <v>4335.1670000000004</v>
      </c>
      <c r="F16" s="10">
        <v>238.608</v>
      </c>
      <c r="G16" s="10">
        <v>220.875</v>
      </c>
      <c r="H16" s="10">
        <v>8305.2630000000008</v>
      </c>
      <c r="I16" s="10">
        <v>232.11099999999999</v>
      </c>
      <c r="J16" s="10">
        <v>226.99100000000001</v>
      </c>
      <c r="K16" s="10">
        <v>330.04</v>
      </c>
      <c r="L16" s="10">
        <v>260.63</v>
      </c>
      <c r="M16" s="10">
        <v>94.281999999999996</v>
      </c>
      <c r="N16" s="10">
        <v>87.991</v>
      </c>
      <c r="O16" s="10">
        <v>812.82799999999997</v>
      </c>
      <c r="P16" s="10">
        <v>537.93600000000004</v>
      </c>
      <c r="Q16" s="10">
        <v>390.83</v>
      </c>
      <c r="R16" s="10">
        <v>577.53700000000003</v>
      </c>
      <c r="S16" s="10">
        <v>160.905</v>
      </c>
      <c r="T16" s="10">
        <v>197.61799999999999</v>
      </c>
      <c r="U16" s="10">
        <v>328.19099999999997</v>
      </c>
      <c r="V16" s="10">
        <v>357.22199999999998</v>
      </c>
      <c r="W16" s="10">
        <v>101.705</v>
      </c>
      <c r="X16" s="10">
        <v>197.81299999999999</v>
      </c>
      <c r="Y16" s="10">
        <v>1683.662</v>
      </c>
      <c r="Z16" s="10">
        <v>266.089</v>
      </c>
      <c r="AA16" s="10">
        <v>156.19999999999999</v>
      </c>
      <c r="AB16" s="10">
        <v>8345.0889999999999</v>
      </c>
      <c r="AC16" s="10">
        <v>4841.9549999999999</v>
      </c>
      <c r="AD16" s="10">
        <v>1960.24</v>
      </c>
      <c r="AE16" s="10">
        <v>5177.3879999999999</v>
      </c>
      <c r="AF16" s="10">
        <v>7010.826</v>
      </c>
      <c r="AG16" s="10">
        <v>562.23800000000006</v>
      </c>
      <c r="AH16" s="10">
        <v>144.69999999999999</v>
      </c>
      <c r="AI16" s="10">
        <v>683.51</v>
      </c>
      <c r="AJ16" s="10">
        <v>165.267</v>
      </c>
      <c r="AK16" s="10">
        <v>103.099</v>
      </c>
      <c r="AL16" s="10">
        <v>387.09300000000002</v>
      </c>
      <c r="AM16" s="10">
        <v>702.548</v>
      </c>
      <c r="AN16" s="10">
        <v>343.09699999999998</v>
      </c>
      <c r="AO16" s="10">
        <v>155.27099999999999</v>
      </c>
      <c r="AP16" s="10">
        <v>474.76600000000002</v>
      </c>
      <c r="AQ16" s="10">
        <v>363.12200000000001</v>
      </c>
      <c r="AR16" s="10">
        <v>639.80799999999999</v>
      </c>
      <c r="AS16" s="10">
        <v>240.899</v>
      </c>
      <c r="AT16" s="10">
        <v>288.12299999999999</v>
      </c>
      <c r="AU16" s="10">
        <v>210.38900000000001</v>
      </c>
      <c r="AV16" s="10">
        <v>388.42200000000003</v>
      </c>
      <c r="AW16" s="10">
        <v>1047.1969999999999</v>
      </c>
      <c r="AX16" s="10">
        <v>4176.0569999999998</v>
      </c>
      <c r="AY16" s="10">
        <v>362.87099999999998</v>
      </c>
      <c r="AZ16" s="10">
        <v>374.61</v>
      </c>
      <c r="BA16" s="10">
        <v>1803.202</v>
      </c>
      <c r="BB16" s="10">
        <v>477.53500000000003</v>
      </c>
      <c r="BC16" s="10">
        <v>135.20699999999999</v>
      </c>
      <c r="BD16" s="10">
        <v>148.346</v>
      </c>
      <c r="BE16" s="10">
        <v>188.68799999999999</v>
      </c>
      <c r="BF16" s="10">
        <v>117.74</v>
      </c>
      <c r="BG16" s="10">
        <v>122.71</v>
      </c>
      <c r="BH16" s="10">
        <v>189.196</v>
      </c>
      <c r="BI16" s="10">
        <v>340.19600000000003</v>
      </c>
      <c r="BJ16" s="10">
        <v>852.84400000000005</v>
      </c>
      <c r="BK16" s="10">
        <v>456.29300000000001</v>
      </c>
      <c r="BL16" s="10">
        <v>451.86</v>
      </c>
      <c r="BM16" s="10">
        <v>266.75900000000001</v>
      </c>
      <c r="BN16" s="10">
        <v>1734.4480000000001</v>
      </c>
      <c r="BO16" s="10">
        <v>1812.3620000000001</v>
      </c>
      <c r="BP16" s="10">
        <v>614.154</v>
      </c>
      <c r="BQ16" s="10">
        <v>917.2</v>
      </c>
      <c r="BR16" s="10">
        <v>2655.4250000000002</v>
      </c>
      <c r="BS16" s="10">
        <v>601.66700000000003</v>
      </c>
      <c r="BT16" s="10">
        <v>127.503</v>
      </c>
      <c r="BU16" s="10">
        <v>286.46699999999998</v>
      </c>
      <c r="BV16" s="10">
        <v>363.84300000000002</v>
      </c>
      <c r="BW16" s="10">
        <v>187.11099999999999</v>
      </c>
      <c r="BX16" s="10">
        <v>2879.4180000000001</v>
      </c>
      <c r="BY16" s="10">
        <v>469.82400000000001</v>
      </c>
      <c r="BZ16" s="10">
        <v>252.96799999999999</v>
      </c>
      <c r="CA16" s="10">
        <v>168.68100000000001</v>
      </c>
      <c r="CB16" s="10">
        <v>1249.067</v>
      </c>
      <c r="CC16" s="10">
        <v>852.03499999999997</v>
      </c>
      <c r="CD16" s="10">
        <v>1363.855</v>
      </c>
      <c r="CE16" s="10">
        <v>1162.623</v>
      </c>
      <c r="CF16" s="10">
        <v>1215.3630000000001</v>
      </c>
      <c r="CG16" s="10">
        <v>252.71899999999999</v>
      </c>
      <c r="CH16" s="10">
        <v>480.84</v>
      </c>
      <c r="CI16" s="10">
        <v>151.285</v>
      </c>
      <c r="CJ16" s="10">
        <v>2219.2190000000001</v>
      </c>
      <c r="CK16" s="10">
        <v>566.36900000000003</v>
      </c>
      <c r="CL16" s="10">
        <v>1360.1880000000001</v>
      </c>
      <c r="CM16" s="10">
        <v>260.11900000000003</v>
      </c>
      <c r="CN16" s="10">
        <v>276.649</v>
      </c>
      <c r="CO16" s="10">
        <v>205.226</v>
      </c>
      <c r="CP16" s="10">
        <v>120.794</v>
      </c>
      <c r="CQ16" s="10">
        <v>283.13400000000001</v>
      </c>
      <c r="CR16" s="10">
        <v>137.01900000000001</v>
      </c>
      <c r="CS16" s="10">
        <v>530.59900000000005</v>
      </c>
      <c r="CT16" s="10">
        <v>339.25400000000002</v>
      </c>
      <c r="CU16" s="10">
        <v>498.983</v>
      </c>
      <c r="CV16" s="10">
        <v>413.27699999999999</v>
      </c>
      <c r="CW16" s="10">
        <v>252.99700000000001</v>
      </c>
      <c r="CX16" s="10">
        <v>1147.8109999999999</v>
      </c>
      <c r="CY16" s="10">
        <v>344.101</v>
      </c>
      <c r="CZ16" s="10">
        <v>294.98099999999999</v>
      </c>
      <c r="DA16" s="10">
        <v>1300.854</v>
      </c>
      <c r="DB16" s="10">
        <v>588.94100000000003</v>
      </c>
      <c r="DC16" s="10">
        <v>5186.4970000000003</v>
      </c>
      <c r="DD16" s="10">
        <v>159.065</v>
      </c>
      <c r="DE16" s="10">
        <v>447.82100000000003</v>
      </c>
      <c r="DF16" s="10">
        <v>478.358</v>
      </c>
      <c r="DG16" s="10">
        <v>1972.242</v>
      </c>
      <c r="DH16" s="10">
        <v>1105.279</v>
      </c>
      <c r="DI16" s="10">
        <v>2225.1689999999999</v>
      </c>
      <c r="DJ16" s="10">
        <v>209.15299999999999</v>
      </c>
      <c r="DK16" s="10">
        <v>487.50099999999998</v>
      </c>
      <c r="DL16" s="10">
        <v>204.51</v>
      </c>
      <c r="DM16" s="10">
        <v>384.62200000000001</v>
      </c>
      <c r="DN16" s="10">
        <v>146.261</v>
      </c>
      <c r="DO16" s="10">
        <v>527.95699999999999</v>
      </c>
      <c r="DP16" s="10">
        <v>324.613</v>
      </c>
      <c r="DQ16" s="10">
        <v>2297.134</v>
      </c>
      <c r="DR16" s="10">
        <v>383.60500000000002</v>
      </c>
      <c r="DS16" s="10">
        <v>9444.5740000000005</v>
      </c>
      <c r="DT16" s="10">
        <v>768.745</v>
      </c>
      <c r="DU16" s="10">
        <v>1632.4680000000001</v>
      </c>
      <c r="DV16" s="10">
        <v>188.76900000000001</v>
      </c>
      <c r="DW16" s="10">
        <v>202.346</v>
      </c>
      <c r="DX16" s="10">
        <v>245.38800000000001</v>
      </c>
      <c r="DY16" s="10">
        <v>3077.3739999999998</v>
      </c>
      <c r="DZ16" s="10">
        <v>820.15099999999995</v>
      </c>
      <c r="EA16" s="10">
        <v>493.64600000000002</v>
      </c>
      <c r="EB16" s="10">
        <v>2519.4110000000001</v>
      </c>
      <c r="EC16" s="10">
        <v>266.01499999999999</v>
      </c>
      <c r="ED16" s="10">
        <v>334.38499999999999</v>
      </c>
      <c r="EE16" s="10">
        <v>329.61099999999999</v>
      </c>
      <c r="EF16" s="10">
        <v>2149.3850000000002</v>
      </c>
      <c r="EG16" s="10">
        <v>1495.99</v>
      </c>
      <c r="EH16" s="10">
        <v>261.23599999999999</v>
      </c>
      <c r="EI16" s="10">
        <v>197.78399999999999</v>
      </c>
      <c r="EJ16" s="10">
        <v>231.92500000000001</v>
      </c>
      <c r="EK16" s="10">
        <v>328.90199999999999</v>
      </c>
      <c r="EL16" s="10">
        <v>201.994</v>
      </c>
      <c r="EM16" s="10">
        <v>186.304</v>
      </c>
      <c r="EN16" s="10">
        <v>777.50400000000002</v>
      </c>
      <c r="EO16" s="10">
        <v>3678.0349999999999</v>
      </c>
      <c r="EP16" s="10">
        <v>207.999</v>
      </c>
      <c r="EQ16" s="10">
        <v>130.36500000000001</v>
      </c>
      <c r="ER16" s="10">
        <v>262.25</v>
      </c>
      <c r="ES16" s="10">
        <v>594.577</v>
      </c>
      <c r="ET16" s="10">
        <v>588.42499999999995</v>
      </c>
      <c r="EU16" s="10">
        <v>1325.7570000000001</v>
      </c>
      <c r="EV16" s="10">
        <v>344.73599999999999</v>
      </c>
      <c r="EW16" s="10">
        <v>401.45299999999997</v>
      </c>
      <c r="EX16" s="10">
        <v>178.03700000000001</v>
      </c>
      <c r="EY16" s="10">
        <v>292.31900000000002</v>
      </c>
      <c r="EZ16" s="10">
        <v>196.39099999999999</v>
      </c>
      <c r="FA16" s="10">
        <v>177.15100000000001</v>
      </c>
      <c r="FB16" s="10">
        <v>3616.8809999999999</v>
      </c>
      <c r="FC16" s="10">
        <v>1028.8140000000001</v>
      </c>
      <c r="FD16" s="10">
        <v>278.90699999999998</v>
      </c>
      <c r="FE16" s="10">
        <v>861.45299999999997</v>
      </c>
      <c r="FF16" s="10">
        <v>301.173</v>
      </c>
      <c r="FG16" s="10">
        <v>300.86700000000002</v>
      </c>
      <c r="FH16" s="10">
        <v>324.29199999999997</v>
      </c>
      <c r="FI16" s="10">
        <v>796.10900000000004</v>
      </c>
      <c r="FJ16" s="10">
        <v>125.608</v>
      </c>
      <c r="FK16" s="10">
        <v>233.25700000000001</v>
      </c>
      <c r="FL16" s="10">
        <v>355.93099999999998</v>
      </c>
      <c r="FM16" s="10">
        <v>146.88200000000001</v>
      </c>
      <c r="FN16" s="10">
        <v>268.55399999999997</v>
      </c>
      <c r="FO16" s="10">
        <v>607.79700000000003</v>
      </c>
      <c r="FP16" s="10">
        <v>265.92</v>
      </c>
      <c r="FQ16" s="10">
        <v>1037.2059999999999</v>
      </c>
      <c r="FR16" s="10">
        <v>1408.7560000000001</v>
      </c>
      <c r="FS16" s="10">
        <v>507.99200000000002</v>
      </c>
      <c r="FT16" s="10">
        <v>2875.7570000000001</v>
      </c>
      <c r="FU16" s="10">
        <v>525.18799999999999</v>
      </c>
      <c r="FV16" s="10">
        <v>387.714</v>
      </c>
      <c r="FW16" s="10">
        <v>1424.8430000000001</v>
      </c>
      <c r="FX16" s="10">
        <v>715.41600000000005</v>
      </c>
      <c r="FY16" s="10">
        <v>1238.1279999999999</v>
      </c>
      <c r="FZ16" s="10">
        <v>1341.951</v>
      </c>
      <c r="GA16" s="10">
        <v>1481.02</v>
      </c>
      <c r="GB16" s="10">
        <v>471.03100000000001</v>
      </c>
      <c r="GC16" s="10">
        <v>1162.366</v>
      </c>
      <c r="GD16" s="10">
        <v>1068.7239999999999</v>
      </c>
      <c r="GE16" s="10">
        <v>1058.6980000000001</v>
      </c>
      <c r="GF16" s="10">
        <v>263.50700000000001</v>
      </c>
      <c r="GG16" s="10">
        <v>678.149</v>
      </c>
      <c r="GH16" s="10">
        <v>147.429</v>
      </c>
      <c r="GI16" s="10">
        <v>458.66199999999998</v>
      </c>
      <c r="GJ16" s="10">
        <v>1330.278</v>
      </c>
      <c r="GK16" s="10">
        <v>354.78199999999998</v>
      </c>
      <c r="GL16" s="10">
        <v>361.166</v>
      </c>
      <c r="GM16" s="10">
        <v>279.012</v>
      </c>
      <c r="GN16" s="10">
        <v>127.941</v>
      </c>
      <c r="GO16" s="10">
        <v>409.11</v>
      </c>
      <c r="GP16" s="10">
        <v>122.79</v>
      </c>
      <c r="GQ16" s="10">
        <v>256.053</v>
      </c>
      <c r="GR16" s="10">
        <v>171.833</v>
      </c>
      <c r="GS16" s="10">
        <v>304.255</v>
      </c>
      <c r="GT16" s="10">
        <v>531.86099999999999</v>
      </c>
      <c r="GU16" s="10">
        <v>243.48599999999999</v>
      </c>
      <c r="GV16" s="10">
        <v>190.80500000000001</v>
      </c>
      <c r="GW16" s="10">
        <v>438.65600000000001</v>
      </c>
      <c r="GX16" s="10">
        <v>215.607</v>
      </c>
      <c r="GY16" s="10">
        <v>1472.8989999999999</v>
      </c>
      <c r="GZ16" s="10">
        <v>322.72399999999999</v>
      </c>
      <c r="HA16" s="10">
        <v>6067.0460000000003</v>
      </c>
      <c r="HB16" s="10">
        <v>144.715</v>
      </c>
      <c r="HC16" s="10">
        <v>1583.229</v>
      </c>
      <c r="HD16" s="10">
        <v>869.42899999999997</v>
      </c>
      <c r="HE16" s="10">
        <v>1273.18</v>
      </c>
      <c r="HF16" s="10">
        <v>149.625</v>
      </c>
      <c r="HG16" s="10">
        <v>104.178</v>
      </c>
      <c r="HH16" s="10">
        <v>151.41499999999999</v>
      </c>
      <c r="HI16" s="10">
        <v>184.93299999999999</v>
      </c>
      <c r="HJ16" s="10">
        <v>145.113</v>
      </c>
      <c r="HK16" s="10">
        <v>268.01900000000001</v>
      </c>
      <c r="HL16" s="10">
        <v>218.29499999999999</v>
      </c>
      <c r="HM16" s="10">
        <v>391.54300000000001</v>
      </c>
      <c r="HN16" s="10">
        <v>268.60899999999998</v>
      </c>
      <c r="HO16" s="10">
        <v>8334.6949999999997</v>
      </c>
      <c r="HP16" s="10">
        <v>291.86599999999999</v>
      </c>
      <c r="HQ16" s="10">
        <v>338.36500000000001</v>
      </c>
      <c r="HR16" s="10">
        <v>299.48200000000003</v>
      </c>
      <c r="HS16" s="10">
        <v>450.23399999999998</v>
      </c>
      <c r="HT16" s="10">
        <v>120.941</v>
      </c>
      <c r="HU16" s="10">
        <v>401.42399999999998</v>
      </c>
      <c r="HV16" s="10">
        <v>341.53100000000001</v>
      </c>
      <c r="HW16" s="10">
        <v>161.47900000000001</v>
      </c>
      <c r="HX16" s="10">
        <v>893.99599999999998</v>
      </c>
      <c r="HY16" s="10">
        <v>118.464</v>
      </c>
      <c r="HZ16" s="10">
        <v>696.92399999999998</v>
      </c>
      <c r="IA16" s="10">
        <v>274.03399999999999</v>
      </c>
      <c r="IB16" s="10">
        <v>203.79300000000001</v>
      </c>
      <c r="IC16" s="10">
        <v>310.38600000000002</v>
      </c>
      <c r="ID16" s="10">
        <v>198.17099999999999</v>
      </c>
      <c r="IE16" s="10">
        <v>818.11599999999999</v>
      </c>
      <c r="IF16" s="10">
        <v>617.29</v>
      </c>
      <c r="IG16" s="10">
        <v>218.65600000000001</v>
      </c>
      <c r="IH16" s="10">
        <v>260.892</v>
      </c>
      <c r="II16" s="10">
        <v>194.45099999999999</v>
      </c>
      <c r="IJ16" s="10">
        <v>190.78</v>
      </c>
      <c r="IK16" s="10">
        <v>240.47800000000001</v>
      </c>
      <c r="IL16" s="10">
        <v>694.57</v>
      </c>
      <c r="IM16" s="10">
        <v>744.26499999999999</v>
      </c>
      <c r="IN16" s="10">
        <v>560.39099999999996</v>
      </c>
      <c r="IO16" s="10">
        <v>324.435</v>
      </c>
      <c r="IP16" s="10">
        <v>224.696</v>
      </c>
      <c r="IQ16" s="10">
        <v>412.709</v>
      </c>
      <c r="IR16" s="10">
        <v>258.39299999999997</v>
      </c>
      <c r="IS16" s="10">
        <v>745.36800000000005</v>
      </c>
      <c r="IT16" s="10">
        <v>930.03899999999999</v>
      </c>
      <c r="IU16" s="10">
        <v>316.02100000000002</v>
      </c>
      <c r="IV16" s="10">
        <v>146.42699999999999</v>
      </c>
      <c r="IW16" s="10">
        <v>295.01600000000002</v>
      </c>
      <c r="IX16" s="10">
        <v>331.40300000000002</v>
      </c>
      <c r="IY16" s="10">
        <v>1348.386</v>
      </c>
      <c r="IZ16" s="10">
        <v>156.155</v>
      </c>
      <c r="JA16" s="10">
        <v>1000.272</v>
      </c>
      <c r="JB16" s="10">
        <v>148.23099999999999</v>
      </c>
      <c r="JC16" s="10">
        <v>277.79199999999997</v>
      </c>
      <c r="JD16" s="10">
        <v>252.38200000000001</v>
      </c>
      <c r="JE16" s="10">
        <v>170.64500000000001</v>
      </c>
      <c r="JF16" s="10">
        <v>293.798</v>
      </c>
      <c r="JG16" s="10">
        <v>457.97399999999999</v>
      </c>
      <c r="JH16" s="10">
        <v>425.44799999999998</v>
      </c>
      <c r="JI16" s="10">
        <v>357.23700000000002</v>
      </c>
      <c r="JJ16" s="10">
        <v>365.18599999999998</v>
      </c>
      <c r="JK16" s="10">
        <v>281.48899999999998</v>
      </c>
      <c r="JL16" s="10">
        <v>532.63699999999994</v>
      </c>
      <c r="JM16" s="10">
        <v>626.14099999999996</v>
      </c>
      <c r="JN16" s="10">
        <v>335.16199999999998</v>
      </c>
      <c r="JO16" s="10">
        <v>366.33699999999999</v>
      </c>
      <c r="JP16" s="10">
        <v>697.01900000000001</v>
      </c>
      <c r="JQ16" s="10">
        <v>626.24300000000005</v>
      </c>
      <c r="JR16" s="10">
        <v>1277.4269999999999</v>
      </c>
      <c r="JS16" s="10">
        <v>253.66200000000001</v>
      </c>
      <c r="JT16" s="10">
        <v>161.33600000000001</v>
      </c>
      <c r="JU16" s="10">
        <v>374.66800000000001</v>
      </c>
      <c r="JV16" s="10">
        <v>143.596</v>
      </c>
      <c r="JW16" s="10">
        <v>154.9</v>
      </c>
      <c r="JX16" s="10">
        <v>228.63399999999999</v>
      </c>
      <c r="JY16" s="10">
        <v>416.86799999999999</v>
      </c>
      <c r="JZ16" s="10">
        <v>421.26499999999999</v>
      </c>
      <c r="KA16" s="10">
        <v>515.25</v>
      </c>
      <c r="KB16" s="10">
        <v>340.84199999999998</v>
      </c>
      <c r="KC16" s="10">
        <v>267.101</v>
      </c>
      <c r="KD16" s="10">
        <v>146.03899999999999</v>
      </c>
      <c r="KE16" s="10">
        <v>156.09200000000001</v>
      </c>
      <c r="KF16" s="10">
        <v>258.149</v>
      </c>
      <c r="KG16" s="10">
        <v>743.33799999999997</v>
      </c>
      <c r="KH16" s="10">
        <v>1842.279</v>
      </c>
      <c r="KI16" s="10">
        <v>2859.0210000000002</v>
      </c>
      <c r="KJ16" s="10">
        <v>156.99600000000001</v>
      </c>
      <c r="KK16" s="10">
        <v>1453.89</v>
      </c>
      <c r="KL16" s="10">
        <v>529.99300000000005</v>
      </c>
      <c r="KM16" s="10">
        <v>805.16700000000003</v>
      </c>
      <c r="KN16" s="10">
        <v>525.03700000000003</v>
      </c>
      <c r="KO16" s="10">
        <v>369.78699999999998</v>
      </c>
      <c r="KP16" s="10">
        <v>398.93799999999999</v>
      </c>
      <c r="KQ16" s="10">
        <v>301.3</v>
      </c>
      <c r="KR16" s="10">
        <v>373.81</v>
      </c>
      <c r="KS16" s="10">
        <v>1355.63</v>
      </c>
      <c r="KT16" s="10">
        <v>249.786</v>
      </c>
      <c r="KU16" s="10">
        <v>478.363</v>
      </c>
      <c r="KV16" s="10">
        <v>1254.7750000000001</v>
      </c>
      <c r="KW16" s="10">
        <v>1237.1300000000001</v>
      </c>
      <c r="KX16" s="10">
        <v>289.78899999999999</v>
      </c>
      <c r="KY16" s="10">
        <v>634.22900000000004</v>
      </c>
      <c r="KZ16" s="10">
        <v>5608.8969999999999</v>
      </c>
      <c r="LA16" s="10">
        <v>126.398</v>
      </c>
      <c r="LB16" s="10">
        <v>200.56299999999999</v>
      </c>
      <c r="LC16" s="10">
        <v>5901.808</v>
      </c>
      <c r="LD16" s="10">
        <v>880.096</v>
      </c>
      <c r="LE16" s="10">
        <v>291.75</v>
      </c>
      <c r="LF16" s="10">
        <v>261.47899999999998</v>
      </c>
      <c r="LG16" s="10">
        <v>364.13600000000002</v>
      </c>
      <c r="LH16" s="10">
        <v>252.238</v>
      </c>
      <c r="LI16" s="10">
        <v>142.928</v>
      </c>
      <c r="LJ16" s="10">
        <v>154.82300000000001</v>
      </c>
      <c r="LK16" s="10">
        <v>198.667</v>
      </c>
      <c r="LL16" s="10">
        <v>472.91899999999998</v>
      </c>
      <c r="LM16" s="10">
        <v>437.553</v>
      </c>
      <c r="LN16" s="10">
        <v>160.94399999999999</v>
      </c>
      <c r="LO16" s="10">
        <v>195.92699999999999</v>
      </c>
      <c r="LP16" s="10">
        <v>175.21299999999999</v>
      </c>
      <c r="LQ16" s="10">
        <v>149.071</v>
      </c>
      <c r="LR16" s="10">
        <v>101.27500000000001</v>
      </c>
      <c r="LS16" s="10">
        <v>131.239</v>
      </c>
      <c r="LT16" s="10">
        <v>195.821</v>
      </c>
      <c r="LU16" s="10">
        <v>279.15199999999999</v>
      </c>
      <c r="LV16" s="10">
        <v>425.93799999999999</v>
      </c>
      <c r="LW16" s="10">
        <v>175.81700000000001</v>
      </c>
      <c r="LX16" s="10">
        <v>133.25399999999999</v>
      </c>
      <c r="LY16" s="10">
        <v>282.36399999999998</v>
      </c>
      <c r="LZ16" s="10">
        <v>198.541</v>
      </c>
      <c r="MA16" s="10">
        <v>208.39500000000001</v>
      </c>
      <c r="MB16" s="10">
        <v>160.41399999999999</v>
      </c>
      <c r="MC16" s="10">
        <v>188.624</v>
      </c>
      <c r="MD16" s="10">
        <v>1340.5719999999999</v>
      </c>
      <c r="ME16" s="10">
        <v>120.74299999999999</v>
      </c>
      <c r="MF16" s="10">
        <v>673.66099999999994</v>
      </c>
      <c r="MG16" s="10">
        <v>99.308999999999997</v>
      </c>
      <c r="MH16" s="10">
        <v>617.69399999999996</v>
      </c>
      <c r="MI16" s="10">
        <v>83.414000000000001</v>
      </c>
      <c r="MJ16" s="10">
        <v>331.553</v>
      </c>
      <c r="MK16" s="10">
        <v>148.666</v>
      </c>
      <c r="ML16" s="10">
        <v>141.01</v>
      </c>
      <c r="MM16" s="10">
        <v>154.298</v>
      </c>
      <c r="MN16" s="10">
        <v>88.843000000000004</v>
      </c>
      <c r="MO16" s="10">
        <v>192.471</v>
      </c>
      <c r="MP16" s="10">
        <v>122.206</v>
      </c>
      <c r="MQ16" s="10">
        <v>219.77199999999999</v>
      </c>
      <c r="MR16" s="10">
        <v>155.565</v>
      </c>
      <c r="MS16" s="10">
        <v>421.625</v>
      </c>
      <c r="MT16" s="10">
        <v>104.661</v>
      </c>
      <c r="MU16" s="10">
        <v>472.91</v>
      </c>
      <c r="MV16" s="10">
        <v>191.375</v>
      </c>
      <c r="MW16" s="10">
        <v>1056.8789999999999</v>
      </c>
      <c r="MX16" s="10">
        <v>128.62</v>
      </c>
      <c r="MY16" s="10">
        <v>104.31399999999999</v>
      </c>
      <c r="MZ16" s="10">
        <v>133.23500000000001</v>
      </c>
      <c r="NA16" s="10">
        <v>143.89400000000001</v>
      </c>
      <c r="NB16" s="10">
        <v>1248.1659999999999</v>
      </c>
      <c r="NC16" s="10">
        <v>519.57600000000002</v>
      </c>
      <c r="ND16" s="10">
        <v>85.763999999999996</v>
      </c>
      <c r="NE16" s="10">
        <v>384.14100000000002</v>
      </c>
      <c r="NF16" s="10">
        <v>574.80899999999997</v>
      </c>
      <c r="NG16" s="10">
        <v>72.114000000000004</v>
      </c>
      <c r="NH16" s="10">
        <v>82.352000000000004</v>
      </c>
      <c r="NI16" s="10">
        <v>115.10299999999999</v>
      </c>
      <c r="NJ16" s="10">
        <v>149.51499999999999</v>
      </c>
      <c r="NK16" s="10">
        <v>129.94499999999999</v>
      </c>
      <c r="NL16" s="10">
        <v>329.62799999999999</v>
      </c>
      <c r="NM16" s="10">
        <v>1082.5509999999999</v>
      </c>
      <c r="NN16" s="10">
        <v>230.42400000000001</v>
      </c>
      <c r="NO16" s="10">
        <v>173.92</v>
      </c>
      <c r="NP16" s="10">
        <v>373.86399999999998</v>
      </c>
      <c r="NQ16" s="10">
        <v>81.382999999999996</v>
      </c>
      <c r="NR16" s="10">
        <v>159.20599999999999</v>
      </c>
      <c r="NS16" s="10">
        <v>124.217</v>
      </c>
      <c r="NT16" s="10">
        <v>483.54700000000003</v>
      </c>
      <c r="NU16" s="10">
        <v>154.86699999999999</v>
      </c>
      <c r="NV16" s="10">
        <v>411.33300000000003</v>
      </c>
      <c r="NW16" s="10">
        <v>165.267</v>
      </c>
      <c r="NX16" s="10">
        <v>305.95800000000003</v>
      </c>
      <c r="NY16" s="10">
        <v>89.908000000000001</v>
      </c>
      <c r="NZ16" s="10">
        <v>124.655</v>
      </c>
      <c r="OA16" s="10">
        <v>500.79899999999998</v>
      </c>
      <c r="OB16" s="10">
        <v>296.09899999999999</v>
      </c>
      <c r="OC16" s="10">
        <v>396.05</v>
      </c>
      <c r="OD16" s="10">
        <v>83.66</v>
      </c>
      <c r="OE16" s="10">
        <v>185.511</v>
      </c>
      <c r="OF16" s="10">
        <v>218.88499999999999</v>
      </c>
      <c r="OG16" s="10">
        <v>430.09100000000001</v>
      </c>
      <c r="OH16" s="10">
        <v>1433.442</v>
      </c>
      <c r="OI16" s="10">
        <v>1263.8820000000001</v>
      </c>
      <c r="OJ16" s="10">
        <v>128.16300000000001</v>
      </c>
      <c r="OK16" s="10">
        <v>66.423000000000002</v>
      </c>
      <c r="OL16" s="10">
        <v>75.784999999999997</v>
      </c>
      <c r="OM16" s="10">
        <v>69.744</v>
      </c>
      <c r="ON16" s="10">
        <v>523.61900000000003</v>
      </c>
      <c r="OO16" s="10">
        <v>68.14</v>
      </c>
      <c r="OP16" s="10">
        <v>97.174000000000007</v>
      </c>
      <c r="OQ16" s="10">
        <v>104.05500000000001</v>
      </c>
      <c r="OR16" s="10">
        <v>129.744</v>
      </c>
      <c r="OS16" s="10">
        <v>289.22899999999998</v>
      </c>
      <c r="OT16" s="10">
        <v>163.68700000000001</v>
      </c>
      <c r="OU16" s="10">
        <v>89.879000000000005</v>
      </c>
      <c r="OV16" s="10">
        <v>73.617000000000004</v>
      </c>
      <c r="OW16" s="10">
        <v>73.852000000000004</v>
      </c>
      <c r="OX16" s="10">
        <v>74.197000000000003</v>
      </c>
      <c r="OY16" s="10">
        <v>86.236999999999995</v>
      </c>
      <c r="OZ16" s="10">
        <v>87.992999999999995</v>
      </c>
      <c r="PA16" s="10">
        <v>251.626</v>
      </c>
      <c r="PB16" s="10">
        <v>115.529</v>
      </c>
      <c r="PC16" s="10">
        <v>160.59</v>
      </c>
      <c r="PD16" s="10">
        <v>580.06899999999996</v>
      </c>
      <c r="PE16" s="10">
        <v>79.2</v>
      </c>
      <c r="PF16" s="10">
        <v>83.656999999999996</v>
      </c>
      <c r="PG16" s="10">
        <v>92.849000000000004</v>
      </c>
      <c r="PH16" s="10">
        <v>477.91399999999999</v>
      </c>
      <c r="PI16" s="10">
        <v>2803.0419999999999</v>
      </c>
      <c r="PJ16" s="10">
        <v>2158.44</v>
      </c>
      <c r="PK16" s="10">
        <v>487.06299999999999</v>
      </c>
      <c r="PL16" s="10">
        <v>520.51400000000001</v>
      </c>
      <c r="PM16" s="10">
        <v>457.84800000000001</v>
      </c>
      <c r="PN16" s="10">
        <v>285.24599999999998</v>
      </c>
      <c r="PO16" s="10">
        <v>201.61500000000001</v>
      </c>
      <c r="PP16" s="10">
        <v>117.03</v>
      </c>
      <c r="PQ16" s="10">
        <v>81.364000000000004</v>
      </c>
      <c r="PR16" s="10">
        <v>2718.9769999999999</v>
      </c>
      <c r="PS16" s="10">
        <v>147.07300000000001</v>
      </c>
      <c r="PT16" s="10">
        <v>129.27799999999999</v>
      </c>
      <c r="PU16" s="10">
        <v>60.777000000000001</v>
      </c>
      <c r="PV16" s="10">
        <v>457.41199999999998</v>
      </c>
      <c r="PW16" s="10">
        <v>104.765</v>
      </c>
      <c r="PX16" s="10">
        <v>81.182000000000002</v>
      </c>
      <c r="PY16" s="10">
        <v>75.575999999999993</v>
      </c>
      <c r="PZ16" s="10">
        <v>105.018</v>
      </c>
      <c r="QA16" s="10">
        <v>171.983</v>
      </c>
      <c r="QB16" s="10">
        <v>811.779</v>
      </c>
      <c r="QC16" s="10">
        <v>97.588999999999999</v>
      </c>
      <c r="QD16" s="10">
        <v>78.721999999999994</v>
      </c>
      <c r="QE16" s="10">
        <v>158.321</v>
      </c>
      <c r="QF16" s="10">
        <v>100.62</v>
      </c>
      <c r="QG16" s="10">
        <v>151.85900000000001</v>
      </c>
      <c r="QH16" s="10">
        <v>61.183999999999997</v>
      </c>
      <c r="QI16" s="10">
        <v>450.81299999999999</v>
      </c>
      <c r="QJ16" s="10">
        <v>67.097999999999999</v>
      </c>
      <c r="QK16" s="10">
        <v>698.99</v>
      </c>
      <c r="QL16" s="10">
        <v>164.34299999999999</v>
      </c>
      <c r="QM16" s="10">
        <v>191.77199999999999</v>
      </c>
      <c r="QN16" s="10">
        <v>1159.97</v>
      </c>
      <c r="QO16" s="10">
        <v>1417.8710000000001</v>
      </c>
      <c r="QP16" s="10">
        <v>359.30700000000002</v>
      </c>
      <c r="QQ16" s="10">
        <v>889.42200000000003</v>
      </c>
      <c r="QR16" s="10">
        <v>74.069000000000003</v>
      </c>
      <c r="QS16" s="10">
        <v>91.093000000000004</v>
      </c>
      <c r="QT16" s="10">
        <v>524.87800000000004</v>
      </c>
      <c r="QU16" s="10">
        <v>77.572999999999993</v>
      </c>
      <c r="QV16" s="10">
        <v>1081.7380000000001</v>
      </c>
      <c r="QW16" s="10">
        <v>188.25800000000001</v>
      </c>
      <c r="QX16" s="10">
        <v>61.069000000000003</v>
      </c>
      <c r="QY16" s="10">
        <v>63.253999999999998</v>
      </c>
      <c r="QZ16" s="10">
        <v>61.308999999999997</v>
      </c>
      <c r="RA16" s="10">
        <v>3958.5529999999999</v>
      </c>
      <c r="RB16" s="10">
        <v>176.75299999999999</v>
      </c>
      <c r="RC16" s="10">
        <v>195.31800000000001</v>
      </c>
      <c r="RD16" s="10">
        <v>220.48699999999999</v>
      </c>
      <c r="RE16" s="10">
        <v>103.252</v>
      </c>
      <c r="RF16" s="10">
        <v>190.559</v>
      </c>
      <c r="RG16" s="10">
        <v>62.911000000000001</v>
      </c>
      <c r="RH16" s="10">
        <v>101.389</v>
      </c>
      <c r="RI16" s="10">
        <v>178.697</v>
      </c>
      <c r="RJ16" s="10">
        <v>237.61600000000001</v>
      </c>
      <c r="RK16" s="10">
        <v>140.6</v>
      </c>
      <c r="RL16" s="10">
        <v>57.703000000000003</v>
      </c>
      <c r="RM16" s="10">
        <v>78.528999999999996</v>
      </c>
      <c r="RN16" s="10">
        <v>1325.665</v>
      </c>
      <c r="RO16" s="10">
        <v>4582.2269999999999</v>
      </c>
      <c r="RP16" s="10">
        <v>873.19200000000001</v>
      </c>
      <c r="RQ16" s="10">
        <v>63.758000000000003</v>
      </c>
      <c r="RR16" s="10">
        <v>60.688000000000002</v>
      </c>
      <c r="RS16" s="10">
        <v>491.55799999999999</v>
      </c>
      <c r="RT16" s="10">
        <v>473.27199999999999</v>
      </c>
      <c r="RU16" s="10">
        <v>623.45000000000005</v>
      </c>
      <c r="RV16" s="10">
        <v>73.406000000000006</v>
      </c>
      <c r="RW16" s="10">
        <v>193.083</v>
      </c>
      <c r="RX16" s="10">
        <v>70.025000000000006</v>
      </c>
      <c r="RY16" s="10">
        <v>65.768000000000001</v>
      </c>
      <c r="RZ16" s="10">
        <v>64.423000000000002</v>
      </c>
      <c r="SA16" s="10">
        <v>218.16200000000001</v>
      </c>
      <c r="SB16" s="10">
        <v>125.045</v>
      </c>
      <c r="SC16" s="10">
        <v>66.724000000000004</v>
      </c>
      <c r="SD16" s="10">
        <v>64.182000000000002</v>
      </c>
      <c r="SE16" s="10">
        <v>154.143</v>
      </c>
      <c r="SF16" s="10">
        <v>68.733000000000004</v>
      </c>
      <c r="SG16" s="10">
        <v>99.712000000000003</v>
      </c>
      <c r="SH16" s="10">
        <v>66.236999999999995</v>
      </c>
    </row>
    <row r="17" spans="1:502" x14ac:dyDescent="0.25">
      <c r="A17" s="10">
        <v>16</v>
      </c>
      <c r="B17" s="10" t="s">
        <v>35</v>
      </c>
      <c r="C17" s="10">
        <v>254.203</v>
      </c>
      <c r="D17" s="10">
        <v>4995.165</v>
      </c>
      <c r="E17" s="10">
        <v>4266.8249999999998</v>
      </c>
      <c r="F17" s="10">
        <v>238.03700000000001</v>
      </c>
      <c r="G17" s="10">
        <v>211.578</v>
      </c>
      <c r="H17" s="10">
        <v>8068.59</v>
      </c>
      <c r="I17" s="10">
        <v>232.08500000000001</v>
      </c>
      <c r="J17" s="10">
        <v>271.08</v>
      </c>
      <c r="K17" s="10">
        <v>324.51600000000002</v>
      </c>
      <c r="L17" s="10">
        <v>249.529</v>
      </c>
      <c r="M17" s="10">
        <v>93.442999999999998</v>
      </c>
      <c r="N17" s="10">
        <v>90.926000000000002</v>
      </c>
      <c r="O17" s="10">
        <v>778.82</v>
      </c>
      <c r="P17" s="10">
        <v>624.87199999999996</v>
      </c>
      <c r="Q17" s="10">
        <v>399.02699999999999</v>
      </c>
      <c r="R17" s="10">
        <v>573.68399999999997</v>
      </c>
      <c r="S17" s="10">
        <v>152.08600000000001</v>
      </c>
      <c r="T17" s="10">
        <v>201.71899999999999</v>
      </c>
      <c r="U17" s="10">
        <v>307.18</v>
      </c>
      <c r="V17" s="10">
        <v>353.53300000000002</v>
      </c>
      <c r="W17" s="10">
        <v>93.736000000000004</v>
      </c>
      <c r="X17" s="10">
        <v>193.18799999999999</v>
      </c>
      <c r="Y17" s="10">
        <v>1722.0039999999999</v>
      </c>
      <c r="Z17" s="10">
        <v>269.73899999999998</v>
      </c>
      <c r="AA17" s="10">
        <v>165.51599999999999</v>
      </c>
      <c r="AB17" s="10">
        <v>8292.1200000000008</v>
      </c>
      <c r="AC17" s="10">
        <v>5081.8509999999997</v>
      </c>
      <c r="AD17" s="10">
        <v>2088.9319999999998</v>
      </c>
      <c r="AE17" s="10">
        <v>4811.7150000000001</v>
      </c>
      <c r="AF17" s="10">
        <v>7225.0420000000004</v>
      </c>
      <c r="AG17" s="10">
        <v>565.03099999999995</v>
      </c>
      <c r="AH17" s="10">
        <v>149.59399999999999</v>
      </c>
      <c r="AI17" s="10">
        <v>713.22</v>
      </c>
      <c r="AJ17" s="10">
        <v>175.364</v>
      </c>
      <c r="AK17" s="10">
        <v>164.333</v>
      </c>
      <c r="AL17" s="10">
        <v>485.79300000000001</v>
      </c>
      <c r="AM17" s="10">
        <v>808.75699999999995</v>
      </c>
      <c r="AN17" s="10">
        <v>328.17200000000003</v>
      </c>
      <c r="AO17" s="10">
        <v>147.15700000000001</v>
      </c>
      <c r="AP17" s="10">
        <v>490.82900000000001</v>
      </c>
      <c r="AQ17" s="10">
        <v>360.62200000000001</v>
      </c>
      <c r="AR17" s="10">
        <v>596.18100000000004</v>
      </c>
      <c r="AS17" s="10">
        <v>228.702</v>
      </c>
      <c r="AT17" s="10">
        <v>280.61</v>
      </c>
      <c r="AU17" s="10">
        <v>215.75800000000001</v>
      </c>
      <c r="AV17" s="10">
        <v>396.72500000000002</v>
      </c>
      <c r="AW17" s="10">
        <v>1067.232</v>
      </c>
      <c r="AX17" s="10">
        <v>4113.5619999999999</v>
      </c>
      <c r="AY17" s="10">
        <v>367.09</v>
      </c>
      <c r="AZ17" s="10">
        <v>356.16899999999998</v>
      </c>
      <c r="BA17" s="10">
        <v>1953.1780000000001</v>
      </c>
      <c r="BB17" s="10">
        <v>530.26900000000001</v>
      </c>
      <c r="BC17" s="10">
        <v>135.54400000000001</v>
      </c>
      <c r="BD17" s="10">
        <v>147.38800000000001</v>
      </c>
      <c r="BE17" s="10">
        <v>190.97200000000001</v>
      </c>
      <c r="BF17" s="10">
        <v>118.197</v>
      </c>
      <c r="BG17" s="10">
        <v>127.44499999999999</v>
      </c>
      <c r="BH17" s="10">
        <v>174.15299999999999</v>
      </c>
      <c r="BI17" s="10">
        <v>417.435</v>
      </c>
      <c r="BJ17" s="10">
        <v>897.11699999999996</v>
      </c>
      <c r="BK17" s="10">
        <v>480.113</v>
      </c>
      <c r="BL17" s="10">
        <v>459.279</v>
      </c>
      <c r="BM17" s="10">
        <v>268.24799999999999</v>
      </c>
      <c r="BN17" s="10">
        <v>1769.41</v>
      </c>
      <c r="BO17" s="10">
        <v>1853.5440000000001</v>
      </c>
      <c r="BP17" s="10">
        <v>633.74699999999996</v>
      </c>
      <c r="BQ17" s="10">
        <v>907.26099999999997</v>
      </c>
      <c r="BR17" s="10">
        <v>2580.2849999999999</v>
      </c>
      <c r="BS17" s="10">
        <v>600.11300000000006</v>
      </c>
      <c r="BT17" s="10">
        <v>141.577</v>
      </c>
      <c r="BU17" s="10">
        <v>285.62099999999998</v>
      </c>
      <c r="BV17" s="10">
        <v>358.476</v>
      </c>
      <c r="BW17" s="10">
        <v>154.64599999999999</v>
      </c>
      <c r="BX17" s="10">
        <v>3088.5430000000001</v>
      </c>
      <c r="BY17" s="10">
        <v>477.97199999999998</v>
      </c>
      <c r="BZ17" s="10">
        <v>260.98599999999999</v>
      </c>
      <c r="CA17" s="10">
        <v>168.583</v>
      </c>
      <c r="CB17" s="10">
        <v>1271.7329999999999</v>
      </c>
      <c r="CC17" s="10">
        <v>885.98699999999997</v>
      </c>
      <c r="CD17" s="10">
        <v>1373.575</v>
      </c>
      <c r="CE17" s="10">
        <v>1197.913</v>
      </c>
      <c r="CF17" s="10">
        <v>1195.6849999999999</v>
      </c>
      <c r="CG17" s="10">
        <v>154.845</v>
      </c>
      <c r="CH17" s="10">
        <v>443.66300000000001</v>
      </c>
      <c r="CI17" s="10">
        <v>146.197</v>
      </c>
      <c r="CJ17" s="10">
        <v>2240.9459999999999</v>
      </c>
      <c r="CK17" s="10">
        <v>613.89200000000005</v>
      </c>
      <c r="CL17" s="10">
        <v>1422.277</v>
      </c>
      <c r="CM17" s="10">
        <v>267.36399999999998</v>
      </c>
      <c r="CN17" s="10">
        <v>267.58100000000002</v>
      </c>
      <c r="CO17" s="10">
        <v>205.32599999999999</v>
      </c>
      <c r="CP17" s="10">
        <v>123.166</v>
      </c>
      <c r="CQ17" s="10">
        <v>282.262</v>
      </c>
      <c r="CR17" s="10">
        <v>137.05799999999999</v>
      </c>
      <c r="CS17" s="10">
        <v>535.34900000000005</v>
      </c>
      <c r="CT17" s="10">
        <v>337.262</v>
      </c>
      <c r="CU17" s="10">
        <v>568.46100000000001</v>
      </c>
      <c r="CV17" s="10">
        <v>392.66199999999998</v>
      </c>
      <c r="CW17" s="10">
        <v>257.096</v>
      </c>
      <c r="CX17" s="10">
        <v>1112.607</v>
      </c>
      <c r="CY17" s="10">
        <v>326.01400000000001</v>
      </c>
      <c r="CZ17" s="10">
        <v>313.76</v>
      </c>
      <c r="DA17" s="10">
        <v>1304.365</v>
      </c>
      <c r="DB17" s="10">
        <v>545.42700000000002</v>
      </c>
      <c r="DC17" s="10">
        <v>4186.9849999999997</v>
      </c>
      <c r="DD17" s="10">
        <v>167.04300000000001</v>
      </c>
      <c r="DE17" s="10">
        <v>465.38</v>
      </c>
      <c r="DF17" s="10">
        <v>502.64299999999997</v>
      </c>
      <c r="DG17" s="10">
        <v>1961.626</v>
      </c>
      <c r="DH17" s="10">
        <v>1162.7070000000001</v>
      </c>
      <c r="DI17" s="10">
        <v>2224.3069999999998</v>
      </c>
      <c r="DJ17" s="10">
        <v>215.91200000000001</v>
      </c>
      <c r="DK17" s="10">
        <v>480.71300000000002</v>
      </c>
      <c r="DL17" s="10">
        <v>209.804</v>
      </c>
      <c r="DM17" s="10">
        <v>388.73500000000001</v>
      </c>
      <c r="DN17" s="10">
        <v>143.45699999999999</v>
      </c>
      <c r="DO17" s="10">
        <v>591.90899999999999</v>
      </c>
      <c r="DP17" s="10">
        <v>356.62599999999998</v>
      </c>
      <c r="DQ17" s="10">
        <v>2291.27</v>
      </c>
      <c r="DR17" s="10">
        <v>397.43200000000002</v>
      </c>
      <c r="DS17" s="10">
        <v>7631.1440000000002</v>
      </c>
      <c r="DT17" s="10">
        <v>777.65700000000004</v>
      </c>
      <c r="DU17" s="10">
        <v>1667.5029999999999</v>
      </c>
      <c r="DV17" s="10">
        <v>186.226</v>
      </c>
      <c r="DW17" s="10">
        <v>202.08099999999999</v>
      </c>
      <c r="DX17" s="10">
        <v>229.51499999999999</v>
      </c>
      <c r="DY17" s="10">
        <v>2992.6909999999998</v>
      </c>
      <c r="DZ17" s="10">
        <v>773.255</v>
      </c>
      <c r="EA17" s="10">
        <v>501.92399999999998</v>
      </c>
      <c r="EB17" s="10">
        <v>2463.308</v>
      </c>
      <c r="EC17" s="10">
        <v>275.75099999999998</v>
      </c>
      <c r="ED17" s="10">
        <v>349.745</v>
      </c>
      <c r="EE17" s="10">
        <v>351.41699999999997</v>
      </c>
      <c r="EF17" s="10">
        <v>2115.1439999999998</v>
      </c>
      <c r="EG17" s="10">
        <v>1570.9839999999999</v>
      </c>
      <c r="EH17" s="10">
        <v>260.33699999999999</v>
      </c>
      <c r="EI17" s="10">
        <v>196.846</v>
      </c>
      <c r="EJ17" s="10">
        <v>224.66499999999999</v>
      </c>
      <c r="EK17" s="10">
        <v>332.40899999999999</v>
      </c>
      <c r="EL17" s="10">
        <v>212.69900000000001</v>
      </c>
      <c r="EM17" s="10">
        <v>250.024</v>
      </c>
      <c r="EN17" s="10">
        <v>791.77700000000004</v>
      </c>
      <c r="EO17" s="10">
        <v>3743.81</v>
      </c>
      <c r="EP17" s="10">
        <v>199.52</v>
      </c>
      <c r="EQ17" s="10">
        <v>133.99299999999999</v>
      </c>
      <c r="ER17" s="10">
        <v>283.36500000000001</v>
      </c>
      <c r="ES17" s="10">
        <v>596.00099999999998</v>
      </c>
      <c r="ET17" s="10">
        <v>685.95899999999995</v>
      </c>
      <c r="EU17" s="10">
        <v>1237.914</v>
      </c>
      <c r="EV17" s="10">
        <v>363.64400000000001</v>
      </c>
      <c r="EW17" s="10">
        <v>423.24599999999998</v>
      </c>
      <c r="EX17" s="10">
        <v>174.70099999999999</v>
      </c>
      <c r="EY17" s="10">
        <v>362.88499999999999</v>
      </c>
      <c r="EZ17" s="10">
        <v>186.44800000000001</v>
      </c>
      <c r="FA17" s="10">
        <v>192.928</v>
      </c>
      <c r="FB17" s="10">
        <v>3641.0729999999999</v>
      </c>
      <c r="FC17" s="10">
        <v>1057.413</v>
      </c>
      <c r="FD17" s="10">
        <v>307.31</v>
      </c>
      <c r="FE17" s="10">
        <v>872.90599999999995</v>
      </c>
      <c r="FF17" s="10">
        <v>290.46699999999998</v>
      </c>
      <c r="FG17" s="10">
        <v>286.44600000000003</v>
      </c>
      <c r="FH17" s="10">
        <v>321.82499999999999</v>
      </c>
      <c r="FI17" s="10">
        <v>800.90899999999999</v>
      </c>
      <c r="FJ17" s="10">
        <v>134.54</v>
      </c>
      <c r="FK17" s="10">
        <v>237.93600000000001</v>
      </c>
      <c r="FL17" s="10">
        <v>361.15</v>
      </c>
      <c r="FM17" s="10">
        <v>154.352</v>
      </c>
      <c r="FN17" s="10">
        <v>269.14400000000001</v>
      </c>
      <c r="FO17" s="10">
        <v>608.56100000000004</v>
      </c>
      <c r="FP17" s="10">
        <v>293.52600000000001</v>
      </c>
      <c r="FQ17" s="10">
        <v>1061.8019999999999</v>
      </c>
      <c r="FR17" s="10">
        <v>1427.327</v>
      </c>
      <c r="FS17" s="10">
        <v>506.12700000000001</v>
      </c>
      <c r="FT17" s="10">
        <v>2949.1849999999999</v>
      </c>
      <c r="FU17" s="10">
        <v>525.14099999999996</v>
      </c>
      <c r="FV17" s="10">
        <v>355.762</v>
      </c>
      <c r="FW17" s="10">
        <v>1468.865</v>
      </c>
      <c r="FX17" s="10">
        <v>652.67499999999995</v>
      </c>
      <c r="FY17" s="10">
        <v>1215.133</v>
      </c>
      <c r="FZ17" s="10">
        <v>1324.617</v>
      </c>
      <c r="GA17" s="10">
        <v>1486.1179999999999</v>
      </c>
      <c r="GB17" s="10">
        <v>448.30900000000003</v>
      </c>
      <c r="GC17" s="10">
        <v>1197.83</v>
      </c>
      <c r="GD17" s="10">
        <v>1084.357</v>
      </c>
      <c r="GE17" s="10">
        <v>1064.0809999999999</v>
      </c>
      <c r="GF17" s="10">
        <v>268.38799999999998</v>
      </c>
      <c r="GG17" s="10">
        <v>692.43200000000002</v>
      </c>
      <c r="GH17" s="10">
        <v>139.84100000000001</v>
      </c>
      <c r="GI17" s="10">
        <v>466.93599999999998</v>
      </c>
      <c r="GJ17" s="10">
        <v>1341.5129999999999</v>
      </c>
      <c r="GK17" s="10">
        <v>340.601</v>
      </c>
      <c r="GL17" s="10">
        <v>357.00200000000001</v>
      </c>
      <c r="GM17" s="10">
        <v>286.858</v>
      </c>
      <c r="GN17" s="10">
        <v>143.39500000000001</v>
      </c>
      <c r="GO17" s="10">
        <v>479.66899999999998</v>
      </c>
      <c r="GP17" s="10">
        <v>148.602</v>
      </c>
      <c r="GQ17" s="10">
        <v>253.095</v>
      </c>
      <c r="GR17" s="10">
        <v>173.286</v>
      </c>
      <c r="GS17" s="10">
        <v>302.46499999999997</v>
      </c>
      <c r="GT17" s="10">
        <v>550.47900000000004</v>
      </c>
      <c r="GU17" s="10">
        <v>252.09299999999999</v>
      </c>
      <c r="GV17" s="10">
        <v>116.78700000000001</v>
      </c>
      <c r="GW17" s="10">
        <v>432.55700000000002</v>
      </c>
      <c r="GX17" s="10">
        <v>104.255</v>
      </c>
      <c r="GY17" s="10">
        <v>1173.2529999999999</v>
      </c>
      <c r="GZ17" s="10">
        <v>325.11700000000002</v>
      </c>
      <c r="HA17" s="10">
        <v>5813.7830000000004</v>
      </c>
      <c r="HB17" s="10">
        <v>99.899000000000001</v>
      </c>
      <c r="HC17" s="10">
        <v>1706.124</v>
      </c>
      <c r="HD17" s="10">
        <v>892.07399999999996</v>
      </c>
      <c r="HE17" s="10">
        <v>1314.598</v>
      </c>
      <c r="HF17" s="10">
        <v>140.929</v>
      </c>
      <c r="HG17" s="10">
        <v>100.84</v>
      </c>
      <c r="HH17" s="10">
        <v>143.54300000000001</v>
      </c>
      <c r="HI17" s="10">
        <v>296.18299999999999</v>
      </c>
      <c r="HJ17" s="10">
        <v>149.649</v>
      </c>
      <c r="HK17" s="10">
        <v>193.69900000000001</v>
      </c>
      <c r="HL17" s="10">
        <v>215.44399999999999</v>
      </c>
      <c r="HM17" s="10">
        <v>403.37299999999999</v>
      </c>
      <c r="HN17" s="10">
        <v>278.47199999999998</v>
      </c>
      <c r="HO17" s="10">
        <v>8776.43</v>
      </c>
      <c r="HP17" s="10">
        <v>377.42399999999998</v>
      </c>
      <c r="HQ17" s="10">
        <v>353.65199999999999</v>
      </c>
      <c r="HR17" s="10">
        <v>304.31099999999998</v>
      </c>
      <c r="HS17" s="10">
        <v>456.84899999999999</v>
      </c>
      <c r="HT17" s="10">
        <v>148.721</v>
      </c>
      <c r="HU17" s="10">
        <v>396.22899999999998</v>
      </c>
      <c r="HV17" s="10">
        <v>338.46</v>
      </c>
      <c r="HW17" s="10">
        <v>162.66999999999999</v>
      </c>
      <c r="HX17" s="10">
        <v>894.197</v>
      </c>
      <c r="HY17" s="10">
        <v>122.35599999999999</v>
      </c>
      <c r="HZ17" s="10">
        <v>731.55700000000002</v>
      </c>
      <c r="IA17" s="10">
        <v>269.82799999999997</v>
      </c>
      <c r="IB17" s="10">
        <v>198.20099999999999</v>
      </c>
      <c r="IC17" s="10">
        <v>311.10300000000001</v>
      </c>
      <c r="ID17" s="10">
        <v>200.518</v>
      </c>
      <c r="IE17" s="10">
        <v>833.91300000000001</v>
      </c>
      <c r="IF17" s="10">
        <v>615.74900000000002</v>
      </c>
      <c r="IG17" s="10">
        <v>220.631</v>
      </c>
      <c r="IH17" s="10">
        <v>273.61799999999999</v>
      </c>
      <c r="II17" s="10">
        <v>214.5</v>
      </c>
      <c r="IJ17" s="10">
        <v>191.91300000000001</v>
      </c>
      <c r="IK17" s="10">
        <v>270.714</v>
      </c>
      <c r="IL17" s="10">
        <v>701.19899999999996</v>
      </c>
      <c r="IM17" s="10">
        <v>757.99900000000002</v>
      </c>
      <c r="IN17" s="10">
        <v>573.31799999999998</v>
      </c>
      <c r="IO17" s="10">
        <v>312.98899999999998</v>
      </c>
      <c r="IP17" s="10">
        <v>218.41499999999999</v>
      </c>
      <c r="IQ17" s="10">
        <v>427.25099999999998</v>
      </c>
      <c r="IR17" s="10">
        <v>272.86900000000003</v>
      </c>
      <c r="IS17" s="10">
        <v>893.94500000000005</v>
      </c>
      <c r="IT17" s="10">
        <v>894.827</v>
      </c>
      <c r="IU17" s="10">
        <v>302.13</v>
      </c>
      <c r="IV17" s="10">
        <v>150.35499999999999</v>
      </c>
      <c r="IW17" s="10">
        <v>304.55799999999999</v>
      </c>
      <c r="IX17" s="10">
        <v>305.51400000000001</v>
      </c>
      <c r="IY17" s="10">
        <v>1331.1089999999999</v>
      </c>
      <c r="IZ17" s="10">
        <v>171.47900000000001</v>
      </c>
      <c r="JA17" s="10">
        <v>1034.25</v>
      </c>
      <c r="JB17" s="10">
        <v>159.667</v>
      </c>
      <c r="JC17" s="10">
        <v>322.75</v>
      </c>
      <c r="JD17" s="10">
        <v>291.08999999999997</v>
      </c>
      <c r="JE17" s="10">
        <v>174.529</v>
      </c>
      <c r="JF17" s="10">
        <v>275.53699999999998</v>
      </c>
      <c r="JG17" s="10">
        <v>466.87700000000001</v>
      </c>
      <c r="JH17" s="10">
        <v>443.72399999999999</v>
      </c>
      <c r="JI17" s="10">
        <v>354.48399999999998</v>
      </c>
      <c r="JJ17" s="10">
        <v>350.06599999999997</v>
      </c>
      <c r="JK17" s="10">
        <v>208.244</v>
      </c>
      <c r="JL17" s="10">
        <v>533.71500000000003</v>
      </c>
      <c r="JM17" s="10">
        <v>710.84400000000005</v>
      </c>
      <c r="JN17" s="10">
        <v>326.50700000000001</v>
      </c>
      <c r="JO17" s="10">
        <v>362.834</v>
      </c>
      <c r="JP17" s="10">
        <v>747.625</v>
      </c>
      <c r="JQ17" s="10">
        <v>712.62199999999996</v>
      </c>
      <c r="JR17" s="10">
        <v>1340.0419999999999</v>
      </c>
      <c r="JS17" s="10">
        <v>249.04499999999999</v>
      </c>
      <c r="JT17" s="10">
        <v>159.78200000000001</v>
      </c>
      <c r="JU17" s="10">
        <v>362.95100000000002</v>
      </c>
      <c r="JV17" s="10">
        <v>140.92500000000001</v>
      </c>
      <c r="JW17" s="10">
        <v>152.62100000000001</v>
      </c>
      <c r="JX17" s="10">
        <v>222.721</v>
      </c>
      <c r="JY17" s="10">
        <v>393.50799999999998</v>
      </c>
      <c r="JZ17" s="10">
        <v>439.80500000000001</v>
      </c>
      <c r="KA17" s="10">
        <v>495.4</v>
      </c>
      <c r="KB17" s="10">
        <v>195.58</v>
      </c>
      <c r="KC17" s="10">
        <v>164.506</v>
      </c>
      <c r="KD17" s="10">
        <v>148.82300000000001</v>
      </c>
      <c r="KE17" s="10">
        <v>184.46199999999999</v>
      </c>
      <c r="KF17" s="10">
        <v>267.50200000000001</v>
      </c>
      <c r="KG17" s="10">
        <v>795.58699999999999</v>
      </c>
      <c r="KH17" s="10">
        <v>1597.4459999999999</v>
      </c>
      <c r="KI17" s="10">
        <v>2774.2570000000001</v>
      </c>
      <c r="KJ17" s="10">
        <v>163.29</v>
      </c>
      <c r="KK17" s="10">
        <v>1391.5989999999999</v>
      </c>
      <c r="KL17" s="10">
        <v>527.35299999999995</v>
      </c>
      <c r="KM17" s="10">
        <v>807.26900000000001</v>
      </c>
      <c r="KN17" s="10">
        <v>564.19399999999996</v>
      </c>
      <c r="KO17" s="10">
        <v>346.57900000000001</v>
      </c>
      <c r="KP17" s="10">
        <v>409.53500000000003</v>
      </c>
      <c r="KQ17" s="10">
        <v>301.57499999999999</v>
      </c>
      <c r="KR17" s="10">
        <v>349.31200000000001</v>
      </c>
      <c r="KS17" s="10">
        <v>1323.48</v>
      </c>
      <c r="KT17" s="10">
        <v>248.08099999999999</v>
      </c>
      <c r="KU17" s="10">
        <v>493.06099999999998</v>
      </c>
      <c r="KV17" s="10">
        <v>1226.893</v>
      </c>
      <c r="KW17" s="10">
        <v>1282.1849999999999</v>
      </c>
      <c r="KX17" s="10">
        <v>281.82100000000003</v>
      </c>
      <c r="KY17" s="10">
        <v>625.38300000000004</v>
      </c>
      <c r="KZ17" s="10">
        <v>5480.018</v>
      </c>
      <c r="LA17" s="10">
        <v>132.95400000000001</v>
      </c>
      <c r="LB17" s="10">
        <v>190.99299999999999</v>
      </c>
      <c r="LC17" s="10">
        <v>5816.616</v>
      </c>
      <c r="LD17" s="10">
        <v>829.92700000000002</v>
      </c>
      <c r="LE17" s="10">
        <v>321.97699999999998</v>
      </c>
      <c r="LF17" s="10">
        <v>256.452</v>
      </c>
      <c r="LG17" s="10">
        <v>362.351</v>
      </c>
      <c r="LH17" s="10">
        <v>248.13499999999999</v>
      </c>
      <c r="LI17" s="10">
        <v>148.214</v>
      </c>
      <c r="LJ17" s="10">
        <v>193.46</v>
      </c>
      <c r="LK17" s="10">
        <v>244.65</v>
      </c>
      <c r="LL17" s="10">
        <v>447.28899999999999</v>
      </c>
      <c r="LM17" s="10">
        <v>408.81400000000002</v>
      </c>
      <c r="LN17" s="10">
        <v>148.77799999999999</v>
      </c>
      <c r="LO17" s="10">
        <v>209.99199999999999</v>
      </c>
      <c r="LP17" s="10">
        <v>174.101</v>
      </c>
      <c r="LQ17" s="10">
        <v>194.64699999999999</v>
      </c>
      <c r="LR17" s="10">
        <v>114.288</v>
      </c>
      <c r="LS17" s="10">
        <v>136.83199999999999</v>
      </c>
      <c r="LT17" s="10">
        <v>274.798</v>
      </c>
      <c r="LU17" s="10">
        <v>196.19499999999999</v>
      </c>
      <c r="LV17" s="10">
        <v>453.62099999999998</v>
      </c>
      <c r="LW17" s="10">
        <v>174.679</v>
      </c>
      <c r="LX17" s="10">
        <v>130.559</v>
      </c>
      <c r="LY17" s="10">
        <v>287.21199999999999</v>
      </c>
      <c r="LZ17" s="10">
        <v>210.994</v>
      </c>
      <c r="MA17" s="10">
        <v>226.74799999999999</v>
      </c>
      <c r="MB17" s="10">
        <v>158.79400000000001</v>
      </c>
      <c r="MC17" s="10">
        <v>196.495</v>
      </c>
      <c r="MD17" s="10">
        <v>1370.4939999999999</v>
      </c>
      <c r="ME17" s="10">
        <v>151.54300000000001</v>
      </c>
      <c r="MF17" s="10">
        <v>763.10400000000004</v>
      </c>
      <c r="MG17" s="10">
        <v>108.43</v>
      </c>
      <c r="MH17" s="10">
        <v>572.22699999999998</v>
      </c>
      <c r="MI17" s="10">
        <v>83.564999999999998</v>
      </c>
      <c r="MJ17" s="10">
        <v>314.83699999999999</v>
      </c>
      <c r="MK17" s="10">
        <v>152.155</v>
      </c>
      <c r="ML17" s="10">
        <v>142.93899999999999</v>
      </c>
      <c r="MM17" s="10">
        <v>163.72800000000001</v>
      </c>
      <c r="MN17" s="10">
        <v>89.355000000000004</v>
      </c>
      <c r="MO17" s="10">
        <v>186.99</v>
      </c>
      <c r="MP17" s="10">
        <v>122.434</v>
      </c>
      <c r="MQ17" s="10">
        <v>225.93600000000001</v>
      </c>
      <c r="MR17" s="10">
        <v>158.245</v>
      </c>
      <c r="MS17" s="10">
        <v>409.08600000000001</v>
      </c>
      <c r="MT17" s="10">
        <v>103.22499999999999</v>
      </c>
      <c r="MU17" s="10">
        <v>509.48099999999999</v>
      </c>
      <c r="MV17" s="10">
        <v>49.146000000000001</v>
      </c>
      <c r="MW17" s="10">
        <v>991.54700000000003</v>
      </c>
      <c r="MX17" s="10">
        <v>129.06299999999999</v>
      </c>
      <c r="MY17" s="10">
        <v>106.97799999999999</v>
      </c>
      <c r="MZ17" s="10">
        <v>129.87100000000001</v>
      </c>
      <c r="NA17" s="10">
        <v>142.65199999999999</v>
      </c>
      <c r="NB17" s="10">
        <v>1226.4659999999999</v>
      </c>
      <c r="NC17" s="10">
        <v>490.18700000000001</v>
      </c>
      <c r="ND17" s="10">
        <v>85.766999999999996</v>
      </c>
      <c r="NE17" s="10">
        <v>468.584</v>
      </c>
      <c r="NF17" s="10">
        <v>627.31100000000004</v>
      </c>
      <c r="NG17" s="10">
        <v>72.572000000000003</v>
      </c>
      <c r="NH17" s="10">
        <v>80.334000000000003</v>
      </c>
      <c r="NI17" s="10">
        <v>124.624</v>
      </c>
      <c r="NJ17" s="10">
        <v>149.18199999999999</v>
      </c>
      <c r="NK17" s="10">
        <v>147.24100000000001</v>
      </c>
      <c r="NL17" s="10">
        <v>348.05</v>
      </c>
      <c r="NM17" s="10">
        <v>1104.1869999999999</v>
      </c>
      <c r="NN17" s="10">
        <v>229.62</v>
      </c>
      <c r="NO17" s="10">
        <v>180.78</v>
      </c>
      <c r="NP17" s="10">
        <v>386.56900000000002</v>
      </c>
      <c r="NQ17" s="10">
        <v>80.838999999999999</v>
      </c>
      <c r="NR17" s="10">
        <v>158.05500000000001</v>
      </c>
      <c r="NS17" s="10">
        <v>120.842</v>
      </c>
      <c r="NT17" s="10">
        <v>486.512</v>
      </c>
      <c r="NU17" s="10">
        <v>144.94</v>
      </c>
      <c r="NV17" s="10">
        <v>398.76499999999999</v>
      </c>
      <c r="NW17" s="10">
        <v>171.691</v>
      </c>
      <c r="NX17" s="10">
        <v>315.10700000000003</v>
      </c>
      <c r="NY17" s="10">
        <v>89.295000000000002</v>
      </c>
      <c r="NZ17" s="10">
        <v>121.6</v>
      </c>
      <c r="OA17" s="10">
        <v>524.58699999999999</v>
      </c>
      <c r="OB17" s="10">
        <v>362.05599999999998</v>
      </c>
      <c r="OC17" s="10">
        <v>412.19</v>
      </c>
      <c r="OD17" s="10">
        <v>86.47</v>
      </c>
      <c r="OE17" s="10">
        <v>212.48500000000001</v>
      </c>
      <c r="OF17" s="10">
        <v>201.815</v>
      </c>
      <c r="OG17" s="10">
        <v>397.59</v>
      </c>
      <c r="OH17" s="10">
        <v>1477.711</v>
      </c>
      <c r="OI17" s="10">
        <v>1274.8800000000001</v>
      </c>
      <c r="OJ17" s="10">
        <v>138.75700000000001</v>
      </c>
      <c r="OK17" s="10">
        <v>71.241</v>
      </c>
      <c r="OL17" s="10">
        <v>71.046000000000006</v>
      </c>
      <c r="OM17" s="10">
        <v>75.447999999999993</v>
      </c>
      <c r="ON17" s="10">
        <v>540.91099999999994</v>
      </c>
      <c r="OO17" s="10">
        <v>73.438000000000002</v>
      </c>
      <c r="OP17" s="10">
        <v>90.1</v>
      </c>
      <c r="OQ17" s="10">
        <v>102.101</v>
      </c>
      <c r="OR17" s="10">
        <v>120.89700000000001</v>
      </c>
      <c r="OS17" s="10">
        <v>140.398</v>
      </c>
      <c r="OT17" s="10">
        <v>139.28100000000001</v>
      </c>
      <c r="OU17" s="10">
        <v>89.245000000000005</v>
      </c>
      <c r="OV17" s="10">
        <v>74.813999999999993</v>
      </c>
      <c r="OW17" s="10">
        <v>79.713999999999999</v>
      </c>
      <c r="OX17" s="10">
        <v>73.834999999999994</v>
      </c>
      <c r="OY17" s="10">
        <v>89.49</v>
      </c>
      <c r="OZ17" s="10">
        <v>90.328000000000003</v>
      </c>
      <c r="PA17" s="10">
        <v>254.78399999999999</v>
      </c>
      <c r="PB17" s="10">
        <v>114.505</v>
      </c>
      <c r="PC17" s="10">
        <v>162.923</v>
      </c>
      <c r="PD17" s="10">
        <v>582.06299999999999</v>
      </c>
      <c r="PE17" s="10">
        <v>78.59</v>
      </c>
      <c r="PF17" s="10">
        <v>85.843000000000004</v>
      </c>
      <c r="PG17" s="10">
        <v>97.143000000000001</v>
      </c>
      <c r="PH17" s="10">
        <v>487.37</v>
      </c>
      <c r="PI17" s="10">
        <v>2830.2629999999999</v>
      </c>
      <c r="PJ17" s="10">
        <v>2183.0079999999998</v>
      </c>
      <c r="PK17" s="10">
        <v>587.52800000000002</v>
      </c>
      <c r="PL17" s="10">
        <v>551.69200000000001</v>
      </c>
      <c r="PM17" s="10">
        <v>451.28100000000001</v>
      </c>
      <c r="PN17" s="10">
        <v>278.2</v>
      </c>
      <c r="PO17" s="10">
        <v>198.078</v>
      </c>
      <c r="PP17" s="10">
        <v>121.014</v>
      </c>
      <c r="PQ17" s="10">
        <v>82.682000000000002</v>
      </c>
      <c r="PR17" s="10">
        <v>2859.5630000000001</v>
      </c>
      <c r="PS17" s="10">
        <v>146.26900000000001</v>
      </c>
      <c r="PT17" s="10">
        <v>141.50700000000001</v>
      </c>
      <c r="PU17" s="10">
        <v>63.374000000000002</v>
      </c>
      <c r="PV17" s="10">
        <v>462.89100000000002</v>
      </c>
      <c r="PW17" s="10">
        <v>101.02800000000001</v>
      </c>
      <c r="PX17" s="10">
        <v>78.659000000000006</v>
      </c>
      <c r="PY17" s="10">
        <v>75.494</v>
      </c>
      <c r="PZ17" s="10">
        <v>106.346</v>
      </c>
      <c r="QA17" s="10">
        <v>165.63</v>
      </c>
      <c r="QB17" s="10">
        <v>768.22799999999995</v>
      </c>
      <c r="QC17" s="10">
        <v>92.760999999999996</v>
      </c>
      <c r="QD17" s="10">
        <v>69.831999999999994</v>
      </c>
      <c r="QE17" s="10">
        <v>157.06800000000001</v>
      </c>
      <c r="QF17" s="10">
        <v>103.876</v>
      </c>
      <c r="QG17" s="10">
        <v>120.09</v>
      </c>
      <c r="QH17" s="10">
        <v>67.734999999999999</v>
      </c>
      <c r="QI17" s="10">
        <v>453.58300000000003</v>
      </c>
      <c r="QJ17" s="10">
        <v>62.752000000000002</v>
      </c>
      <c r="QK17" s="10">
        <v>733.31500000000005</v>
      </c>
      <c r="QL17" s="10">
        <v>145.13900000000001</v>
      </c>
      <c r="QM17" s="10">
        <v>183.899</v>
      </c>
      <c r="QN17" s="10">
        <v>1131.308</v>
      </c>
      <c r="QO17" s="10">
        <v>1327.4480000000001</v>
      </c>
      <c r="QP17" s="10">
        <v>337.50700000000001</v>
      </c>
      <c r="QQ17" s="10">
        <v>781.23599999999999</v>
      </c>
      <c r="QR17" s="10">
        <v>73.516999999999996</v>
      </c>
      <c r="QS17" s="10">
        <v>93.087000000000003</v>
      </c>
      <c r="QT17" s="10">
        <v>491.02199999999999</v>
      </c>
      <c r="QU17" s="10">
        <v>78.069000000000003</v>
      </c>
      <c r="QV17" s="10">
        <v>1087.3720000000001</v>
      </c>
      <c r="QW17" s="10">
        <v>201.49700000000001</v>
      </c>
      <c r="QX17" s="10">
        <v>63.972999999999999</v>
      </c>
      <c r="QY17" s="10">
        <v>64.16</v>
      </c>
      <c r="QZ17" s="10">
        <v>65.096999999999994</v>
      </c>
      <c r="RA17" s="10">
        <v>3926.518</v>
      </c>
      <c r="RB17" s="10">
        <v>173.13</v>
      </c>
      <c r="RC17" s="10">
        <v>185.76400000000001</v>
      </c>
      <c r="RD17" s="10">
        <v>208.172</v>
      </c>
      <c r="RE17" s="10">
        <v>99.858999999999995</v>
      </c>
      <c r="RF17" s="10">
        <v>187.86699999999999</v>
      </c>
      <c r="RG17" s="10">
        <v>63.871000000000002</v>
      </c>
      <c r="RH17" s="10">
        <v>112.477</v>
      </c>
      <c r="RI17" s="10">
        <v>181.12700000000001</v>
      </c>
      <c r="RJ17" s="10">
        <v>238.953</v>
      </c>
      <c r="RK17" s="10">
        <v>153.22200000000001</v>
      </c>
      <c r="RL17" s="10">
        <v>59.444000000000003</v>
      </c>
      <c r="RM17" s="10">
        <v>75.435000000000002</v>
      </c>
      <c r="RN17" s="10">
        <v>1171.413</v>
      </c>
      <c r="RO17" s="10">
        <v>4998.4480000000003</v>
      </c>
      <c r="RP17" s="10">
        <v>840.08199999999999</v>
      </c>
      <c r="RQ17" s="10">
        <v>63.357999999999997</v>
      </c>
      <c r="RR17" s="10">
        <v>63.223999999999997</v>
      </c>
      <c r="RS17" s="10">
        <v>491.57499999999999</v>
      </c>
      <c r="RT17" s="10">
        <v>481.565</v>
      </c>
      <c r="RU17" s="10">
        <v>629.60699999999997</v>
      </c>
      <c r="RV17" s="10">
        <v>74.7</v>
      </c>
      <c r="RW17" s="10">
        <v>185.72399999999999</v>
      </c>
      <c r="RX17" s="10">
        <v>89.18</v>
      </c>
      <c r="RY17" s="10">
        <v>68.183999999999997</v>
      </c>
      <c r="RZ17" s="10">
        <v>66.697000000000003</v>
      </c>
      <c r="SA17" s="10">
        <v>206.624</v>
      </c>
      <c r="SB17" s="10">
        <v>124.06399999999999</v>
      </c>
      <c r="SC17" s="10">
        <v>68.076999999999998</v>
      </c>
      <c r="SD17" s="10">
        <v>60.676000000000002</v>
      </c>
      <c r="SE17" s="10">
        <v>155.68799999999999</v>
      </c>
      <c r="SF17" s="10">
        <v>67.209999999999994</v>
      </c>
      <c r="SG17" s="10">
        <v>101.084</v>
      </c>
      <c r="SH17" s="10">
        <v>63.22</v>
      </c>
    </row>
    <row r="18" spans="1:502" x14ac:dyDescent="0.25">
      <c r="A18" s="10">
        <v>17</v>
      </c>
      <c r="B18" s="10" t="s">
        <v>35</v>
      </c>
      <c r="C18" s="10">
        <v>259.91000000000003</v>
      </c>
      <c r="D18" s="10">
        <v>5018.7879999999996</v>
      </c>
      <c r="E18" s="10">
        <v>4263.92</v>
      </c>
      <c r="F18" s="10">
        <v>240.28100000000001</v>
      </c>
      <c r="G18" s="10">
        <v>203.03899999999999</v>
      </c>
      <c r="H18" s="10">
        <v>7867.2370000000001</v>
      </c>
      <c r="I18" s="10">
        <v>232.572</v>
      </c>
      <c r="J18" s="10">
        <v>283.22699999999998</v>
      </c>
      <c r="K18" s="10">
        <v>299.10300000000001</v>
      </c>
      <c r="L18" s="10">
        <v>259.83600000000001</v>
      </c>
      <c r="M18" s="10">
        <v>92.168999999999997</v>
      </c>
      <c r="N18" s="10">
        <v>92.837999999999994</v>
      </c>
      <c r="O18" s="10">
        <v>656.44500000000005</v>
      </c>
      <c r="P18" s="10">
        <v>807.98299999999995</v>
      </c>
      <c r="Q18" s="10">
        <v>379.34500000000003</v>
      </c>
      <c r="R18" s="10">
        <v>553.27499999999998</v>
      </c>
      <c r="S18" s="10">
        <v>150.947</v>
      </c>
      <c r="T18" s="10">
        <v>221.03899999999999</v>
      </c>
      <c r="U18" s="10">
        <v>269.387</v>
      </c>
      <c r="V18" s="10">
        <v>350.07</v>
      </c>
      <c r="W18" s="10">
        <v>91.956000000000003</v>
      </c>
      <c r="X18" s="10">
        <v>191.148</v>
      </c>
      <c r="Y18" s="10">
        <v>1793.7260000000001</v>
      </c>
      <c r="Z18" s="10">
        <v>276.34300000000002</v>
      </c>
      <c r="AA18" s="10">
        <v>211.14699999999999</v>
      </c>
      <c r="AB18" s="10">
        <v>8298.7810000000009</v>
      </c>
      <c r="AC18" s="10">
        <v>5513.2349999999997</v>
      </c>
      <c r="AD18" s="10">
        <v>2147.8939999999998</v>
      </c>
      <c r="AE18" s="10">
        <v>5381.1090000000004</v>
      </c>
      <c r="AF18" s="10">
        <v>6568.8450000000003</v>
      </c>
      <c r="AG18" s="10">
        <v>550.36900000000003</v>
      </c>
      <c r="AH18" s="10">
        <v>140.86699999999999</v>
      </c>
      <c r="AI18" s="10">
        <v>726.18200000000002</v>
      </c>
      <c r="AJ18" s="10">
        <v>182.71700000000001</v>
      </c>
      <c r="AK18" s="10">
        <v>122.14100000000001</v>
      </c>
      <c r="AL18" s="10">
        <v>462.33600000000001</v>
      </c>
      <c r="AM18" s="10">
        <v>801.24400000000003</v>
      </c>
      <c r="AN18" s="10">
        <v>285.22699999999998</v>
      </c>
      <c r="AO18" s="10">
        <v>152.69900000000001</v>
      </c>
      <c r="AP18" s="10">
        <v>465.74</v>
      </c>
      <c r="AQ18" s="10">
        <v>360.11099999999999</v>
      </c>
      <c r="AR18" s="10">
        <v>561.73199999999997</v>
      </c>
      <c r="AS18" s="10">
        <v>228.53800000000001</v>
      </c>
      <c r="AT18" s="10">
        <v>273.93099999999998</v>
      </c>
      <c r="AU18" s="10">
        <v>201.05199999999999</v>
      </c>
      <c r="AV18" s="10">
        <v>385.625</v>
      </c>
      <c r="AW18" s="10">
        <v>1128.8889999999999</v>
      </c>
      <c r="AX18" s="10">
        <v>4096.1790000000001</v>
      </c>
      <c r="AY18" s="10">
        <v>346.83</v>
      </c>
      <c r="AZ18" s="10">
        <v>344.70499999999998</v>
      </c>
      <c r="BA18" s="10">
        <v>1971.0609999999999</v>
      </c>
      <c r="BB18" s="10">
        <v>510.81299999999999</v>
      </c>
      <c r="BC18" s="10">
        <v>132.68600000000001</v>
      </c>
      <c r="BD18" s="10">
        <v>142.52500000000001</v>
      </c>
      <c r="BE18" s="10">
        <v>179.465</v>
      </c>
      <c r="BF18" s="10">
        <v>113.51600000000001</v>
      </c>
      <c r="BG18" s="10">
        <v>127.227</v>
      </c>
      <c r="BH18" s="10">
        <v>175.19300000000001</v>
      </c>
      <c r="BI18" s="10">
        <v>529.51099999999997</v>
      </c>
      <c r="BJ18" s="10">
        <v>849.15</v>
      </c>
      <c r="BK18" s="10">
        <v>486.30200000000002</v>
      </c>
      <c r="BL18" s="10">
        <v>467.52199999999999</v>
      </c>
      <c r="BM18" s="10">
        <v>264.12599999999998</v>
      </c>
      <c r="BN18" s="10">
        <v>1758.6869999999999</v>
      </c>
      <c r="BO18" s="10">
        <v>1842.287</v>
      </c>
      <c r="BP18" s="10">
        <v>674.7</v>
      </c>
      <c r="BQ18" s="10">
        <v>868.60299999999995</v>
      </c>
      <c r="BR18" s="10">
        <v>2555.9169999999999</v>
      </c>
      <c r="BS18" s="10">
        <v>595.68899999999996</v>
      </c>
      <c r="BT18" s="10">
        <v>128.18</v>
      </c>
      <c r="BU18" s="10">
        <v>284.87599999999998</v>
      </c>
      <c r="BV18" s="10">
        <v>327.54399999999998</v>
      </c>
      <c r="BW18" s="10">
        <v>150.399</v>
      </c>
      <c r="BX18" s="10">
        <v>3214.1750000000002</v>
      </c>
      <c r="BY18" s="10">
        <v>474.27199999999999</v>
      </c>
      <c r="BZ18" s="10">
        <v>258.286</v>
      </c>
      <c r="CA18" s="10">
        <v>175.01499999999999</v>
      </c>
      <c r="CB18" s="10">
        <v>1253.06</v>
      </c>
      <c r="CC18" s="10">
        <v>917.94</v>
      </c>
      <c r="CD18" s="10">
        <v>1393.8240000000001</v>
      </c>
      <c r="CE18" s="10">
        <v>1191.671</v>
      </c>
      <c r="CF18" s="10">
        <v>1217.1320000000001</v>
      </c>
      <c r="CG18" s="10">
        <v>113.57</v>
      </c>
      <c r="CH18" s="10">
        <v>514.73699999999997</v>
      </c>
      <c r="CI18" s="10">
        <v>145.34399999999999</v>
      </c>
      <c r="CJ18" s="10">
        <v>2308.11</v>
      </c>
      <c r="CK18" s="10">
        <v>600.40599999999995</v>
      </c>
      <c r="CL18" s="10">
        <v>1381.326</v>
      </c>
      <c r="CM18" s="10">
        <v>251.20500000000001</v>
      </c>
      <c r="CN18" s="10">
        <v>266.97300000000001</v>
      </c>
      <c r="CO18" s="10">
        <v>204.55799999999999</v>
      </c>
      <c r="CP18" s="10">
        <v>124.43600000000001</v>
      </c>
      <c r="CQ18" s="10">
        <v>279.07400000000001</v>
      </c>
      <c r="CR18" s="10">
        <v>138.46600000000001</v>
      </c>
      <c r="CS18" s="10">
        <v>545.37300000000005</v>
      </c>
      <c r="CT18" s="10">
        <v>344.036</v>
      </c>
      <c r="CU18" s="10">
        <v>570.98800000000006</v>
      </c>
      <c r="CV18" s="10">
        <v>388.34199999999998</v>
      </c>
      <c r="CW18" s="10">
        <v>246.52799999999999</v>
      </c>
      <c r="CX18" s="10">
        <v>1176.1559999999999</v>
      </c>
      <c r="CY18" s="10">
        <v>330.25599999999997</v>
      </c>
      <c r="CZ18" s="10">
        <v>297.45100000000002</v>
      </c>
      <c r="DA18" s="10">
        <v>1287.925</v>
      </c>
      <c r="DB18" s="10">
        <v>520.38499999999999</v>
      </c>
      <c r="DC18" s="10">
        <v>3869.1619999999998</v>
      </c>
      <c r="DD18" s="10">
        <v>167.834</v>
      </c>
      <c r="DE18" s="10">
        <v>469.40300000000002</v>
      </c>
      <c r="DF18" s="10">
        <v>520.51300000000003</v>
      </c>
      <c r="DG18" s="10">
        <v>1969.7339999999999</v>
      </c>
      <c r="DH18" s="10">
        <v>1213.4449999999999</v>
      </c>
      <c r="DI18" s="10">
        <v>2332.2139999999999</v>
      </c>
      <c r="DJ18" s="10">
        <v>208.27600000000001</v>
      </c>
      <c r="DK18" s="10">
        <v>493.97</v>
      </c>
      <c r="DL18" s="10">
        <v>201.87299999999999</v>
      </c>
      <c r="DM18" s="10">
        <v>389.46499999999997</v>
      </c>
      <c r="DN18" s="10">
        <v>139.66800000000001</v>
      </c>
      <c r="DO18" s="10">
        <v>621.01199999999994</v>
      </c>
      <c r="DP18" s="10">
        <v>359.68400000000003</v>
      </c>
      <c r="DQ18" s="10">
        <v>2415.27</v>
      </c>
      <c r="DR18" s="10">
        <v>400.91800000000001</v>
      </c>
      <c r="DS18" s="10">
        <v>7254.4920000000002</v>
      </c>
      <c r="DT18" s="10">
        <v>768.98699999999997</v>
      </c>
      <c r="DU18" s="10">
        <v>1631.72</v>
      </c>
      <c r="DV18" s="10">
        <v>186.49799999999999</v>
      </c>
      <c r="DW18" s="10">
        <v>193.892</v>
      </c>
      <c r="DX18" s="10">
        <v>230.11199999999999</v>
      </c>
      <c r="DY18" s="10">
        <v>3014.5740000000001</v>
      </c>
      <c r="DZ18" s="10">
        <v>835.53499999999997</v>
      </c>
      <c r="EA18" s="10">
        <v>512.42899999999997</v>
      </c>
      <c r="EB18" s="10">
        <v>2417.91</v>
      </c>
      <c r="EC18" s="10">
        <v>286.245</v>
      </c>
      <c r="ED18" s="10">
        <v>348.08300000000003</v>
      </c>
      <c r="EE18" s="10">
        <v>321.89999999999998</v>
      </c>
      <c r="EF18" s="10">
        <v>2033.98</v>
      </c>
      <c r="EG18" s="10">
        <v>1551.126</v>
      </c>
      <c r="EH18" s="10">
        <v>255.041</v>
      </c>
      <c r="EI18" s="10">
        <v>195.19800000000001</v>
      </c>
      <c r="EJ18" s="10">
        <v>232.744</v>
      </c>
      <c r="EK18" s="10">
        <v>324.91699999999997</v>
      </c>
      <c r="EL18" s="10">
        <v>207.68899999999999</v>
      </c>
      <c r="EM18" s="10">
        <v>251.96899999999999</v>
      </c>
      <c r="EN18" s="10">
        <v>754.12900000000002</v>
      </c>
      <c r="EO18" s="10">
        <v>3341.1179999999999</v>
      </c>
      <c r="EP18" s="10">
        <v>181.465</v>
      </c>
      <c r="EQ18" s="10">
        <v>130.56</v>
      </c>
      <c r="ER18" s="10">
        <v>316.05200000000002</v>
      </c>
      <c r="ES18" s="10">
        <v>600.43100000000004</v>
      </c>
      <c r="ET18" s="10">
        <v>703.33100000000002</v>
      </c>
      <c r="EU18" s="10">
        <v>1306.357</v>
      </c>
      <c r="EV18" s="10">
        <v>387.77100000000002</v>
      </c>
      <c r="EW18" s="10">
        <v>394.26299999999998</v>
      </c>
      <c r="EX18" s="10">
        <v>186.16300000000001</v>
      </c>
      <c r="EY18" s="10">
        <v>413.37700000000001</v>
      </c>
      <c r="EZ18" s="10">
        <v>184.40199999999999</v>
      </c>
      <c r="FA18" s="10">
        <v>182.67699999999999</v>
      </c>
      <c r="FB18" s="10">
        <v>3721.7159999999999</v>
      </c>
      <c r="FC18" s="10">
        <v>1089.1420000000001</v>
      </c>
      <c r="FD18" s="10">
        <v>311.47500000000002</v>
      </c>
      <c r="FE18" s="10">
        <v>1079.5940000000001</v>
      </c>
      <c r="FF18" s="10">
        <v>291.43900000000002</v>
      </c>
      <c r="FG18" s="10">
        <v>292.64999999999998</v>
      </c>
      <c r="FH18" s="10">
        <v>317.41899999999998</v>
      </c>
      <c r="FI18" s="10">
        <v>794.94100000000003</v>
      </c>
      <c r="FJ18" s="10">
        <v>131.274</v>
      </c>
      <c r="FK18" s="10">
        <v>223.905</v>
      </c>
      <c r="FL18" s="10">
        <v>338.185</v>
      </c>
      <c r="FM18" s="10">
        <v>154.14599999999999</v>
      </c>
      <c r="FN18" s="10">
        <v>247.398</v>
      </c>
      <c r="FO18" s="10">
        <v>607.04399999999998</v>
      </c>
      <c r="FP18" s="10">
        <v>301.67399999999998</v>
      </c>
      <c r="FQ18" s="10">
        <v>1030.2639999999999</v>
      </c>
      <c r="FR18" s="10">
        <v>1455.74</v>
      </c>
      <c r="FS18" s="10">
        <v>504.09199999999998</v>
      </c>
      <c r="FT18" s="10">
        <v>2830.78</v>
      </c>
      <c r="FU18" s="10">
        <v>504.54899999999998</v>
      </c>
      <c r="FV18" s="10">
        <v>329.99299999999999</v>
      </c>
      <c r="FW18" s="10">
        <v>1472.0920000000001</v>
      </c>
      <c r="FX18" s="10">
        <v>669.65200000000004</v>
      </c>
      <c r="FY18" s="10">
        <v>1181.232</v>
      </c>
      <c r="FZ18" s="10">
        <v>1334.768</v>
      </c>
      <c r="GA18" s="10">
        <v>1489.4739999999999</v>
      </c>
      <c r="GB18" s="10">
        <v>451.79399999999998</v>
      </c>
      <c r="GC18" s="10">
        <v>1167.085</v>
      </c>
      <c r="GD18" s="10">
        <v>1093.3040000000001</v>
      </c>
      <c r="GE18" s="10">
        <v>1066.376</v>
      </c>
      <c r="GF18" s="10">
        <v>261.19</v>
      </c>
      <c r="GG18" s="10">
        <v>668.29300000000001</v>
      </c>
      <c r="GH18" s="10">
        <v>172.02199999999999</v>
      </c>
      <c r="GI18" s="10">
        <v>460.529</v>
      </c>
      <c r="GJ18" s="10">
        <v>1307.105</v>
      </c>
      <c r="GK18" s="10">
        <v>353.36900000000003</v>
      </c>
      <c r="GL18" s="10">
        <v>347.30399999999997</v>
      </c>
      <c r="GM18" s="10">
        <v>296.25799999999998</v>
      </c>
      <c r="GN18" s="10">
        <v>143.20699999999999</v>
      </c>
      <c r="GO18" s="10">
        <v>508.13400000000001</v>
      </c>
      <c r="GP18" s="10">
        <v>161.328</v>
      </c>
      <c r="GQ18" s="10">
        <v>260.93</v>
      </c>
      <c r="GR18" s="10">
        <v>173.90299999999999</v>
      </c>
      <c r="GS18" s="10">
        <v>305.637</v>
      </c>
      <c r="GT18" s="10">
        <v>588.29700000000003</v>
      </c>
      <c r="GU18" s="10">
        <v>253.24799999999999</v>
      </c>
      <c r="GV18" s="10">
        <v>111.834</v>
      </c>
      <c r="GW18" s="10">
        <v>439.25599999999997</v>
      </c>
      <c r="GX18" s="10">
        <v>101.19199999999999</v>
      </c>
      <c r="GY18" s="10">
        <v>1112.259</v>
      </c>
      <c r="GZ18" s="10">
        <v>330.52199999999999</v>
      </c>
      <c r="HA18" s="10">
        <v>5664.933</v>
      </c>
      <c r="HB18" s="10">
        <v>104.304</v>
      </c>
      <c r="HC18" s="10">
        <v>1812.211</v>
      </c>
      <c r="HD18" s="10">
        <v>907.18200000000002</v>
      </c>
      <c r="HE18" s="10">
        <v>1343.1</v>
      </c>
      <c r="HF18" s="10">
        <v>141.54900000000001</v>
      </c>
      <c r="HG18" s="10">
        <v>108.732</v>
      </c>
      <c r="HH18" s="10">
        <v>154.017</v>
      </c>
      <c r="HI18" s="10">
        <v>240.65199999999999</v>
      </c>
      <c r="HJ18" s="10">
        <v>145.66499999999999</v>
      </c>
      <c r="HK18" s="10">
        <v>156.416</v>
      </c>
      <c r="HL18" s="10">
        <v>212.387</v>
      </c>
      <c r="HM18" s="10">
        <v>414.08499999999998</v>
      </c>
      <c r="HN18" s="10">
        <v>282.50799999999998</v>
      </c>
      <c r="HO18" s="10">
        <v>8915.6419999999998</v>
      </c>
      <c r="HP18" s="10">
        <v>413.87799999999999</v>
      </c>
      <c r="HQ18" s="10">
        <v>337.85899999999998</v>
      </c>
      <c r="HR18" s="10">
        <v>305.303</v>
      </c>
      <c r="HS18" s="10">
        <v>451.02499999999998</v>
      </c>
      <c r="HT18" s="10">
        <v>182.67099999999999</v>
      </c>
      <c r="HU18" s="10">
        <v>389.34199999999998</v>
      </c>
      <c r="HV18" s="10">
        <v>338.69600000000003</v>
      </c>
      <c r="HW18" s="10">
        <v>175.249</v>
      </c>
      <c r="HX18" s="10">
        <v>902.21799999999996</v>
      </c>
      <c r="HY18" s="10">
        <v>124.654</v>
      </c>
      <c r="HZ18" s="10">
        <v>713.79499999999996</v>
      </c>
      <c r="IA18" s="10">
        <v>272.94299999999998</v>
      </c>
      <c r="IB18" s="10">
        <v>200.803</v>
      </c>
      <c r="IC18" s="10">
        <v>308.46600000000001</v>
      </c>
      <c r="ID18" s="10">
        <v>204.32900000000001</v>
      </c>
      <c r="IE18" s="10">
        <v>837.29600000000005</v>
      </c>
      <c r="IF18" s="10">
        <v>605.93700000000001</v>
      </c>
      <c r="IG18" s="10">
        <v>212.99199999999999</v>
      </c>
      <c r="IH18" s="10">
        <v>288.08699999999999</v>
      </c>
      <c r="II18" s="10">
        <v>213.63</v>
      </c>
      <c r="IJ18" s="10">
        <v>200.886</v>
      </c>
      <c r="IK18" s="10">
        <v>304.67099999999999</v>
      </c>
      <c r="IL18" s="10">
        <v>689.56600000000003</v>
      </c>
      <c r="IM18" s="10">
        <v>745.399</v>
      </c>
      <c r="IN18" s="10">
        <v>570.25800000000004</v>
      </c>
      <c r="IO18" s="10">
        <v>365.15499999999997</v>
      </c>
      <c r="IP18" s="10">
        <v>224.99799999999999</v>
      </c>
      <c r="IQ18" s="10">
        <v>444.25200000000001</v>
      </c>
      <c r="IR18" s="10">
        <v>289.065</v>
      </c>
      <c r="IS18" s="10">
        <v>1036.6199999999999</v>
      </c>
      <c r="IT18" s="10">
        <v>921.95</v>
      </c>
      <c r="IU18" s="10">
        <v>306.97199999999998</v>
      </c>
      <c r="IV18" s="10">
        <v>161.40799999999999</v>
      </c>
      <c r="IW18" s="10">
        <v>310.74799999999999</v>
      </c>
      <c r="IX18" s="10">
        <v>300.29199999999997</v>
      </c>
      <c r="IY18" s="10">
        <v>1341.7529999999999</v>
      </c>
      <c r="IZ18" s="10">
        <v>202.48099999999999</v>
      </c>
      <c r="JA18" s="10">
        <v>1040.982</v>
      </c>
      <c r="JB18" s="10">
        <v>151.68899999999999</v>
      </c>
      <c r="JC18" s="10">
        <v>284.339</v>
      </c>
      <c r="JD18" s="10">
        <v>265.95800000000003</v>
      </c>
      <c r="JE18" s="10">
        <v>177.73099999999999</v>
      </c>
      <c r="JF18" s="10">
        <v>237.47300000000001</v>
      </c>
      <c r="JG18" s="10">
        <v>475.25400000000002</v>
      </c>
      <c r="JH18" s="10">
        <v>420.084</v>
      </c>
      <c r="JI18" s="10">
        <v>353.48200000000003</v>
      </c>
      <c r="JJ18" s="10">
        <v>353.52</v>
      </c>
      <c r="JK18" s="10">
        <v>163.18299999999999</v>
      </c>
      <c r="JL18" s="10">
        <v>529.40099999999995</v>
      </c>
      <c r="JM18" s="10">
        <v>708.22699999999998</v>
      </c>
      <c r="JN18" s="10">
        <v>327.358</v>
      </c>
      <c r="JO18" s="10">
        <v>375.83699999999999</v>
      </c>
      <c r="JP18" s="10">
        <v>733.803</v>
      </c>
      <c r="JQ18" s="10">
        <v>724.43600000000004</v>
      </c>
      <c r="JR18" s="10">
        <v>1336.7170000000001</v>
      </c>
      <c r="JS18" s="10">
        <v>243.994</v>
      </c>
      <c r="JT18" s="10">
        <v>154.31399999999999</v>
      </c>
      <c r="JU18" s="10">
        <v>367.85700000000003</v>
      </c>
      <c r="JV18" s="10">
        <v>136.11500000000001</v>
      </c>
      <c r="JW18" s="10">
        <v>147.75299999999999</v>
      </c>
      <c r="JX18" s="10">
        <v>214.636</v>
      </c>
      <c r="JY18" s="10">
        <v>398.07799999999997</v>
      </c>
      <c r="JZ18" s="10">
        <v>433.505</v>
      </c>
      <c r="KA18" s="10">
        <v>585.5</v>
      </c>
      <c r="KB18" s="10">
        <v>146.453</v>
      </c>
      <c r="KC18" s="10">
        <v>160.46299999999999</v>
      </c>
      <c r="KD18" s="10">
        <v>170.43600000000001</v>
      </c>
      <c r="KE18" s="10">
        <v>157.52600000000001</v>
      </c>
      <c r="KF18" s="10">
        <v>262.55099999999999</v>
      </c>
      <c r="KG18" s="10">
        <v>837.14300000000003</v>
      </c>
      <c r="KH18" s="10">
        <v>1738.3820000000001</v>
      </c>
      <c r="KI18" s="10">
        <v>2693.9360000000001</v>
      </c>
      <c r="KJ18" s="10">
        <v>174.42699999999999</v>
      </c>
      <c r="KK18" s="10">
        <v>1377.9110000000001</v>
      </c>
      <c r="KL18" s="10">
        <v>503.85700000000003</v>
      </c>
      <c r="KM18" s="10">
        <v>808.91899999999998</v>
      </c>
      <c r="KN18" s="10">
        <v>537.44000000000005</v>
      </c>
      <c r="KO18" s="10">
        <v>355.286</v>
      </c>
      <c r="KP18" s="10">
        <v>419.40100000000001</v>
      </c>
      <c r="KQ18" s="10">
        <v>316.87400000000002</v>
      </c>
      <c r="KR18" s="10">
        <v>331.476</v>
      </c>
      <c r="KS18" s="10">
        <v>1284.3489999999999</v>
      </c>
      <c r="KT18" s="10">
        <v>255.571</v>
      </c>
      <c r="KU18" s="10">
        <v>467.58300000000003</v>
      </c>
      <c r="KV18" s="10">
        <v>1209.3240000000001</v>
      </c>
      <c r="KW18" s="10">
        <v>1304.1320000000001</v>
      </c>
      <c r="KX18" s="10">
        <v>284.79000000000002</v>
      </c>
      <c r="KY18" s="10">
        <v>600.34299999999996</v>
      </c>
      <c r="KZ18" s="10">
        <v>5469.2960000000003</v>
      </c>
      <c r="LA18" s="10">
        <v>129.21799999999999</v>
      </c>
      <c r="LB18" s="10">
        <v>180.245</v>
      </c>
      <c r="LC18" s="10">
        <v>5694.8270000000002</v>
      </c>
      <c r="LD18" s="10">
        <v>851.50699999999995</v>
      </c>
      <c r="LE18" s="10">
        <v>310.51600000000002</v>
      </c>
      <c r="LF18" s="10">
        <v>249.94399999999999</v>
      </c>
      <c r="LG18" s="10">
        <v>359.02</v>
      </c>
      <c r="LH18" s="10">
        <v>250.40799999999999</v>
      </c>
      <c r="LI18" s="10">
        <v>140.167</v>
      </c>
      <c r="LJ18" s="10">
        <v>276.75799999999998</v>
      </c>
      <c r="LK18" s="10">
        <v>167.8</v>
      </c>
      <c r="LL18" s="10">
        <v>242.09700000000001</v>
      </c>
      <c r="LM18" s="10">
        <v>218.13499999999999</v>
      </c>
      <c r="LN18" s="10">
        <v>149.80600000000001</v>
      </c>
      <c r="LO18" s="10">
        <v>188.33600000000001</v>
      </c>
      <c r="LP18" s="10">
        <v>171.79499999999999</v>
      </c>
      <c r="LQ18" s="10">
        <v>144.81</v>
      </c>
      <c r="LR18" s="10">
        <v>111.983</v>
      </c>
      <c r="LS18" s="10">
        <v>123.736</v>
      </c>
      <c r="LT18" s="10">
        <v>252.952</v>
      </c>
      <c r="LU18" s="10">
        <v>302.04300000000001</v>
      </c>
      <c r="LV18" s="10">
        <v>471.61700000000002</v>
      </c>
      <c r="LW18" s="10">
        <v>179.417</v>
      </c>
      <c r="LX18" s="10">
        <v>129.06100000000001</v>
      </c>
      <c r="LY18" s="10">
        <v>277.36</v>
      </c>
      <c r="LZ18" s="10">
        <v>207.66300000000001</v>
      </c>
      <c r="MA18" s="10">
        <v>216.61199999999999</v>
      </c>
      <c r="MB18" s="10">
        <v>165.67699999999999</v>
      </c>
      <c r="MC18" s="10">
        <v>206.863</v>
      </c>
      <c r="MD18" s="10">
        <v>1383.35</v>
      </c>
      <c r="ME18" s="10">
        <v>156.631</v>
      </c>
      <c r="MF18" s="10">
        <v>743.75</v>
      </c>
      <c r="MG18" s="10">
        <v>110.43</v>
      </c>
      <c r="MH18" s="10">
        <v>508.28</v>
      </c>
      <c r="MI18" s="10">
        <v>85.135999999999996</v>
      </c>
      <c r="MJ18" s="10">
        <v>318.887</v>
      </c>
      <c r="MK18" s="10">
        <v>161.17099999999999</v>
      </c>
      <c r="ML18" s="10">
        <v>155.36000000000001</v>
      </c>
      <c r="MM18" s="10">
        <v>167.304</v>
      </c>
      <c r="MN18" s="10">
        <v>89.46</v>
      </c>
      <c r="MO18" s="10">
        <v>195.73599999999999</v>
      </c>
      <c r="MP18" s="10">
        <v>126.199</v>
      </c>
      <c r="MQ18" s="10">
        <v>213.35900000000001</v>
      </c>
      <c r="MR18" s="10">
        <v>163.63300000000001</v>
      </c>
      <c r="MS18" s="10">
        <v>408.18799999999999</v>
      </c>
      <c r="MT18" s="10">
        <v>97.09</v>
      </c>
      <c r="MU18" s="10">
        <v>479.82499999999999</v>
      </c>
      <c r="MV18" s="10">
        <v>116.312</v>
      </c>
      <c r="MW18" s="10">
        <v>929.73299999999995</v>
      </c>
      <c r="MX18" s="10">
        <v>120.94799999999999</v>
      </c>
      <c r="MY18" s="10">
        <v>103.599</v>
      </c>
      <c r="MZ18" s="10">
        <v>133.10400000000001</v>
      </c>
      <c r="NA18" s="10">
        <v>148.126</v>
      </c>
      <c r="NB18" s="10">
        <v>1202.1980000000001</v>
      </c>
      <c r="NC18" s="10">
        <v>451.51</v>
      </c>
      <c r="ND18" s="10">
        <v>80.759</v>
      </c>
      <c r="NE18" s="10">
        <v>464.13900000000001</v>
      </c>
      <c r="NF18" s="10">
        <v>645.17100000000005</v>
      </c>
      <c r="NG18" s="10">
        <v>71.98</v>
      </c>
      <c r="NH18" s="10">
        <v>86.138000000000005</v>
      </c>
      <c r="NI18" s="10">
        <v>126.32599999999999</v>
      </c>
      <c r="NJ18" s="10">
        <v>130.958</v>
      </c>
      <c r="NK18" s="10">
        <v>134.15199999999999</v>
      </c>
      <c r="NL18" s="10">
        <v>360.17599999999999</v>
      </c>
      <c r="NM18" s="10">
        <v>1044.0360000000001</v>
      </c>
      <c r="NN18" s="10">
        <v>230.578</v>
      </c>
      <c r="NO18" s="10">
        <v>183.518</v>
      </c>
      <c r="NP18" s="10">
        <v>387.31799999999998</v>
      </c>
      <c r="NQ18" s="10">
        <v>77.373999999999995</v>
      </c>
      <c r="NR18" s="10">
        <v>143.70599999999999</v>
      </c>
      <c r="NS18" s="10">
        <v>122.533</v>
      </c>
      <c r="NT18" s="10">
        <v>486.41899999999998</v>
      </c>
      <c r="NU18" s="10">
        <v>142.904</v>
      </c>
      <c r="NV18" s="10">
        <v>396.57400000000001</v>
      </c>
      <c r="NW18" s="10">
        <v>172.58099999999999</v>
      </c>
      <c r="NX18" s="10">
        <v>318.27800000000002</v>
      </c>
      <c r="NY18" s="10">
        <v>94.65</v>
      </c>
      <c r="NZ18" s="10">
        <v>119.346</v>
      </c>
      <c r="OA18" s="10">
        <v>514.80399999999997</v>
      </c>
      <c r="OB18" s="10">
        <v>417.173</v>
      </c>
      <c r="OC18" s="10">
        <v>384.27100000000002</v>
      </c>
      <c r="OD18" s="10">
        <v>86.870999999999995</v>
      </c>
      <c r="OE18" s="10">
        <v>198.06200000000001</v>
      </c>
      <c r="OF18" s="10">
        <v>190.50399999999999</v>
      </c>
      <c r="OG18" s="10">
        <v>467.96</v>
      </c>
      <c r="OH18" s="10">
        <v>1564.0609999999999</v>
      </c>
      <c r="OI18" s="10">
        <v>1291.354</v>
      </c>
      <c r="OJ18" s="10">
        <v>140.13499999999999</v>
      </c>
      <c r="OK18" s="10">
        <v>68.593000000000004</v>
      </c>
      <c r="OL18" s="10">
        <v>70.144999999999996</v>
      </c>
      <c r="OM18" s="10">
        <v>68.599999999999994</v>
      </c>
      <c r="ON18" s="10">
        <v>557.71600000000001</v>
      </c>
      <c r="OO18" s="10">
        <v>70.156000000000006</v>
      </c>
      <c r="OP18" s="10">
        <v>96.63</v>
      </c>
      <c r="OQ18" s="10">
        <v>116.136</v>
      </c>
      <c r="OR18" s="10">
        <v>104.971</v>
      </c>
      <c r="OS18" s="10">
        <v>131.24100000000001</v>
      </c>
      <c r="OT18" s="10">
        <v>136.69399999999999</v>
      </c>
      <c r="OU18" s="10">
        <v>91.022000000000006</v>
      </c>
      <c r="OV18" s="10">
        <v>80.305999999999997</v>
      </c>
      <c r="OW18" s="10">
        <v>80.694999999999993</v>
      </c>
      <c r="OX18" s="10">
        <v>77.418999999999997</v>
      </c>
      <c r="OY18" s="10">
        <v>90.456000000000003</v>
      </c>
      <c r="OZ18" s="10">
        <v>85.722999999999999</v>
      </c>
      <c r="PA18" s="10">
        <v>252.66900000000001</v>
      </c>
      <c r="PB18" s="10">
        <v>101.92400000000001</v>
      </c>
      <c r="PC18" s="10">
        <v>159.04499999999999</v>
      </c>
      <c r="PD18" s="10">
        <v>594.54700000000003</v>
      </c>
      <c r="PE18" s="10">
        <v>73.210999999999999</v>
      </c>
      <c r="PF18" s="10">
        <v>85.378</v>
      </c>
      <c r="PG18" s="10">
        <v>100.681</v>
      </c>
      <c r="PH18" s="10">
        <v>467.43900000000002</v>
      </c>
      <c r="PI18" s="10">
        <v>2590.3220000000001</v>
      </c>
      <c r="PJ18" s="10">
        <v>2200.547</v>
      </c>
      <c r="PK18" s="10">
        <v>601.42499999999995</v>
      </c>
      <c r="PL18" s="10">
        <v>554.37699999999995</v>
      </c>
      <c r="PM18" s="10">
        <v>472.964</v>
      </c>
      <c r="PN18" s="10">
        <v>274.43200000000002</v>
      </c>
      <c r="PO18" s="10">
        <v>202.75399999999999</v>
      </c>
      <c r="PP18" s="10">
        <v>114.765</v>
      </c>
      <c r="PQ18" s="10">
        <v>85.033000000000001</v>
      </c>
      <c r="PR18" s="10">
        <v>2855.1089999999999</v>
      </c>
      <c r="PS18" s="10">
        <v>149.24</v>
      </c>
      <c r="PT18" s="10">
        <v>147.428</v>
      </c>
      <c r="PU18" s="10">
        <v>61.756999999999998</v>
      </c>
      <c r="PV18" s="10">
        <v>454.08</v>
      </c>
      <c r="PW18" s="10">
        <v>106.44499999999999</v>
      </c>
      <c r="PX18" s="10">
        <v>83.116</v>
      </c>
      <c r="PY18" s="10">
        <v>73.787999999999997</v>
      </c>
      <c r="PZ18" s="10">
        <v>98.298000000000002</v>
      </c>
      <c r="QA18" s="10">
        <v>155.01</v>
      </c>
      <c r="QB18" s="10">
        <v>785.37800000000004</v>
      </c>
      <c r="QC18" s="10">
        <v>89.349000000000004</v>
      </c>
      <c r="QD18" s="10">
        <v>73.286000000000001</v>
      </c>
      <c r="QE18" s="10">
        <v>153.72900000000001</v>
      </c>
      <c r="QF18" s="10">
        <v>107.018</v>
      </c>
      <c r="QG18" s="10">
        <v>128.49</v>
      </c>
      <c r="QH18" s="10">
        <v>61.451999999999998</v>
      </c>
      <c r="QI18" s="10">
        <v>464.39600000000002</v>
      </c>
      <c r="QJ18" s="10">
        <v>65.019000000000005</v>
      </c>
      <c r="QK18" s="10">
        <v>755.76499999999999</v>
      </c>
      <c r="QL18" s="10">
        <v>105.194</v>
      </c>
      <c r="QM18" s="10">
        <v>218.71799999999999</v>
      </c>
      <c r="QN18" s="10">
        <v>1173.3209999999999</v>
      </c>
      <c r="QO18" s="10">
        <v>1424.9159999999999</v>
      </c>
      <c r="QP18" s="10">
        <v>365.392</v>
      </c>
      <c r="QQ18" s="10">
        <v>875.08299999999997</v>
      </c>
      <c r="QR18" s="10">
        <v>75.146000000000001</v>
      </c>
      <c r="QS18" s="10">
        <v>105.092</v>
      </c>
      <c r="QT18" s="10">
        <v>493.51</v>
      </c>
      <c r="QU18" s="10">
        <v>82.918999999999997</v>
      </c>
      <c r="QV18" s="10">
        <v>1074.502</v>
      </c>
      <c r="QW18" s="10">
        <v>182.12</v>
      </c>
      <c r="QX18" s="10">
        <v>67.319000000000003</v>
      </c>
      <c r="QY18" s="10">
        <v>63.381999999999998</v>
      </c>
      <c r="QZ18" s="10">
        <v>66.373999999999995</v>
      </c>
      <c r="RA18" s="10">
        <v>3853.0630000000001</v>
      </c>
      <c r="RB18" s="10">
        <v>179.845</v>
      </c>
      <c r="RC18" s="10">
        <v>200.40899999999999</v>
      </c>
      <c r="RD18" s="10">
        <v>196.119</v>
      </c>
      <c r="RE18" s="10">
        <v>101.35299999999999</v>
      </c>
      <c r="RF18" s="10">
        <v>184.01</v>
      </c>
      <c r="RG18" s="10">
        <v>64.295000000000002</v>
      </c>
      <c r="RH18" s="10">
        <v>107.47799999999999</v>
      </c>
      <c r="RI18" s="10">
        <v>170.79400000000001</v>
      </c>
      <c r="RJ18" s="10">
        <v>244.25899999999999</v>
      </c>
      <c r="RK18" s="10">
        <v>151.107</v>
      </c>
      <c r="RL18" s="10">
        <v>62.392000000000003</v>
      </c>
      <c r="RM18" s="10">
        <v>72.975999999999999</v>
      </c>
      <c r="RN18" s="10">
        <v>1207.366</v>
      </c>
      <c r="RO18" s="10">
        <v>5387.7060000000001</v>
      </c>
      <c r="RP18" s="10">
        <v>885.39099999999996</v>
      </c>
      <c r="RQ18" s="10">
        <v>59.521999999999998</v>
      </c>
      <c r="RR18" s="10">
        <v>60.52</v>
      </c>
      <c r="RS18" s="10">
        <v>467.42099999999999</v>
      </c>
      <c r="RT18" s="10">
        <v>497.18700000000001</v>
      </c>
      <c r="RU18" s="10">
        <v>623.47299999999996</v>
      </c>
      <c r="RV18" s="10">
        <v>75.186000000000007</v>
      </c>
      <c r="RW18" s="10">
        <v>171.893</v>
      </c>
      <c r="RX18" s="10">
        <v>68.245999999999995</v>
      </c>
      <c r="RY18" s="10">
        <v>71.656000000000006</v>
      </c>
      <c r="RZ18" s="10">
        <v>63.875</v>
      </c>
      <c r="SA18" s="10">
        <v>192.56100000000001</v>
      </c>
      <c r="SB18" s="10">
        <v>128.62</v>
      </c>
      <c r="SC18" s="10">
        <v>63.459000000000003</v>
      </c>
      <c r="SD18" s="10">
        <v>64.364000000000004</v>
      </c>
      <c r="SE18" s="10">
        <v>161.137</v>
      </c>
      <c r="SF18" s="10">
        <v>70.108999999999995</v>
      </c>
      <c r="SG18" s="10">
        <v>102.643</v>
      </c>
      <c r="SH18" s="10">
        <v>69.489999999999995</v>
      </c>
    </row>
    <row r="19" spans="1:502" x14ac:dyDescent="0.25">
      <c r="A19" s="10">
        <v>18</v>
      </c>
      <c r="B19" s="10" t="s">
        <v>35</v>
      </c>
      <c r="C19" s="10">
        <v>251.19800000000001</v>
      </c>
      <c r="D19" s="10">
        <v>5057.4970000000003</v>
      </c>
      <c r="E19" s="10">
        <v>4356.1840000000002</v>
      </c>
      <c r="F19" s="10">
        <v>246.61799999999999</v>
      </c>
      <c r="G19" s="10">
        <v>202.51300000000001</v>
      </c>
      <c r="H19" s="10">
        <v>7450.1710000000003</v>
      </c>
      <c r="I19" s="10">
        <v>235.15100000000001</v>
      </c>
      <c r="J19" s="10">
        <v>284.33499999999998</v>
      </c>
      <c r="K19" s="10">
        <v>290.67099999999999</v>
      </c>
      <c r="L19" s="10">
        <v>240.28100000000001</v>
      </c>
      <c r="M19" s="10">
        <v>90.436000000000007</v>
      </c>
      <c r="N19" s="10">
        <v>91.930999999999997</v>
      </c>
      <c r="O19" s="10">
        <v>816.05499999999995</v>
      </c>
      <c r="P19" s="10">
        <v>826.84299999999996</v>
      </c>
      <c r="Q19" s="10">
        <v>385.27699999999999</v>
      </c>
      <c r="R19" s="10">
        <v>562.12099999999998</v>
      </c>
      <c r="S19" s="10">
        <v>147.68600000000001</v>
      </c>
      <c r="T19" s="10">
        <v>228.92599999999999</v>
      </c>
      <c r="U19" s="10">
        <v>194.399</v>
      </c>
      <c r="V19" s="10">
        <v>352.87799999999999</v>
      </c>
      <c r="W19" s="10">
        <v>89.046000000000006</v>
      </c>
      <c r="X19" s="10">
        <v>181.108</v>
      </c>
      <c r="Y19" s="10">
        <v>1984.451</v>
      </c>
      <c r="Z19" s="10">
        <v>275.56299999999999</v>
      </c>
      <c r="AA19" s="10">
        <v>184.20699999999999</v>
      </c>
      <c r="AB19" s="10">
        <v>8547.2479999999996</v>
      </c>
      <c r="AC19" s="10">
        <v>4890.1750000000002</v>
      </c>
      <c r="AD19" s="10">
        <v>2224.2170000000001</v>
      </c>
      <c r="AE19" s="10">
        <v>5953.65</v>
      </c>
      <c r="AF19" s="10">
        <v>6436.8379999999997</v>
      </c>
      <c r="AG19" s="10">
        <v>541.44799999999998</v>
      </c>
      <c r="AH19" s="10">
        <v>133.04900000000001</v>
      </c>
      <c r="AI19" s="10">
        <v>742.53399999999999</v>
      </c>
      <c r="AJ19" s="10">
        <v>169.89400000000001</v>
      </c>
      <c r="AK19" s="10">
        <v>105.911</v>
      </c>
      <c r="AL19" s="10">
        <v>559.44299999999998</v>
      </c>
      <c r="AM19" s="10">
        <v>828.29700000000003</v>
      </c>
      <c r="AN19" s="10">
        <v>255.262</v>
      </c>
      <c r="AO19" s="10">
        <v>157.83099999999999</v>
      </c>
      <c r="AP19" s="10">
        <v>458.83199999999999</v>
      </c>
      <c r="AQ19" s="10">
        <v>356.87799999999999</v>
      </c>
      <c r="AR19" s="10">
        <v>558.649</v>
      </c>
      <c r="AS19" s="10">
        <v>225.00399999999999</v>
      </c>
      <c r="AT19" s="10">
        <v>272.87099999999998</v>
      </c>
      <c r="AU19" s="10">
        <v>200.92400000000001</v>
      </c>
      <c r="AV19" s="10">
        <v>378.31900000000002</v>
      </c>
      <c r="AW19" s="10">
        <v>1105.241</v>
      </c>
      <c r="AX19" s="10">
        <v>4020.0419999999999</v>
      </c>
      <c r="AY19" s="10">
        <v>343.97399999999999</v>
      </c>
      <c r="AZ19" s="10">
        <v>350.14600000000002</v>
      </c>
      <c r="BA19" s="10">
        <v>2165.6419999999998</v>
      </c>
      <c r="BB19" s="10">
        <v>500.577</v>
      </c>
      <c r="BC19" s="10">
        <v>126.998</v>
      </c>
      <c r="BD19" s="10">
        <v>136.00899999999999</v>
      </c>
      <c r="BE19" s="10">
        <v>169.95599999999999</v>
      </c>
      <c r="BF19" s="10">
        <v>117.265</v>
      </c>
      <c r="BG19" s="10">
        <v>127.11499999999999</v>
      </c>
      <c r="BH19" s="10">
        <v>168.08600000000001</v>
      </c>
      <c r="BI19" s="10">
        <v>590.79300000000001</v>
      </c>
      <c r="BJ19" s="10">
        <v>849.61599999999999</v>
      </c>
      <c r="BK19" s="10">
        <v>529.95500000000004</v>
      </c>
      <c r="BL19" s="10">
        <v>473.036</v>
      </c>
      <c r="BM19" s="10">
        <v>252.148</v>
      </c>
      <c r="BN19" s="10">
        <v>1687.89</v>
      </c>
      <c r="BO19" s="10">
        <v>1823.636</v>
      </c>
      <c r="BP19" s="10">
        <v>680.20399999999995</v>
      </c>
      <c r="BQ19" s="10">
        <v>909.85699999999997</v>
      </c>
      <c r="BR19" s="10">
        <v>2611.58</v>
      </c>
      <c r="BS19" s="10">
        <v>614.726</v>
      </c>
      <c r="BT19" s="10">
        <v>124.871</v>
      </c>
      <c r="BU19" s="10">
        <v>285.72800000000001</v>
      </c>
      <c r="BV19" s="10">
        <v>309.51100000000002</v>
      </c>
      <c r="BW19" s="10">
        <v>146.50200000000001</v>
      </c>
      <c r="BX19" s="10">
        <v>3326.6120000000001</v>
      </c>
      <c r="BY19" s="10">
        <v>465.74700000000001</v>
      </c>
      <c r="BZ19" s="10">
        <v>262.322</v>
      </c>
      <c r="CA19" s="10">
        <v>166.119</v>
      </c>
      <c r="CB19" s="10">
        <v>1274.9349999999999</v>
      </c>
      <c r="CC19" s="10">
        <v>983.48599999999999</v>
      </c>
      <c r="CD19" s="10">
        <v>1405.2539999999999</v>
      </c>
      <c r="CE19" s="10">
        <v>1214.884</v>
      </c>
      <c r="CF19" s="10">
        <v>1229.5840000000001</v>
      </c>
      <c r="CG19" s="10">
        <v>119.658</v>
      </c>
      <c r="CH19" s="10">
        <v>512.87800000000004</v>
      </c>
      <c r="CI19" s="10">
        <v>143.13200000000001</v>
      </c>
      <c r="CJ19" s="10">
        <v>2194.0320000000002</v>
      </c>
      <c r="CK19" s="10">
        <v>645.38499999999999</v>
      </c>
      <c r="CL19" s="10">
        <v>1329.4749999999999</v>
      </c>
      <c r="CM19" s="10">
        <v>263.339</v>
      </c>
      <c r="CN19" s="10">
        <v>273.20100000000002</v>
      </c>
      <c r="CO19" s="10">
        <v>203.90299999999999</v>
      </c>
      <c r="CP19" s="10">
        <v>119.86</v>
      </c>
      <c r="CQ19" s="10">
        <v>263.75099999999998</v>
      </c>
      <c r="CR19" s="10">
        <v>134.36099999999999</v>
      </c>
      <c r="CS19" s="10">
        <v>584.37400000000002</v>
      </c>
      <c r="CT19" s="10">
        <v>346.839</v>
      </c>
      <c r="CU19" s="10">
        <v>568.48</v>
      </c>
      <c r="CV19" s="10">
        <v>390.98200000000003</v>
      </c>
      <c r="CW19" s="10">
        <v>239.316</v>
      </c>
      <c r="CX19" s="10">
        <v>1207.924</v>
      </c>
      <c r="CY19" s="10">
        <v>310.291</v>
      </c>
      <c r="CZ19" s="10">
        <v>305.12400000000002</v>
      </c>
      <c r="DA19" s="10">
        <v>1285.0229999999999</v>
      </c>
      <c r="DB19" s="10">
        <v>473.58800000000002</v>
      </c>
      <c r="DC19" s="10">
        <v>3795.502</v>
      </c>
      <c r="DD19" s="10">
        <v>165.643</v>
      </c>
      <c r="DE19" s="10">
        <v>470.68299999999999</v>
      </c>
      <c r="DF19" s="10">
        <v>522.85699999999997</v>
      </c>
      <c r="DG19" s="10">
        <v>1993.847</v>
      </c>
      <c r="DH19" s="10">
        <v>1247.1679999999999</v>
      </c>
      <c r="DI19" s="10">
        <v>2295.2080000000001</v>
      </c>
      <c r="DJ19" s="10">
        <v>203.12700000000001</v>
      </c>
      <c r="DK19" s="10">
        <v>487.40199999999999</v>
      </c>
      <c r="DL19" s="10">
        <v>195.33</v>
      </c>
      <c r="DM19" s="10">
        <v>384.286</v>
      </c>
      <c r="DN19" s="10">
        <v>139.166</v>
      </c>
      <c r="DO19" s="10">
        <v>595.65</v>
      </c>
      <c r="DP19" s="10">
        <v>346.96899999999999</v>
      </c>
      <c r="DQ19" s="10">
        <v>2272.587</v>
      </c>
      <c r="DR19" s="10">
        <v>396.017</v>
      </c>
      <c r="DS19" s="10">
        <v>5307.335</v>
      </c>
      <c r="DT19" s="10">
        <v>747.40099999999995</v>
      </c>
      <c r="DU19" s="10">
        <v>1538.2370000000001</v>
      </c>
      <c r="DV19" s="10">
        <v>192.66399999999999</v>
      </c>
      <c r="DW19" s="10">
        <v>197.10599999999999</v>
      </c>
      <c r="DX19" s="10">
        <v>237.67599999999999</v>
      </c>
      <c r="DY19" s="10">
        <v>2938.3989999999999</v>
      </c>
      <c r="DZ19" s="10">
        <v>809.45299999999997</v>
      </c>
      <c r="EA19" s="10">
        <v>506.19400000000002</v>
      </c>
      <c r="EB19" s="10">
        <v>2287.0610000000001</v>
      </c>
      <c r="EC19" s="10">
        <v>291.93700000000001</v>
      </c>
      <c r="ED19" s="10">
        <v>349.39</v>
      </c>
      <c r="EE19" s="10">
        <v>331.18900000000002</v>
      </c>
      <c r="EF19" s="10">
        <v>2002.0940000000001</v>
      </c>
      <c r="EG19" s="10">
        <v>1520.6610000000001</v>
      </c>
      <c r="EH19" s="10">
        <v>251.077</v>
      </c>
      <c r="EI19" s="10">
        <v>184.84200000000001</v>
      </c>
      <c r="EJ19" s="10">
        <v>219.999</v>
      </c>
      <c r="EK19" s="10">
        <v>325.89400000000001</v>
      </c>
      <c r="EL19" s="10">
        <v>211.50800000000001</v>
      </c>
      <c r="EM19" s="10">
        <v>251.82300000000001</v>
      </c>
      <c r="EN19" s="10">
        <v>752.75400000000002</v>
      </c>
      <c r="EO19" s="10">
        <v>3009.0390000000002</v>
      </c>
      <c r="EP19" s="10">
        <v>180.411</v>
      </c>
      <c r="EQ19" s="10">
        <v>132.012</v>
      </c>
      <c r="ER19" s="10">
        <v>413.94299999999998</v>
      </c>
      <c r="ES19" s="10">
        <v>598.25300000000004</v>
      </c>
      <c r="ET19" s="10">
        <v>757.08600000000001</v>
      </c>
      <c r="EU19" s="10">
        <v>1509.836</v>
      </c>
      <c r="EV19" s="10">
        <v>422.15699999999998</v>
      </c>
      <c r="EW19" s="10">
        <v>465.61099999999999</v>
      </c>
      <c r="EX19" s="10">
        <v>185.51599999999999</v>
      </c>
      <c r="EY19" s="10">
        <v>371.37700000000001</v>
      </c>
      <c r="EZ19" s="10">
        <v>184.43899999999999</v>
      </c>
      <c r="FA19" s="10">
        <v>177.81100000000001</v>
      </c>
      <c r="FB19" s="10">
        <v>3679.39</v>
      </c>
      <c r="FC19" s="10">
        <v>1100.2719999999999</v>
      </c>
      <c r="FD19" s="10">
        <v>315.29300000000001</v>
      </c>
      <c r="FE19" s="10">
        <v>1234.8979999999999</v>
      </c>
      <c r="FF19" s="10">
        <v>295.858</v>
      </c>
      <c r="FG19" s="10">
        <v>306.21800000000002</v>
      </c>
      <c r="FH19" s="10">
        <v>327.20400000000001</v>
      </c>
      <c r="FI19" s="10">
        <v>807.96</v>
      </c>
      <c r="FJ19" s="10">
        <v>116.988</v>
      </c>
      <c r="FK19" s="10">
        <v>227.29599999999999</v>
      </c>
      <c r="FL19" s="10">
        <v>344.887</v>
      </c>
      <c r="FM19" s="10">
        <v>169.548</v>
      </c>
      <c r="FN19" s="10">
        <v>233.976</v>
      </c>
      <c r="FO19" s="10">
        <v>585.73500000000001</v>
      </c>
      <c r="FP19" s="10">
        <v>296.19299999999998</v>
      </c>
      <c r="FQ19" s="10">
        <v>1034.797</v>
      </c>
      <c r="FR19" s="10">
        <v>1496.4590000000001</v>
      </c>
      <c r="FS19" s="10">
        <v>506.85300000000001</v>
      </c>
      <c r="FT19" s="10">
        <v>2954.7620000000002</v>
      </c>
      <c r="FU19" s="10">
        <v>513.73900000000003</v>
      </c>
      <c r="FV19" s="10">
        <v>318.62299999999999</v>
      </c>
      <c r="FW19" s="10">
        <v>1506.3530000000001</v>
      </c>
      <c r="FX19" s="10">
        <v>618.71500000000003</v>
      </c>
      <c r="FY19" s="10">
        <v>1163.4390000000001</v>
      </c>
      <c r="FZ19" s="10">
        <v>1308.5920000000001</v>
      </c>
      <c r="GA19" s="10">
        <v>1500.046</v>
      </c>
      <c r="GB19" s="10">
        <v>457.47699999999998</v>
      </c>
      <c r="GC19" s="10">
        <v>1140.9670000000001</v>
      </c>
      <c r="GD19" s="10">
        <v>1115.8889999999999</v>
      </c>
      <c r="GE19" s="10">
        <v>1067.9469999999999</v>
      </c>
      <c r="GF19" s="10">
        <v>260.99900000000002</v>
      </c>
      <c r="GG19" s="10">
        <v>663.94899999999996</v>
      </c>
      <c r="GH19" s="10">
        <v>184.25800000000001</v>
      </c>
      <c r="GI19" s="10">
        <v>475.95299999999997</v>
      </c>
      <c r="GJ19" s="10">
        <v>1254.797</v>
      </c>
      <c r="GK19" s="10">
        <v>357.529</v>
      </c>
      <c r="GL19" s="10">
        <v>355.57799999999997</v>
      </c>
      <c r="GM19" s="10">
        <v>283.76600000000002</v>
      </c>
      <c r="GN19" s="10">
        <v>124.572</v>
      </c>
      <c r="GO19" s="10">
        <v>387.84300000000002</v>
      </c>
      <c r="GP19" s="10">
        <v>166.941</v>
      </c>
      <c r="GQ19" s="10">
        <v>262.33499999999998</v>
      </c>
      <c r="GR19" s="10">
        <v>178.196</v>
      </c>
      <c r="GS19" s="10">
        <v>308.91399999999999</v>
      </c>
      <c r="GT19" s="10">
        <v>604.82399999999996</v>
      </c>
      <c r="GU19" s="10">
        <v>263.51</v>
      </c>
      <c r="GV19" s="10">
        <v>124.081</v>
      </c>
      <c r="GW19" s="10">
        <v>422.012</v>
      </c>
      <c r="GX19" s="10">
        <v>105.961</v>
      </c>
      <c r="GY19" s="10">
        <v>1215.6559999999999</v>
      </c>
      <c r="GZ19" s="10">
        <v>341.63099999999997</v>
      </c>
      <c r="HA19" s="10">
        <v>5544.5969999999998</v>
      </c>
      <c r="HB19" s="10">
        <v>99.17</v>
      </c>
      <c r="HC19" s="10">
        <v>1803.039</v>
      </c>
      <c r="HD19" s="10">
        <v>870.17600000000004</v>
      </c>
      <c r="HE19" s="10">
        <v>1333.2460000000001</v>
      </c>
      <c r="HF19" s="10">
        <v>155.08000000000001</v>
      </c>
      <c r="HG19" s="10">
        <v>108.60599999999999</v>
      </c>
      <c r="HH19" s="10">
        <v>152.24100000000001</v>
      </c>
      <c r="HI19" s="10">
        <v>185.982</v>
      </c>
      <c r="HJ19" s="10">
        <v>150.26900000000001</v>
      </c>
      <c r="HK19" s="10">
        <v>164.30799999999999</v>
      </c>
      <c r="HL19" s="10">
        <v>220.785</v>
      </c>
      <c r="HM19" s="10">
        <v>416.56599999999997</v>
      </c>
      <c r="HN19" s="10">
        <v>280.82900000000001</v>
      </c>
      <c r="HO19" s="10">
        <v>8394.7890000000007</v>
      </c>
      <c r="HP19" s="10">
        <v>425.42399999999998</v>
      </c>
      <c r="HQ19" s="10">
        <v>333.92399999999998</v>
      </c>
      <c r="HR19" s="10">
        <v>302.07799999999997</v>
      </c>
      <c r="HS19" s="10">
        <v>449.678</v>
      </c>
      <c r="HT19" s="10">
        <v>161.90100000000001</v>
      </c>
      <c r="HU19" s="10">
        <v>385.99700000000001</v>
      </c>
      <c r="HV19" s="10">
        <v>341.96499999999997</v>
      </c>
      <c r="HW19" s="10">
        <v>168.61199999999999</v>
      </c>
      <c r="HX19" s="10">
        <v>912.04899999999998</v>
      </c>
      <c r="HY19" s="10">
        <v>128.261</v>
      </c>
      <c r="HZ19" s="10">
        <v>700.375</v>
      </c>
      <c r="IA19" s="10">
        <v>281.31799999999998</v>
      </c>
      <c r="IB19" s="10">
        <v>201.81700000000001</v>
      </c>
      <c r="IC19" s="10">
        <v>308.78199999999998</v>
      </c>
      <c r="ID19" s="10">
        <v>204.70500000000001</v>
      </c>
      <c r="IE19" s="10">
        <v>836.58</v>
      </c>
      <c r="IF19" s="10">
        <v>620.56100000000004</v>
      </c>
      <c r="IG19" s="10">
        <v>217.31899999999999</v>
      </c>
      <c r="IH19" s="10">
        <v>362.37900000000002</v>
      </c>
      <c r="II19" s="10">
        <v>221.04</v>
      </c>
      <c r="IJ19" s="10">
        <v>201.608</v>
      </c>
      <c r="IK19" s="10">
        <v>316.61399999999998</v>
      </c>
      <c r="IL19" s="10">
        <v>708.32100000000003</v>
      </c>
      <c r="IM19" s="10">
        <v>755.96600000000001</v>
      </c>
      <c r="IN19" s="10">
        <v>575.77</v>
      </c>
      <c r="IO19" s="10">
        <v>390.32900000000001</v>
      </c>
      <c r="IP19" s="10">
        <v>217.76300000000001</v>
      </c>
      <c r="IQ19" s="10">
        <v>450.988</v>
      </c>
      <c r="IR19" s="10">
        <v>288.09300000000002</v>
      </c>
      <c r="IS19" s="10">
        <v>1058.3620000000001</v>
      </c>
      <c r="IT19" s="10">
        <v>920.81100000000004</v>
      </c>
      <c r="IU19" s="10">
        <v>300.95499999999998</v>
      </c>
      <c r="IV19" s="10">
        <v>154.221</v>
      </c>
      <c r="IW19" s="10">
        <v>306.80399999999997</v>
      </c>
      <c r="IX19" s="10">
        <v>278.47000000000003</v>
      </c>
      <c r="IY19" s="10">
        <v>1342.5070000000001</v>
      </c>
      <c r="IZ19" s="10">
        <v>227.77</v>
      </c>
      <c r="JA19" s="10">
        <v>1037.241</v>
      </c>
      <c r="JB19" s="10">
        <v>167.10599999999999</v>
      </c>
      <c r="JC19" s="10">
        <v>311.411</v>
      </c>
      <c r="JD19" s="10">
        <v>307.63900000000001</v>
      </c>
      <c r="JE19" s="10">
        <v>202.00700000000001</v>
      </c>
      <c r="JF19" s="10">
        <v>237.56800000000001</v>
      </c>
      <c r="JG19" s="10">
        <v>476.66199999999998</v>
      </c>
      <c r="JH19" s="10">
        <v>427.803</v>
      </c>
      <c r="JI19" s="10">
        <v>361.834</v>
      </c>
      <c r="JJ19" s="10">
        <v>373.101</v>
      </c>
      <c r="JK19" s="10">
        <v>160.51599999999999</v>
      </c>
      <c r="JL19" s="10">
        <v>525.20100000000002</v>
      </c>
      <c r="JM19" s="10">
        <v>582.41099999999994</v>
      </c>
      <c r="JN19" s="10">
        <v>328.61500000000001</v>
      </c>
      <c r="JO19" s="10">
        <v>365.34699999999998</v>
      </c>
      <c r="JP19" s="10">
        <v>738.64400000000001</v>
      </c>
      <c r="JQ19" s="10">
        <v>415.005</v>
      </c>
      <c r="JR19" s="10">
        <v>1253.258</v>
      </c>
      <c r="JS19" s="10">
        <v>229.70699999999999</v>
      </c>
      <c r="JT19" s="10">
        <v>148.96700000000001</v>
      </c>
      <c r="JU19" s="10">
        <v>362.13299999999998</v>
      </c>
      <c r="JV19" s="10">
        <v>132.97200000000001</v>
      </c>
      <c r="JW19" s="10">
        <v>150.96100000000001</v>
      </c>
      <c r="JX19" s="10">
        <v>214.83799999999999</v>
      </c>
      <c r="JY19" s="10">
        <v>378.447</v>
      </c>
      <c r="JZ19" s="10">
        <v>418.83300000000003</v>
      </c>
      <c r="KA19" s="10">
        <v>770.55</v>
      </c>
      <c r="KB19" s="10">
        <v>142.482</v>
      </c>
      <c r="KC19" s="10">
        <v>136.95099999999999</v>
      </c>
      <c r="KD19" s="10">
        <v>132.83000000000001</v>
      </c>
      <c r="KE19" s="10">
        <v>164.62899999999999</v>
      </c>
      <c r="KF19" s="10">
        <v>258.16800000000001</v>
      </c>
      <c r="KG19" s="10">
        <v>870.25699999999995</v>
      </c>
      <c r="KH19" s="10">
        <v>1689.6610000000001</v>
      </c>
      <c r="KI19" s="10">
        <v>2495.5459999999998</v>
      </c>
      <c r="KJ19" s="10">
        <v>179.34200000000001</v>
      </c>
      <c r="KK19" s="10">
        <v>1387.846</v>
      </c>
      <c r="KL19" s="10">
        <v>485.03699999999998</v>
      </c>
      <c r="KM19" s="10">
        <v>865.12099999999998</v>
      </c>
      <c r="KN19" s="10">
        <v>514.46299999999997</v>
      </c>
      <c r="KO19" s="10">
        <v>351.73599999999999</v>
      </c>
      <c r="KP19" s="10">
        <v>429.08300000000003</v>
      </c>
      <c r="KQ19" s="10">
        <v>321.29399999999998</v>
      </c>
      <c r="KR19" s="10">
        <v>307.7</v>
      </c>
      <c r="KS19" s="10">
        <v>1302.2760000000001</v>
      </c>
      <c r="KT19" s="10">
        <v>259.16399999999999</v>
      </c>
      <c r="KU19" s="10">
        <v>469.41399999999999</v>
      </c>
      <c r="KV19" s="10">
        <v>1226.9749999999999</v>
      </c>
      <c r="KW19" s="10">
        <v>1329.306</v>
      </c>
      <c r="KX19" s="10">
        <v>280.75</v>
      </c>
      <c r="KY19" s="10">
        <v>640.31200000000001</v>
      </c>
      <c r="KZ19" s="10">
        <v>5457.808</v>
      </c>
      <c r="LA19" s="10">
        <v>127.13500000000001</v>
      </c>
      <c r="LB19" s="10">
        <v>169.9</v>
      </c>
      <c r="LC19" s="10">
        <v>5796.549</v>
      </c>
      <c r="LD19" s="10">
        <v>883.18100000000004</v>
      </c>
      <c r="LE19" s="10">
        <v>394.25799999999998</v>
      </c>
      <c r="LF19" s="10">
        <v>266.17</v>
      </c>
      <c r="LG19" s="10">
        <v>341.904</v>
      </c>
      <c r="LH19" s="10">
        <v>256.02699999999999</v>
      </c>
      <c r="LI19" s="10">
        <v>138.761</v>
      </c>
      <c r="LJ19" s="10">
        <v>301.637</v>
      </c>
      <c r="LK19" s="10">
        <v>267.56700000000001</v>
      </c>
      <c r="LL19" s="10">
        <v>205.66300000000001</v>
      </c>
      <c r="LM19" s="10">
        <v>192.47900000000001</v>
      </c>
      <c r="LN19" s="10">
        <v>212.86099999999999</v>
      </c>
      <c r="LO19" s="10">
        <v>194.09700000000001</v>
      </c>
      <c r="LP19" s="10">
        <v>173.22399999999999</v>
      </c>
      <c r="LQ19" s="10">
        <v>174.95699999999999</v>
      </c>
      <c r="LR19" s="10">
        <v>109.61199999999999</v>
      </c>
      <c r="LS19" s="10">
        <v>121.372</v>
      </c>
      <c r="LT19" s="10">
        <v>355.65499999999997</v>
      </c>
      <c r="LU19" s="10">
        <v>304.86</v>
      </c>
      <c r="LV19" s="10">
        <v>469.875</v>
      </c>
      <c r="LW19" s="10">
        <v>183.41499999999999</v>
      </c>
      <c r="LX19" s="10">
        <v>127.857</v>
      </c>
      <c r="LY19" s="10">
        <v>280.988</v>
      </c>
      <c r="LZ19" s="10">
        <v>213.37200000000001</v>
      </c>
      <c r="MA19" s="10">
        <v>225.071</v>
      </c>
      <c r="MB19" s="10">
        <v>160.97</v>
      </c>
      <c r="MC19" s="10">
        <v>212.69</v>
      </c>
      <c r="MD19" s="10">
        <v>1396.828</v>
      </c>
      <c r="ME19" s="10">
        <v>137.703</v>
      </c>
      <c r="MF19" s="10">
        <v>721.35400000000004</v>
      </c>
      <c r="MG19" s="10">
        <v>116.026</v>
      </c>
      <c r="MH19" s="10">
        <v>536.56399999999996</v>
      </c>
      <c r="MI19" s="10">
        <v>85.688000000000002</v>
      </c>
      <c r="MJ19" s="10">
        <v>305.01100000000002</v>
      </c>
      <c r="MK19" s="10">
        <v>160.88200000000001</v>
      </c>
      <c r="ML19" s="10">
        <v>163.54300000000001</v>
      </c>
      <c r="MM19" s="10">
        <v>177.54499999999999</v>
      </c>
      <c r="MN19" s="10">
        <v>86.153000000000006</v>
      </c>
      <c r="MO19" s="10">
        <v>211.68600000000001</v>
      </c>
      <c r="MP19" s="10">
        <v>123.77200000000001</v>
      </c>
      <c r="MQ19" s="10">
        <v>229.054</v>
      </c>
      <c r="MR19" s="10">
        <v>170.727</v>
      </c>
      <c r="MS19" s="10">
        <v>487.27300000000002</v>
      </c>
      <c r="MT19" s="10">
        <v>96.215999999999994</v>
      </c>
      <c r="MU19" s="10">
        <v>519.77599999999995</v>
      </c>
      <c r="MV19" s="10">
        <v>78.718999999999994</v>
      </c>
      <c r="MW19" s="10">
        <v>833.43700000000001</v>
      </c>
      <c r="MX19" s="10">
        <v>131.41499999999999</v>
      </c>
      <c r="MY19" s="10">
        <v>108.517</v>
      </c>
      <c r="MZ19" s="10">
        <v>134.499</v>
      </c>
      <c r="NA19" s="10">
        <v>144.81200000000001</v>
      </c>
      <c r="NB19" s="10">
        <v>1123.838</v>
      </c>
      <c r="NC19" s="10">
        <v>425.863</v>
      </c>
      <c r="ND19" s="10">
        <v>89.682000000000002</v>
      </c>
      <c r="NE19" s="10">
        <v>465.56700000000001</v>
      </c>
      <c r="NF19" s="10">
        <v>598.06600000000003</v>
      </c>
      <c r="NG19" s="10">
        <v>73.933000000000007</v>
      </c>
      <c r="NH19" s="10">
        <v>79.796999999999997</v>
      </c>
      <c r="NI19" s="10">
        <v>125.24299999999999</v>
      </c>
      <c r="NJ19" s="10">
        <v>137.255</v>
      </c>
      <c r="NK19" s="10">
        <v>136.977</v>
      </c>
      <c r="NL19" s="10">
        <v>355.31799999999998</v>
      </c>
      <c r="NM19" s="10">
        <v>1027.049</v>
      </c>
      <c r="NN19" s="10">
        <v>227.08099999999999</v>
      </c>
      <c r="NO19" s="10">
        <v>195.78899999999999</v>
      </c>
      <c r="NP19" s="10">
        <v>398.10700000000003</v>
      </c>
      <c r="NQ19" s="10">
        <v>81.540999999999997</v>
      </c>
      <c r="NR19" s="10">
        <v>146.369</v>
      </c>
      <c r="NS19" s="10">
        <v>117.711</v>
      </c>
      <c r="NT19" s="10">
        <v>456.31700000000001</v>
      </c>
      <c r="NU19" s="10">
        <v>141.822</v>
      </c>
      <c r="NV19" s="10">
        <v>417.02699999999999</v>
      </c>
      <c r="NW19" s="10">
        <v>168.10300000000001</v>
      </c>
      <c r="NX19" s="10">
        <v>327.90499999999997</v>
      </c>
      <c r="NY19" s="10">
        <v>93.69</v>
      </c>
      <c r="NZ19" s="10">
        <v>116.538</v>
      </c>
      <c r="OA19" s="10">
        <v>519.27800000000002</v>
      </c>
      <c r="OB19" s="10">
        <v>431.267</v>
      </c>
      <c r="OC19" s="10">
        <v>351.75599999999997</v>
      </c>
      <c r="OD19" s="10">
        <v>88.385000000000005</v>
      </c>
      <c r="OE19" s="10">
        <v>187.77</v>
      </c>
      <c r="OF19" s="10">
        <v>181.82900000000001</v>
      </c>
      <c r="OG19" s="10">
        <v>495.05399999999997</v>
      </c>
      <c r="OH19" s="10">
        <v>1560.702</v>
      </c>
      <c r="OI19" s="10">
        <v>1288.75</v>
      </c>
      <c r="OJ19" s="10">
        <v>147.20599999999999</v>
      </c>
      <c r="OK19" s="10">
        <v>69.989999999999995</v>
      </c>
      <c r="OL19" s="10">
        <v>72.566000000000003</v>
      </c>
      <c r="OM19" s="10">
        <v>69.046999999999997</v>
      </c>
      <c r="ON19" s="10">
        <v>637.678</v>
      </c>
      <c r="OO19" s="10">
        <v>66.58</v>
      </c>
      <c r="OP19" s="10">
        <v>98.158000000000001</v>
      </c>
      <c r="OQ19" s="10">
        <v>118.801</v>
      </c>
      <c r="OR19" s="10">
        <v>103.026</v>
      </c>
      <c r="OS19" s="10">
        <v>135.05199999999999</v>
      </c>
      <c r="OT19" s="10">
        <v>132.83699999999999</v>
      </c>
      <c r="OU19" s="10">
        <v>95.168999999999997</v>
      </c>
      <c r="OV19" s="10">
        <v>77.301000000000002</v>
      </c>
      <c r="OW19" s="10">
        <v>81.706999999999994</v>
      </c>
      <c r="OX19" s="10">
        <v>78.989999999999995</v>
      </c>
      <c r="OY19" s="10">
        <v>92.14</v>
      </c>
      <c r="OZ19" s="10">
        <v>89.063000000000002</v>
      </c>
      <c r="PA19" s="10">
        <v>256.79899999999998</v>
      </c>
      <c r="PB19" s="10">
        <v>102.06399999999999</v>
      </c>
      <c r="PC19" s="10">
        <v>167.33</v>
      </c>
      <c r="PD19" s="10">
        <v>555.66700000000003</v>
      </c>
      <c r="PE19" s="10">
        <v>80.561999999999998</v>
      </c>
      <c r="PF19" s="10">
        <v>83.290999999999997</v>
      </c>
      <c r="PG19" s="10">
        <v>98.358999999999995</v>
      </c>
      <c r="PH19" s="10">
        <v>449.73</v>
      </c>
      <c r="PI19" s="10">
        <v>2467.7710000000002</v>
      </c>
      <c r="PJ19" s="10">
        <v>2198.7860000000001</v>
      </c>
      <c r="PK19" s="10">
        <v>610.29600000000005</v>
      </c>
      <c r="PL19" s="10">
        <v>568.79399999999998</v>
      </c>
      <c r="PM19" s="10">
        <v>484.33199999999999</v>
      </c>
      <c r="PN19" s="10">
        <v>268.99799999999999</v>
      </c>
      <c r="PO19" s="10">
        <v>192.38900000000001</v>
      </c>
      <c r="PP19" s="10">
        <v>109.78</v>
      </c>
      <c r="PQ19" s="10">
        <v>80.108999999999995</v>
      </c>
      <c r="PR19" s="10">
        <v>2471.5279999999998</v>
      </c>
      <c r="PS19" s="10">
        <v>153.697</v>
      </c>
      <c r="PT19" s="10">
        <v>170.74600000000001</v>
      </c>
      <c r="PU19" s="10">
        <v>64.594999999999999</v>
      </c>
      <c r="PV19" s="10">
        <v>428.61900000000003</v>
      </c>
      <c r="PW19" s="10">
        <v>103.69</v>
      </c>
      <c r="PX19" s="10">
        <v>85.427000000000007</v>
      </c>
      <c r="PY19" s="10">
        <v>74.918000000000006</v>
      </c>
      <c r="PZ19" s="10">
        <v>95.894999999999996</v>
      </c>
      <c r="QA19" s="10">
        <v>141.30799999999999</v>
      </c>
      <c r="QB19" s="10">
        <v>780.40599999999995</v>
      </c>
      <c r="QC19" s="10">
        <v>92.900999999999996</v>
      </c>
      <c r="QD19" s="10">
        <v>71.766000000000005</v>
      </c>
      <c r="QE19" s="10">
        <v>152.00700000000001</v>
      </c>
      <c r="QF19" s="10">
        <v>117.498</v>
      </c>
      <c r="QG19" s="10">
        <v>127.79600000000001</v>
      </c>
      <c r="QH19" s="10">
        <v>70.501000000000005</v>
      </c>
      <c r="QI19" s="10">
        <v>479.98200000000003</v>
      </c>
      <c r="QJ19" s="10">
        <v>66.349999999999994</v>
      </c>
      <c r="QK19" s="10">
        <v>777.63599999999997</v>
      </c>
      <c r="QL19" s="10">
        <v>99.72</v>
      </c>
      <c r="QM19" s="10">
        <v>187.57599999999999</v>
      </c>
      <c r="QN19" s="10">
        <v>1144.1959999999999</v>
      </c>
      <c r="QO19" s="10">
        <v>1327.7339999999999</v>
      </c>
      <c r="QP19" s="10">
        <v>336.399</v>
      </c>
      <c r="QQ19" s="10">
        <v>805.27099999999996</v>
      </c>
      <c r="QR19" s="10">
        <v>76.263000000000005</v>
      </c>
      <c r="QS19" s="10">
        <v>114.52</v>
      </c>
      <c r="QT19" s="10">
        <v>525.41700000000003</v>
      </c>
      <c r="QU19" s="10">
        <v>89.680999999999997</v>
      </c>
      <c r="QV19" s="10">
        <v>1105.038</v>
      </c>
      <c r="QW19" s="10">
        <v>185.5</v>
      </c>
      <c r="QX19" s="10">
        <v>67.619</v>
      </c>
      <c r="QY19" s="10">
        <v>66.727000000000004</v>
      </c>
      <c r="QZ19" s="10">
        <v>66.986999999999995</v>
      </c>
      <c r="RA19" s="10">
        <v>3772.788</v>
      </c>
      <c r="RB19" s="10">
        <v>170.41499999999999</v>
      </c>
      <c r="RC19" s="10">
        <v>192.047</v>
      </c>
      <c r="RD19" s="10">
        <v>192.17599999999999</v>
      </c>
      <c r="RE19" s="10">
        <v>103.86799999999999</v>
      </c>
      <c r="RF19" s="10">
        <v>182.322</v>
      </c>
      <c r="RG19" s="10">
        <v>68.510999999999996</v>
      </c>
      <c r="RH19" s="10">
        <v>110.413</v>
      </c>
      <c r="RI19" s="10">
        <v>164.155</v>
      </c>
      <c r="RJ19" s="10">
        <v>230.767</v>
      </c>
      <c r="RK19" s="10">
        <v>159.37</v>
      </c>
      <c r="RL19" s="10">
        <v>60.039000000000001</v>
      </c>
      <c r="RM19" s="10">
        <v>70.02</v>
      </c>
      <c r="RN19" s="10">
        <v>969.72199999999998</v>
      </c>
      <c r="RO19" s="10">
        <v>5572.6930000000002</v>
      </c>
      <c r="RP19" s="10">
        <v>842.41899999999998</v>
      </c>
      <c r="RQ19" s="10">
        <v>63.512999999999998</v>
      </c>
      <c r="RR19" s="10">
        <v>62.97</v>
      </c>
      <c r="RS19" s="10">
        <v>467.483</v>
      </c>
      <c r="RT19" s="10">
        <v>496.197</v>
      </c>
      <c r="RU19" s="10">
        <v>611.55200000000002</v>
      </c>
      <c r="RV19" s="10">
        <v>74.998000000000005</v>
      </c>
      <c r="RW19" s="10">
        <v>154.791</v>
      </c>
      <c r="RX19" s="10">
        <v>46.677999999999997</v>
      </c>
      <c r="RY19" s="10">
        <v>72.698999999999998</v>
      </c>
      <c r="RZ19" s="10">
        <v>67.150999999999996</v>
      </c>
      <c r="SA19" s="10">
        <v>181.38399999999999</v>
      </c>
      <c r="SB19" s="10">
        <v>127.929</v>
      </c>
      <c r="SC19" s="10">
        <v>67.756</v>
      </c>
      <c r="SD19" s="10">
        <v>65.531999999999996</v>
      </c>
      <c r="SE19" s="10">
        <v>157.64599999999999</v>
      </c>
      <c r="SF19" s="10">
        <v>71.438999999999993</v>
      </c>
      <c r="SG19" s="10">
        <v>100.797</v>
      </c>
      <c r="SH19" s="10">
        <v>73.826999999999998</v>
      </c>
    </row>
    <row r="20" spans="1:502" x14ac:dyDescent="0.25">
      <c r="A20" s="10">
        <v>19</v>
      </c>
      <c r="B20" s="10" t="s">
        <v>35</v>
      </c>
      <c r="C20" s="10">
        <v>261.80700000000002</v>
      </c>
      <c r="D20" s="10">
        <v>5094.7280000000001</v>
      </c>
      <c r="E20" s="10">
        <v>4423.6880000000001</v>
      </c>
      <c r="F20" s="10">
        <v>259.95699999999999</v>
      </c>
      <c r="G20" s="10">
        <v>190.215</v>
      </c>
      <c r="H20" s="10">
        <v>8255.4920000000002</v>
      </c>
      <c r="I20" s="10">
        <v>236.148</v>
      </c>
      <c r="J20" s="10">
        <v>280.96699999999998</v>
      </c>
      <c r="K20" s="10">
        <v>287.94299999999998</v>
      </c>
      <c r="L20" s="10">
        <v>241.625</v>
      </c>
      <c r="M20" s="10">
        <v>93.102000000000004</v>
      </c>
      <c r="N20" s="10">
        <v>90.078999999999994</v>
      </c>
      <c r="O20" s="10">
        <v>1039.1410000000001</v>
      </c>
      <c r="P20" s="10">
        <v>1006.11</v>
      </c>
      <c r="Q20" s="10">
        <v>376.02699999999999</v>
      </c>
      <c r="R20" s="10">
        <v>561.30499999999995</v>
      </c>
      <c r="S20" s="10">
        <v>153.34700000000001</v>
      </c>
      <c r="T20" s="10">
        <v>228.739</v>
      </c>
      <c r="U20" s="10">
        <v>130.79599999999999</v>
      </c>
      <c r="V20" s="10">
        <v>352.05900000000003</v>
      </c>
      <c r="W20" s="10">
        <v>87.301000000000002</v>
      </c>
      <c r="X20" s="10">
        <v>193.66399999999999</v>
      </c>
      <c r="Y20" s="10">
        <v>2411.7460000000001</v>
      </c>
      <c r="Z20" s="10">
        <v>277.62</v>
      </c>
      <c r="AA20" s="10">
        <v>175.6</v>
      </c>
      <c r="AB20" s="10">
        <v>8067.433</v>
      </c>
      <c r="AC20" s="10">
        <v>4623.2619999999997</v>
      </c>
      <c r="AD20" s="10">
        <v>2122.2150000000001</v>
      </c>
      <c r="AE20" s="10">
        <v>5136.348</v>
      </c>
      <c r="AF20" s="10">
        <v>5723.7219999999998</v>
      </c>
      <c r="AG20" s="10">
        <v>525.78099999999995</v>
      </c>
      <c r="AH20" s="10">
        <v>130.99799999999999</v>
      </c>
      <c r="AI20" s="10">
        <v>742.298</v>
      </c>
      <c r="AJ20" s="10">
        <v>166.49</v>
      </c>
      <c r="AK20" s="10">
        <v>154.34399999999999</v>
      </c>
      <c r="AL20" s="10">
        <v>639.25699999999995</v>
      </c>
      <c r="AM20" s="10">
        <v>824.53899999999999</v>
      </c>
      <c r="AN20" s="10">
        <v>245.708</v>
      </c>
      <c r="AO20" s="10">
        <v>166.91800000000001</v>
      </c>
      <c r="AP20" s="10">
        <v>459.89800000000002</v>
      </c>
      <c r="AQ20" s="10">
        <v>343.541</v>
      </c>
      <c r="AR20" s="10">
        <v>565.20799999999997</v>
      </c>
      <c r="AS20" s="10">
        <v>216.30199999999999</v>
      </c>
      <c r="AT20" s="10">
        <v>274.10899999999998</v>
      </c>
      <c r="AU20" s="10">
        <v>194.261</v>
      </c>
      <c r="AV20" s="10">
        <v>395.577</v>
      </c>
      <c r="AW20" s="10">
        <v>1139.0809999999999</v>
      </c>
      <c r="AX20" s="10">
        <v>4156.6350000000002</v>
      </c>
      <c r="AY20" s="10">
        <v>347.79</v>
      </c>
      <c r="AZ20" s="10">
        <v>347.62900000000002</v>
      </c>
      <c r="BA20" s="10">
        <v>2191.991</v>
      </c>
      <c r="BB20" s="10">
        <v>502.50900000000001</v>
      </c>
      <c r="BC20" s="10">
        <v>129.93</v>
      </c>
      <c r="BD20" s="10">
        <v>141.50800000000001</v>
      </c>
      <c r="BE20" s="10">
        <v>169.78299999999999</v>
      </c>
      <c r="BF20" s="10">
        <v>115.93600000000001</v>
      </c>
      <c r="BG20" s="10">
        <v>123.246</v>
      </c>
      <c r="BH20" s="10">
        <v>171.994</v>
      </c>
      <c r="BI20" s="10">
        <v>593.07600000000002</v>
      </c>
      <c r="BJ20" s="10">
        <v>818.13499999999999</v>
      </c>
      <c r="BK20" s="10">
        <v>571.14700000000005</v>
      </c>
      <c r="BL20" s="10">
        <v>484.22399999999999</v>
      </c>
      <c r="BM20" s="10">
        <v>237.078</v>
      </c>
      <c r="BN20" s="10">
        <v>1736.184</v>
      </c>
      <c r="BO20" s="10">
        <v>1818.104</v>
      </c>
      <c r="BP20" s="10">
        <v>682.476</v>
      </c>
      <c r="BQ20" s="10">
        <v>880.52700000000004</v>
      </c>
      <c r="BR20" s="10">
        <v>2655.3159999999998</v>
      </c>
      <c r="BS20" s="10">
        <v>618.23699999999997</v>
      </c>
      <c r="BT20" s="10">
        <v>123.938</v>
      </c>
      <c r="BU20" s="10">
        <v>286.18400000000003</v>
      </c>
      <c r="BV20" s="10">
        <v>305.59699999999998</v>
      </c>
      <c r="BW20" s="10">
        <v>134.53</v>
      </c>
      <c r="BX20" s="10">
        <v>3365.076</v>
      </c>
      <c r="BY20" s="10">
        <v>465.71100000000001</v>
      </c>
      <c r="BZ20" s="10">
        <v>255.642</v>
      </c>
      <c r="CA20" s="10">
        <v>167.14699999999999</v>
      </c>
      <c r="CB20" s="10">
        <v>1261.925</v>
      </c>
      <c r="CC20" s="10">
        <v>968.48299999999995</v>
      </c>
      <c r="CD20" s="10">
        <v>1434.384</v>
      </c>
      <c r="CE20" s="10">
        <v>1234.2170000000001</v>
      </c>
      <c r="CF20" s="10">
        <v>1253.655</v>
      </c>
      <c r="CG20" s="10">
        <v>113.70399999999999</v>
      </c>
      <c r="CH20" s="10">
        <v>583.62400000000002</v>
      </c>
      <c r="CI20" s="10">
        <v>138.327</v>
      </c>
      <c r="CJ20" s="10">
        <v>2016.001</v>
      </c>
      <c r="CK20" s="10">
        <v>617.10599999999999</v>
      </c>
      <c r="CL20" s="10">
        <v>1307.3130000000001</v>
      </c>
      <c r="CM20" s="10">
        <v>265.36099999999999</v>
      </c>
      <c r="CN20" s="10">
        <v>274.02100000000002</v>
      </c>
      <c r="CO20" s="10">
        <v>201.63800000000001</v>
      </c>
      <c r="CP20" s="10">
        <v>118.705</v>
      </c>
      <c r="CQ20" s="10">
        <v>256.75599999999997</v>
      </c>
      <c r="CR20" s="10">
        <v>133.208</v>
      </c>
      <c r="CS20" s="10">
        <v>594.26700000000005</v>
      </c>
      <c r="CT20" s="10">
        <v>350.53</v>
      </c>
      <c r="CU20" s="10">
        <v>555.44500000000005</v>
      </c>
      <c r="CV20" s="10">
        <v>388.976</v>
      </c>
      <c r="CW20" s="10">
        <v>234.637</v>
      </c>
      <c r="CX20" s="10">
        <v>1238.1869999999999</v>
      </c>
      <c r="CY20" s="10">
        <v>315.49700000000001</v>
      </c>
      <c r="CZ20" s="10">
        <v>289.91899999999998</v>
      </c>
      <c r="DA20" s="10">
        <v>1234.742</v>
      </c>
      <c r="DB20" s="10">
        <v>497.81900000000002</v>
      </c>
      <c r="DC20" s="10">
        <v>3786.0419999999999</v>
      </c>
      <c r="DD20" s="10">
        <v>165.583</v>
      </c>
      <c r="DE20" s="10">
        <v>477.48500000000001</v>
      </c>
      <c r="DF20" s="10">
        <v>511.71899999999999</v>
      </c>
      <c r="DG20" s="10">
        <v>2010.9870000000001</v>
      </c>
      <c r="DH20" s="10">
        <v>1250.2360000000001</v>
      </c>
      <c r="DI20" s="10">
        <v>2342.7710000000002</v>
      </c>
      <c r="DJ20" s="10">
        <v>190.596</v>
      </c>
      <c r="DK20" s="10">
        <v>516.63199999999995</v>
      </c>
      <c r="DL20" s="10">
        <v>188.209</v>
      </c>
      <c r="DM20" s="10">
        <v>372.71899999999999</v>
      </c>
      <c r="DN20" s="10">
        <v>132.37299999999999</v>
      </c>
      <c r="DO20" s="10">
        <v>647.04499999999996</v>
      </c>
      <c r="DP20" s="10">
        <v>341.62200000000001</v>
      </c>
      <c r="DQ20" s="10">
        <v>2294.377</v>
      </c>
      <c r="DR20" s="10">
        <v>407.10899999999998</v>
      </c>
      <c r="DS20" s="10">
        <v>5619.9719999999998</v>
      </c>
      <c r="DT20" s="10">
        <v>737.11199999999997</v>
      </c>
      <c r="DU20" s="10">
        <v>1487.31</v>
      </c>
      <c r="DV20" s="10">
        <v>191.81100000000001</v>
      </c>
      <c r="DW20" s="10">
        <v>209.32499999999999</v>
      </c>
      <c r="DX20" s="10">
        <v>243.624</v>
      </c>
      <c r="DY20" s="10">
        <v>2993.5309999999999</v>
      </c>
      <c r="DZ20" s="10">
        <v>784.63699999999994</v>
      </c>
      <c r="EA20" s="10">
        <v>532.15899999999999</v>
      </c>
      <c r="EB20" s="10">
        <v>2283.9949999999999</v>
      </c>
      <c r="EC20" s="10">
        <v>293.005</v>
      </c>
      <c r="ED20" s="10">
        <v>354.62299999999999</v>
      </c>
      <c r="EE20" s="10">
        <v>328.72800000000001</v>
      </c>
      <c r="EF20" s="10">
        <v>1990.971</v>
      </c>
      <c r="EG20" s="10">
        <v>1525.9860000000001</v>
      </c>
      <c r="EH20" s="10">
        <v>260.589</v>
      </c>
      <c r="EI20" s="10">
        <v>189.761</v>
      </c>
      <c r="EJ20" s="10">
        <v>212.40600000000001</v>
      </c>
      <c r="EK20" s="10">
        <v>302.14699999999999</v>
      </c>
      <c r="EL20" s="10">
        <v>206.17400000000001</v>
      </c>
      <c r="EM20" s="10">
        <v>235.762</v>
      </c>
      <c r="EN20" s="10">
        <v>788.88199999999995</v>
      </c>
      <c r="EO20" s="10">
        <v>3138.8290000000002</v>
      </c>
      <c r="EP20" s="10">
        <v>231.346</v>
      </c>
      <c r="EQ20" s="10">
        <v>138.92500000000001</v>
      </c>
      <c r="ER20" s="10">
        <v>334.42700000000002</v>
      </c>
      <c r="ES20" s="10">
        <v>608.53700000000003</v>
      </c>
      <c r="ET20" s="10">
        <v>911.08600000000001</v>
      </c>
      <c r="EU20" s="10">
        <v>2000.2860000000001</v>
      </c>
      <c r="EV20" s="10">
        <v>433.858</v>
      </c>
      <c r="EW20" s="10">
        <v>510.322</v>
      </c>
      <c r="EX20" s="10">
        <v>179.392</v>
      </c>
      <c r="EY20" s="10">
        <v>402.84199999999998</v>
      </c>
      <c r="EZ20" s="10">
        <v>175.19399999999999</v>
      </c>
      <c r="FA20" s="10">
        <v>171.26499999999999</v>
      </c>
      <c r="FB20" s="10">
        <v>3747.8870000000002</v>
      </c>
      <c r="FC20" s="10">
        <v>1124.018</v>
      </c>
      <c r="FD20" s="10">
        <v>310.11900000000003</v>
      </c>
      <c r="FE20" s="10">
        <v>982.50800000000004</v>
      </c>
      <c r="FF20" s="10">
        <v>296.721</v>
      </c>
      <c r="FG20" s="10">
        <v>299.863</v>
      </c>
      <c r="FH20" s="10">
        <v>317.649</v>
      </c>
      <c r="FI20" s="10">
        <v>835.92399999999998</v>
      </c>
      <c r="FJ20" s="10">
        <v>115.598</v>
      </c>
      <c r="FK20" s="10">
        <v>224.35</v>
      </c>
      <c r="FL20" s="10">
        <v>342.89800000000002</v>
      </c>
      <c r="FM20" s="10">
        <v>169.75899999999999</v>
      </c>
      <c r="FN20" s="10">
        <v>208.959</v>
      </c>
      <c r="FO20" s="10">
        <v>582.12099999999998</v>
      </c>
      <c r="FP20" s="10">
        <v>302.27300000000002</v>
      </c>
      <c r="FQ20" s="10">
        <v>1025.809</v>
      </c>
      <c r="FR20" s="10">
        <v>1535.8040000000001</v>
      </c>
      <c r="FS20" s="10">
        <v>511.86500000000001</v>
      </c>
      <c r="FT20" s="10">
        <v>2892.77</v>
      </c>
      <c r="FU20" s="10">
        <v>506.88799999999998</v>
      </c>
      <c r="FV20" s="10">
        <v>312.47699999999998</v>
      </c>
      <c r="FW20" s="10">
        <v>1491.998</v>
      </c>
      <c r="FX20" s="10">
        <v>633.173</v>
      </c>
      <c r="FY20" s="10">
        <v>1142.335</v>
      </c>
      <c r="FZ20" s="10">
        <v>1330.806</v>
      </c>
      <c r="GA20" s="10">
        <v>1493.1780000000001</v>
      </c>
      <c r="GB20" s="10">
        <v>479.87700000000001</v>
      </c>
      <c r="GC20" s="10">
        <v>1126.953</v>
      </c>
      <c r="GD20" s="10">
        <v>1147.3489999999999</v>
      </c>
      <c r="GE20" s="10">
        <v>1066.578</v>
      </c>
      <c r="GF20" s="10">
        <v>265.68700000000001</v>
      </c>
      <c r="GG20" s="10">
        <v>658.10699999999997</v>
      </c>
      <c r="GH20" s="10">
        <v>205.429</v>
      </c>
      <c r="GI20" s="10">
        <v>481.95100000000002</v>
      </c>
      <c r="GJ20" s="10">
        <v>1238.2670000000001</v>
      </c>
      <c r="GK20" s="10">
        <v>340.553</v>
      </c>
      <c r="GL20" s="10">
        <v>341.721</v>
      </c>
      <c r="GM20" s="10">
        <v>294.83800000000002</v>
      </c>
      <c r="GN20" s="10">
        <v>132.12700000000001</v>
      </c>
      <c r="GO20" s="10">
        <v>477.77300000000002</v>
      </c>
      <c r="GP20" s="10">
        <v>158.608</v>
      </c>
      <c r="GQ20" s="10">
        <v>252.96</v>
      </c>
      <c r="GR20" s="10">
        <v>182.03100000000001</v>
      </c>
      <c r="GS20" s="10">
        <v>307.072</v>
      </c>
      <c r="GT20" s="10">
        <v>615.97900000000004</v>
      </c>
      <c r="GU20" s="10">
        <v>262.10199999999998</v>
      </c>
      <c r="GV20" s="10">
        <v>122.512</v>
      </c>
      <c r="GW20" s="10">
        <v>413.916</v>
      </c>
      <c r="GX20" s="10">
        <v>98.777000000000001</v>
      </c>
      <c r="GY20" s="10">
        <v>1511.7739999999999</v>
      </c>
      <c r="GZ20" s="10">
        <v>355.20600000000002</v>
      </c>
      <c r="HA20" s="10">
        <v>5647.38</v>
      </c>
      <c r="HB20" s="10">
        <v>102.214</v>
      </c>
      <c r="HC20" s="10">
        <v>1874.604</v>
      </c>
      <c r="HD20" s="10">
        <v>858.62900000000002</v>
      </c>
      <c r="HE20" s="10">
        <v>1359.415</v>
      </c>
      <c r="HF20" s="10">
        <v>146.72499999999999</v>
      </c>
      <c r="HG20" s="10">
        <v>111.767</v>
      </c>
      <c r="HH20" s="10">
        <v>154.828</v>
      </c>
      <c r="HI20" s="10">
        <v>184.67699999999999</v>
      </c>
      <c r="HJ20" s="10">
        <v>152.04300000000001</v>
      </c>
      <c r="HK20" s="10">
        <v>174.869</v>
      </c>
      <c r="HL20" s="10">
        <v>222.077</v>
      </c>
      <c r="HM20" s="10">
        <v>416.38400000000001</v>
      </c>
      <c r="HN20" s="10">
        <v>283.209</v>
      </c>
      <c r="HO20" s="10">
        <v>8201.0570000000007</v>
      </c>
      <c r="HP20" s="10">
        <v>523.45299999999997</v>
      </c>
      <c r="HQ20" s="10">
        <v>337.83199999999999</v>
      </c>
      <c r="HR20" s="10">
        <v>302.80200000000002</v>
      </c>
      <c r="HS20" s="10">
        <v>457.87400000000002</v>
      </c>
      <c r="HT20" s="10">
        <v>140.70699999999999</v>
      </c>
      <c r="HU20" s="10">
        <v>383.21100000000001</v>
      </c>
      <c r="HV20" s="10">
        <v>338.42200000000003</v>
      </c>
      <c r="HW20" s="10">
        <v>165.85400000000001</v>
      </c>
      <c r="HX20" s="10">
        <v>908.68499999999995</v>
      </c>
      <c r="HY20" s="10">
        <v>129.41200000000001</v>
      </c>
      <c r="HZ20" s="10">
        <v>696.12699999999995</v>
      </c>
      <c r="IA20" s="10">
        <v>294.97199999999998</v>
      </c>
      <c r="IB20" s="10">
        <v>201.78100000000001</v>
      </c>
      <c r="IC20" s="10">
        <v>310.28100000000001</v>
      </c>
      <c r="ID20" s="10">
        <v>204.22499999999999</v>
      </c>
      <c r="IE20" s="10">
        <v>837.25099999999998</v>
      </c>
      <c r="IF20" s="10">
        <v>626.44399999999996</v>
      </c>
      <c r="IG20" s="10">
        <v>215.66300000000001</v>
      </c>
      <c r="IH20" s="10">
        <v>393.34199999999998</v>
      </c>
      <c r="II20" s="10">
        <v>213.977</v>
      </c>
      <c r="IJ20" s="10">
        <v>200.09200000000001</v>
      </c>
      <c r="IK20" s="10">
        <v>345.322</v>
      </c>
      <c r="IL20" s="10">
        <v>694.23299999999995</v>
      </c>
      <c r="IM20" s="10">
        <v>766.10900000000004</v>
      </c>
      <c r="IN20" s="10">
        <v>572.92600000000004</v>
      </c>
      <c r="IO20" s="10">
        <v>394.05900000000003</v>
      </c>
      <c r="IP20" s="10">
        <v>207.327</v>
      </c>
      <c r="IQ20" s="10">
        <v>448.67399999999998</v>
      </c>
      <c r="IR20" s="10">
        <v>288.57299999999998</v>
      </c>
      <c r="IS20" s="10">
        <v>1062.0999999999999</v>
      </c>
      <c r="IT20" s="10">
        <v>972.28800000000001</v>
      </c>
      <c r="IU20" s="10">
        <v>300.827</v>
      </c>
      <c r="IV20" s="10">
        <v>152.22200000000001</v>
      </c>
      <c r="IW20" s="10">
        <v>294.61900000000003</v>
      </c>
      <c r="IX20" s="10">
        <v>256.858</v>
      </c>
      <c r="IY20" s="10">
        <v>1353.5889999999999</v>
      </c>
      <c r="IZ20" s="10">
        <v>218.66499999999999</v>
      </c>
      <c r="JA20" s="10">
        <v>1060.3219999999999</v>
      </c>
      <c r="JB20" s="10">
        <v>144.827</v>
      </c>
      <c r="JC20" s="10">
        <v>292.363</v>
      </c>
      <c r="JD20" s="10">
        <v>288.68099999999998</v>
      </c>
      <c r="JE20" s="10">
        <v>187.58699999999999</v>
      </c>
      <c r="JF20" s="10">
        <v>218.404</v>
      </c>
      <c r="JG20" s="10">
        <v>476.16300000000001</v>
      </c>
      <c r="JH20" s="10">
        <v>429.36200000000002</v>
      </c>
      <c r="JI20" s="10">
        <v>367.90499999999997</v>
      </c>
      <c r="JJ20" s="10">
        <v>366.60399999999998</v>
      </c>
      <c r="JK20" s="10">
        <v>148.30500000000001</v>
      </c>
      <c r="JL20" s="10">
        <v>536.43499999999995</v>
      </c>
      <c r="JM20" s="10">
        <v>512.57899999999995</v>
      </c>
      <c r="JN20" s="10">
        <v>316.68599999999998</v>
      </c>
      <c r="JO20" s="10">
        <v>381.03300000000002</v>
      </c>
      <c r="JP20" s="10">
        <v>750.23299999999995</v>
      </c>
      <c r="JQ20" s="10">
        <v>785.33600000000001</v>
      </c>
      <c r="JR20" s="10">
        <v>1141.8679999999999</v>
      </c>
      <c r="JS20" s="10">
        <v>235.51</v>
      </c>
      <c r="JT20" s="10">
        <v>148.542</v>
      </c>
      <c r="JU20" s="10">
        <v>375.65100000000001</v>
      </c>
      <c r="JV20" s="10">
        <v>130.41999999999999</v>
      </c>
      <c r="JW20" s="10">
        <v>145.209</v>
      </c>
      <c r="JX20" s="10">
        <v>195.863</v>
      </c>
      <c r="JY20" s="10">
        <v>363.339</v>
      </c>
      <c r="JZ20" s="10">
        <v>432.84</v>
      </c>
      <c r="KA20" s="10">
        <v>592.125</v>
      </c>
      <c r="KB20" s="10">
        <v>143.441</v>
      </c>
      <c r="KC20" s="10">
        <v>130.232</v>
      </c>
      <c r="KD20" s="10">
        <v>120.973</v>
      </c>
      <c r="KE20" s="10">
        <v>137.53</v>
      </c>
      <c r="KF20" s="10">
        <v>263.79500000000002</v>
      </c>
      <c r="KG20" s="10">
        <v>846.36599999999999</v>
      </c>
      <c r="KH20" s="10">
        <v>2021.954</v>
      </c>
      <c r="KI20" s="10">
        <v>2534.5189999999998</v>
      </c>
      <c r="KJ20" s="10">
        <v>206.87299999999999</v>
      </c>
      <c r="KK20" s="10">
        <v>1401.319</v>
      </c>
      <c r="KL20" s="10">
        <v>466.84899999999999</v>
      </c>
      <c r="KM20" s="10">
        <v>881.30700000000002</v>
      </c>
      <c r="KN20" s="10">
        <v>430.279</v>
      </c>
      <c r="KO20" s="10">
        <v>337.94</v>
      </c>
      <c r="KP20" s="10">
        <v>442.60700000000003</v>
      </c>
      <c r="KQ20" s="10">
        <v>287.75799999999998</v>
      </c>
      <c r="KR20" s="10">
        <v>304.11700000000002</v>
      </c>
      <c r="KS20" s="10">
        <v>1257.5309999999999</v>
      </c>
      <c r="KT20" s="10">
        <v>258.51499999999999</v>
      </c>
      <c r="KU20" s="10">
        <v>444.04300000000001</v>
      </c>
      <c r="KV20" s="10">
        <v>1212.7170000000001</v>
      </c>
      <c r="KW20" s="10">
        <v>1310.6199999999999</v>
      </c>
      <c r="KX20" s="10">
        <v>276.108</v>
      </c>
      <c r="KY20" s="10">
        <v>646.05100000000004</v>
      </c>
      <c r="KZ20" s="10">
        <v>5400.7579999999998</v>
      </c>
      <c r="LA20" s="10">
        <v>125.099</v>
      </c>
      <c r="LB20" s="10">
        <v>176.55</v>
      </c>
      <c r="LC20" s="10">
        <v>5721.375</v>
      </c>
      <c r="LD20" s="10">
        <v>919.68</v>
      </c>
      <c r="LE20" s="10">
        <v>372.46899999999999</v>
      </c>
      <c r="LF20" s="10">
        <v>262.08300000000003</v>
      </c>
      <c r="LG20" s="10">
        <v>327.38299999999998</v>
      </c>
      <c r="LH20" s="10">
        <v>257.976</v>
      </c>
      <c r="LI20" s="10">
        <v>136.60900000000001</v>
      </c>
      <c r="LJ20" s="10">
        <v>340.76600000000002</v>
      </c>
      <c r="LK20" s="10">
        <v>247.35</v>
      </c>
      <c r="LL20" s="10">
        <v>176</v>
      </c>
      <c r="LM20" s="10">
        <v>176.68</v>
      </c>
      <c r="LN20" s="10">
        <v>246.01900000000001</v>
      </c>
      <c r="LO20" s="10">
        <v>192.744</v>
      </c>
      <c r="LP20" s="10">
        <v>176.648</v>
      </c>
      <c r="LQ20" s="10">
        <v>196.005</v>
      </c>
      <c r="LR20" s="10">
        <v>114.813</v>
      </c>
      <c r="LS20" s="10">
        <v>118.78100000000001</v>
      </c>
      <c r="LT20" s="10">
        <v>260.35700000000003</v>
      </c>
      <c r="LU20" s="10">
        <v>398.10399999999998</v>
      </c>
      <c r="LV20" s="10">
        <v>471.75900000000001</v>
      </c>
      <c r="LW20" s="10">
        <v>183.01900000000001</v>
      </c>
      <c r="LX20" s="10">
        <v>125.946</v>
      </c>
      <c r="LY20" s="10">
        <v>274.851</v>
      </c>
      <c r="LZ20" s="10">
        <v>202.67400000000001</v>
      </c>
      <c r="MA20" s="10">
        <v>224.69200000000001</v>
      </c>
      <c r="MB20" s="10">
        <v>165.00899999999999</v>
      </c>
      <c r="MC20" s="10">
        <v>204.15</v>
      </c>
      <c r="MD20" s="10">
        <v>1413.097</v>
      </c>
      <c r="ME20" s="10">
        <v>146.66499999999999</v>
      </c>
      <c r="MF20" s="10">
        <v>670.86900000000003</v>
      </c>
      <c r="MG20" s="10">
        <v>104.82599999999999</v>
      </c>
      <c r="MH20" s="10">
        <v>575.45399999999995</v>
      </c>
      <c r="MI20" s="10">
        <v>86.284000000000006</v>
      </c>
      <c r="MJ20" s="10">
        <v>291.68299999999999</v>
      </c>
      <c r="MK20" s="10">
        <v>153.261</v>
      </c>
      <c r="ML20" s="10">
        <v>172.32400000000001</v>
      </c>
      <c r="MM20" s="10">
        <v>182.542</v>
      </c>
      <c r="MN20" s="10">
        <v>83.135999999999996</v>
      </c>
      <c r="MO20" s="10">
        <v>186.392</v>
      </c>
      <c r="MP20" s="10">
        <v>126.414</v>
      </c>
      <c r="MQ20" s="10">
        <v>216.536</v>
      </c>
      <c r="MR20" s="10">
        <v>174.73599999999999</v>
      </c>
      <c r="MS20" s="10">
        <v>507.74200000000002</v>
      </c>
      <c r="MT20" s="10">
        <v>100.21</v>
      </c>
      <c r="MU20" s="10">
        <v>544.005</v>
      </c>
      <c r="MV20" s="10">
        <v>86.593999999999994</v>
      </c>
      <c r="MW20" s="10">
        <v>842.38599999999997</v>
      </c>
      <c r="MX20" s="10">
        <v>137.71</v>
      </c>
      <c r="MY20" s="10">
        <v>112.137</v>
      </c>
      <c r="MZ20" s="10">
        <v>138.35400000000001</v>
      </c>
      <c r="NA20" s="10">
        <v>149.27799999999999</v>
      </c>
      <c r="NB20" s="10">
        <v>1056.547</v>
      </c>
      <c r="NC20" s="10">
        <v>407.50299999999999</v>
      </c>
      <c r="ND20" s="10">
        <v>82.484999999999999</v>
      </c>
      <c r="NE20" s="10">
        <v>477.93</v>
      </c>
      <c r="NF20" s="10">
        <v>618.02300000000002</v>
      </c>
      <c r="NG20" s="10">
        <v>72.11</v>
      </c>
      <c r="NH20" s="10">
        <v>80.114999999999995</v>
      </c>
      <c r="NI20" s="10">
        <v>123.264</v>
      </c>
      <c r="NJ20" s="10">
        <v>134.04499999999999</v>
      </c>
      <c r="NK20" s="10">
        <v>132.072</v>
      </c>
      <c r="NL20" s="10">
        <v>325.67700000000002</v>
      </c>
      <c r="NM20" s="10">
        <v>1084.877</v>
      </c>
      <c r="NN20" s="10">
        <v>223.76400000000001</v>
      </c>
      <c r="NO20" s="10">
        <v>191.209</v>
      </c>
      <c r="NP20" s="10">
        <v>401.726</v>
      </c>
      <c r="NQ20" s="10">
        <v>78.62</v>
      </c>
      <c r="NR20" s="10">
        <v>136.23400000000001</v>
      </c>
      <c r="NS20" s="10">
        <v>110.86799999999999</v>
      </c>
      <c r="NT20" s="10">
        <v>455.61900000000003</v>
      </c>
      <c r="NU20" s="10">
        <v>138.86500000000001</v>
      </c>
      <c r="NV20" s="10">
        <v>446.488</v>
      </c>
      <c r="NW20" s="10">
        <v>165.68700000000001</v>
      </c>
      <c r="NX20" s="10">
        <v>326.62400000000002</v>
      </c>
      <c r="NY20" s="10">
        <v>92.953000000000003</v>
      </c>
      <c r="NZ20" s="10">
        <v>114.605</v>
      </c>
      <c r="OA20" s="10">
        <v>556.74099999999999</v>
      </c>
      <c r="OB20" s="10">
        <v>392.03</v>
      </c>
      <c r="OC20" s="10">
        <v>295.81099999999998</v>
      </c>
      <c r="OD20" s="10">
        <v>89.701999999999998</v>
      </c>
      <c r="OE20" s="10">
        <v>166.523</v>
      </c>
      <c r="OF20" s="10">
        <v>181.614</v>
      </c>
      <c r="OG20" s="10">
        <v>408.35</v>
      </c>
      <c r="OH20" s="10">
        <v>1561.874</v>
      </c>
      <c r="OI20" s="10">
        <v>1226.56</v>
      </c>
      <c r="OJ20" s="10">
        <v>143.976</v>
      </c>
      <c r="OK20" s="10">
        <v>66.921999999999997</v>
      </c>
      <c r="OL20" s="10">
        <v>66.155000000000001</v>
      </c>
      <c r="OM20" s="10">
        <v>70.498999999999995</v>
      </c>
      <c r="ON20" s="10">
        <v>660.58600000000001</v>
      </c>
      <c r="OO20" s="10">
        <v>69.147000000000006</v>
      </c>
      <c r="OP20" s="10">
        <v>99.295000000000002</v>
      </c>
      <c r="OQ20" s="10">
        <v>134.381</v>
      </c>
      <c r="OR20" s="10">
        <v>97.256</v>
      </c>
      <c r="OS20" s="10">
        <v>141.30199999999999</v>
      </c>
      <c r="OT20" s="10">
        <v>130.12100000000001</v>
      </c>
      <c r="OU20" s="10">
        <v>94.682000000000002</v>
      </c>
      <c r="OV20" s="10">
        <v>80.510999999999996</v>
      </c>
      <c r="OW20" s="10">
        <v>81.963999999999999</v>
      </c>
      <c r="OX20" s="10">
        <v>83.915999999999997</v>
      </c>
      <c r="OY20" s="10">
        <v>84.917000000000002</v>
      </c>
      <c r="OZ20" s="10">
        <v>84.667000000000002</v>
      </c>
      <c r="PA20" s="10">
        <v>257.62799999999999</v>
      </c>
      <c r="PB20" s="10">
        <v>93.688000000000002</v>
      </c>
      <c r="PC20" s="10">
        <v>166.34</v>
      </c>
      <c r="PD20" s="10">
        <v>529.28200000000004</v>
      </c>
      <c r="PE20" s="10">
        <v>84.47</v>
      </c>
      <c r="PF20" s="10">
        <v>86.509</v>
      </c>
      <c r="PG20" s="10">
        <v>99.379000000000005</v>
      </c>
      <c r="PH20" s="10">
        <v>425.30200000000002</v>
      </c>
      <c r="PI20" s="10">
        <v>2526.2080000000001</v>
      </c>
      <c r="PJ20" s="10">
        <v>2210.9810000000002</v>
      </c>
      <c r="PK20" s="10">
        <v>493.96800000000002</v>
      </c>
      <c r="PL20" s="10">
        <v>550.78399999999999</v>
      </c>
      <c r="PM20" s="10">
        <v>506.88799999999998</v>
      </c>
      <c r="PN20" s="10">
        <v>267.71600000000001</v>
      </c>
      <c r="PO20" s="10">
        <v>205.08</v>
      </c>
      <c r="PP20" s="10">
        <v>108.70399999999999</v>
      </c>
      <c r="PQ20" s="10">
        <v>86.256</v>
      </c>
      <c r="PR20" s="10">
        <v>1622.93</v>
      </c>
      <c r="PS20" s="10">
        <v>153.65799999999999</v>
      </c>
      <c r="PT20" s="10">
        <v>154.71</v>
      </c>
      <c r="PU20" s="10">
        <v>62.631999999999998</v>
      </c>
      <c r="PV20" s="10">
        <v>436.10399999999998</v>
      </c>
      <c r="PW20" s="10">
        <v>104.077</v>
      </c>
      <c r="PX20" s="10">
        <v>84.45</v>
      </c>
      <c r="PY20" s="10">
        <v>74.897999999999996</v>
      </c>
      <c r="PZ20" s="10">
        <v>91.602999999999994</v>
      </c>
      <c r="QA20" s="10">
        <v>124.611</v>
      </c>
      <c r="QB20" s="10">
        <v>793.38699999999994</v>
      </c>
      <c r="QC20" s="10">
        <v>89.927999999999997</v>
      </c>
      <c r="QD20" s="10">
        <v>72.352999999999994</v>
      </c>
      <c r="QE20" s="10">
        <v>153.82</v>
      </c>
      <c r="QF20" s="10">
        <v>105.255</v>
      </c>
      <c r="QG20" s="10">
        <v>131.732</v>
      </c>
      <c r="QH20" s="10">
        <v>65.251999999999995</v>
      </c>
      <c r="QI20" s="10">
        <v>487.31</v>
      </c>
      <c r="QJ20" s="10">
        <v>67.965999999999994</v>
      </c>
      <c r="QK20" s="10">
        <v>757.08</v>
      </c>
      <c r="QL20" s="10">
        <v>94.122</v>
      </c>
      <c r="QM20" s="10">
        <v>181.99600000000001</v>
      </c>
      <c r="QN20" s="10">
        <v>1114.0139999999999</v>
      </c>
      <c r="QO20" s="10">
        <v>1333.5709999999999</v>
      </c>
      <c r="QP20" s="10">
        <v>325.38200000000001</v>
      </c>
      <c r="QQ20" s="10">
        <v>794.97400000000005</v>
      </c>
      <c r="QR20" s="10">
        <v>75.221999999999994</v>
      </c>
      <c r="QS20" s="10">
        <v>113.982</v>
      </c>
      <c r="QT20" s="10">
        <v>611.43399999999997</v>
      </c>
      <c r="QU20" s="10">
        <v>96.656999999999996</v>
      </c>
      <c r="QV20" s="10">
        <v>1142.663</v>
      </c>
      <c r="QW20" s="10">
        <v>210.739</v>
      </c>
      <c r="QX20" s="10">
        <v>61.290999999999997</v>
      </c>
      <c r="QY20" s="10">
        <v>61.923000000000002</v>
      </c>
      <c r="QZ20" s="10">
        <v>68.733999999999995</v>
      </c>
      <c r="RA20" s="10">
        <v>3750.74</v>
      </c>
      <c r="RB20" s="10">
        <v>173.80600000000001</v>
      </c>
      <c r="RC20" s="10">
        <v>190.14400000000001</v>
      </c>
      <c r="RD20" s="10">
        <v>171.197</v>
      </c>
      <c r="RE20" s="10">
        <v>98.733000000000004</v>
      </c>
      <c r="RF20" s="10">
        <v>176.10900000000001</v>
      </c>
      <c r="RG20" s="10">
        <v>66.397999999999996</v>
      </c>
      <c r="RH20" s="10">
        <v>105.499</v>
      </c>
      <c r="RI20" s="10">
        <v>157.79599999999999</v>
      </c>
      <c r="RJ20" s="10">
        <v>234.935</v>
      </c>
      <c r="RK20" s="10">
        <v>172.50299999999999</v>
      </c>
      <c r="RL20" s="10">
        <v>57.987000000000002</v>
      </c>
      <c r="RM20" s="10">
        <v>68.635999999999996</v>
      </c>
      <c r="RN20" s="10">
        <v>774.85599999999999</v>
      </c>
      <c r="RO20" s="10">
        <v>5725.5360000000001</v>
      </c>
      <c r="RP20" s="10">
        <v>809.04399999999998</v>
      </c>
      <c r="RQ20" s="10">
        <v>65.917000000000002</v>
      </c>
      <c r="RR20" s="10">
        <v>66.388999999999996</v>
      </c>
      <c r="RS20" s="10">
        <v>445.09</v>
      </c>
      <c r="RT20" s="10">
        <v>488.50700000000001</v>
      </c>
      <c r="RU20" s="10">
        <v>631.07799999999997</v>
      </c>
      <c r="RV20" s="10">
        <v>74.415000000000006</v>
      </c>
      <c r="RW20" s="10">
        <v>134.25299999999999</v>
      </c>
      <c r="RX20" s="10">
        <v>58.24</v>
      </c>
      <c r="RY20" s="10">
        <v>70.311999999999998</v>
      </c>
      <c r="RZ20" s="10">
        <v>67.433999999999997</v>
      </c>
      <c r="SA20" s="10">
        <v>187.00200000000001</v>
      </c>
      <c r="SB20" s="10">
        <v>128.40799999999999</v>
      </c>
      <c r="SC20" s="10">
        <v>64.388000000000005</v>
      </c>
      <c r="SD20" s="10">
        <v>63.145000000000003</v>
      </c>
      <c r="SE20" s="10">
        <v>167.14500000000001</v>
      </c>
      <c r="SF20" s="10">
        <v>70.094999999999999</v>
      </c>
      <c r="SG20" s="10">
        <v>98.465000000000003</v>
      </c>
      <c r="SH20" s="10">
        <v>66.661000000000001</v>
      </c>
    </row>
    <row r="21" spans="1:502" x14ac:dyDescent="0.25">
      <c r="A21" s="10">
        <v>20</v>
      </c>
      <c r="B21" s="10" t="s">
        <v>35</v>
      </c>
      <c r="C21" s="10">
        <v>258.01</v>
      </c>
      <c r="D21" s="10">
        <v>5034.0230000000001</v>
      </c>
      <c r="E21" s="10">
        <v>4480.8320000000003</v>
      </c>
      <c r="F21" s="10">
        <v>245.09399999999999</v>
      </c>
      <c r="G21" s="10">
        <v>192.696</v>
      </c>
      <c r="H21" s="10">
        <v>8288.9940000000006</v>
      </c>
      <c r="I21" s="10">
        <v>243.30600000000001</v>
      </c>
      <c r="J21" s="10">
        <v>269.17599999999999</v>
      </c>
      <c r="K21" s="10">
        <v>287.214</v>
      </c>
      <c r="L21" s="10">
        <v>224.614</v>
      </c>
      <c r="M21" s="10">
        <v>88.539000000000001</v>
      </c>
      <c r="N21" s="10">
        <v>91.225999999999999</v>
      </c>
      <c r="O21" s="10">
        <v>704.56200000000001</v>
      </c>
      <c r="P21" s="10">
        <v>914.54700000000003</v>
      </c>
      <c r="Q21" s="10">
        <v>394.16699999999997</v>
      </c>
      <c r="R21" s="10">
        <v>568.39400000000001</v>
      </c>
      <c r="S21" s="10">
        <v>154.03899999999999</v>
      </c>
      <c r="T21" s="10">
        <v>242.417</v>
      </c>
      <c r="U21" s="10">
        <v>118.60299999999999</v>
      </c>
      <c r="V21" s="10">
        <v>366.61599999999999</v>
      </c>
      <c r="W21" s="10">
        <v>87.581999999999994</v>
      </c>
      <c r="X21" s="10">
        <v>224.226</v>
      </c>
      <c r="Y21" s="10">
        <v>2333.6529999999998</v>
      </c>
      <c r="Z21" s="10">
        <v>282.48099999999999</v>
      </c>
      <c r="AA21" s="10">
        <v>174.654</v>
      </c>
      <c r="AB21" s="10">
        <v>8234.7160000000003</v>
      </c>
      <c r="AC21" s="10">
        <v>4478.451</v>
      </c>
      <c r="AD21" s="10">
        <v>2154.6010000000001</v>
      </c>
      <c r="AE21" s="10">
        <v>5939.2740000000003</v>
      </c>
      <c r="AF21" s="10">
        <v>5158.24</v>
      </c>
      <c r="AG21" s="10">
        <v>508.65600000000001</v>
      </c>
      <c r="AH21" s="10">
        <v>128.62799999999999</v>
      </c>
      <c r="AI21" s="10">
        <v>756.01199999999994</v>
      </c>
      <c r="AJ21" s="10">
        <v>166.03399999999999</v>
      </c>
      <c r="AK21" s="10">
        <v>95.396000000000001</v>
      </c>
      <c r="AL21" s="10">
        <v>757.44299999999998</v>
      </c>
      <c r="AM21" s="10">
        <v>865.17700000000002</v>
      </c>
      <c r="AN21" s="10">
        <v>250.83799999999999</v>
      </c>
      <c r="AO21" s="10">
        <v>163.33000000000001</v>
      </c>
      <c r="AP21" s="10">
        <v>470.70800000000003</v>
      </c>
      <c r="AQ21" s="10">
        <v>339.51400000000001</v>
      </c>
      <c r="AR21" s="10">
        <v>545.97299999999996</v>
      </c>
      <c r="AS21" s="10">
        <v>215.35599999999999</v>
      </c>
      <c r="AT21" s="10">
        <v>268.43599999999998</v>
      </c>
      <c r="AU21" s="10">
        <v>190.12299999999999</v>
      </c>
      <c r="AV21" s="10">
        <v>421.11500000000001</v>
      </c>
      <c r="AW21" s="10">
        <v>1122.7460000000001</v>
      </c>
      <c r="AX21" s="10">
        <v>4205.6719999999996</v>
      </c>
      <c r="AY21" s="10">
        <v>348.24799999999999</v>
      </c>
      <c r="AZ21" s="10">
        <v>359.73899999999998</v>
      </c>
      <c r="BA21" s="10">
        <v>2233.3440000000001</v>
      </c>
      <c r="BB21" s="10">
        <v>463.70499999999998</v>
      </c>
      <c r="BC21" s="10">
        <v>124.446</v>
      </c>
      <c r="BD21" s="10">
        <v>133.73699999999999</v>
      </c>
      <c r="BE21" s="10">
        <v>168.23400000000001</v>
      </c>
      <c r="BF21" s="10">
        <v>116.256</v>
      </c>
      <c r="BG21" s="10">
        <v>120.54600000000001</v>
      </c>
      <c r="BH21" s="10">
        <v>161.16800000000001</v>
      </c>
      <c r="BI21" s="10">
        <v>644.97799999999995</v>
      </c>
      <c r="BJ21" s="10">
        <v>822.99099999999999</v>
      </c>
      <c r="BK21" s="10">
        <v>599.07000000000005</v>
      </c>
      <c r="BL21" s="10">
        <v>490.863</v>
      </c>
      <c r="BM21" s="10">
        <v>227.40899999999999</v>
      </c>
      <c r="BN21" s="10">
        <v>1725.443</v>
      </c>
      <c r="BO21" s="10">
        <v>1775.6379999999999</v>
      </c>
      <c r="BP21" s="10">
        <v>693.29100000000005</v>
      </c>
      <c r="BQ21" s="10">
        <v>951.77599999999995</v>
      </c>
      <c r="BR21" s="10">
        <v>2638.03</v>
      </c>
      <c r="BS21" s="10">
        <v>621.64599999999996</v>
      </c>
      <c r="BT21" s="10">
        <v>118.471</v>
      </c>
      <c r="BU21" s="10">
        <v>295.65300000000002</v>
      </c>
      <c r="BV21" s="10">
        <v>304.88099999999997</v>
      </c>
      <c r="BW21" s="10">
        <v>127.348</v>
      </c>
      <c r="BX21" s="10">
        <v>3351.7510000000002</v>
      </c>
      <c r="BY21" s="10">
        <v>451.27300000000002</v>
      </c>
      <c r="BZ21" s="10">
        <v>245.19800000000001</v>
      </c>
      <c r="CA21" s="10">
        <v>163.285</v>
      </c>
      <c r="CB21" s="10">
        <v>1257.6880000000001</v>
      </c>
      <c r="CC21" s="10">
        <v>915.74900000000002</v>
      </c>
      <c r="CD21" s="10">
        <v>1413.4580000000001</v>
      </c>
      <c r="CE21" s="10">
        <v>1211.5419999999999</v>
      </c>
      <c r="CF21" s="10">
        <v>1265.114</v>
      </c>
      <c r="CG21" s="10">
        <v>108.941</v>
      </c>
      <c r="CH21" s="10">
        <v>564.70899999999995</v>
      </c>
      <c r="CI21" s="10">
        <v>137.87100000000001</v>
      </c>
      <c r="CJ21" s="10">
        <v>1792.6030000000001</v>
      </c>
      <c r="CK21" s="10">
        <v>566.048</v>
      </c>
      <c r="CL21" s="10">
        <v>1318.704</v>
      </c>
      <c r="CM21" s="10">
        <v>276.58600000000001</v>
      </c>
      <c r="CN21" s="10">
        <v>295.27</v>
      </c>
      <c r="CO21" s="10">
        <v>205.53200000000001</v>
      </c>
      <c r="CP21" s="10">
        <v>125.45099999999999</v>
      </c>
      <c r="CQ21" s="10">
        <v>244.30500000000001</v>
      </c>
      <c r="CR21" s="10">
        <v>134.82900000000001</v>
      </c>
      <c r="CS21" s="10">
        <v>597.03300000000002</v>
      </c>
      <c r="CT21" s="10">
        <v>343.40899999999999</v>
      </c>
      <c r="CU21" s="10">
        <v>540.73699999999997</v>
      </c>
      <c r="CV21" s="10">
        <v>391.04199999999997</v>
      </c>
      <c r="CW21" s="10">
        <v>228.251</v>
      </c>
      <c r="CX21" s="10">
        <v>1227.3969999999999</v>
      </c>
      <c r="CY21" s="10">
        <v>299.59399999999999</v>
      </c>
      <c r="CZ21" s="10">
        <v>282.51799999999997</v>
      </c>
      <c r="DA21" s="10">
        <v>1166.3040000000001</v>
      </c>
      <c r="DB21" s="10">
        <v>503.65899999999999</v>
      </c>
      <c r="DC21" s="10">
        <v>3605.6550000000002</v>
      </c>
      <c r="DD21" s="10">
        <v>162.50800000000001</v>
      </c>
      <c r="DE21" s="10">
        <v>470.53899999999999</v>
      </c>
      <c r="DF21" s="10">
        <v>506.404</v>
      </c>
      <c r="DG21" s="10">
        <v>2111.0230000000001</v>
      </c>
      <c r="DH21" s="10">
        <v>1166.607</v>
      </c>
      <c r="DI21" s="10">
        <v>2255.7429999999999</v>
      </c>
      <c r="DJ21" s="10">
        <v>189.976</v>
      </c>
      <c r="DK21" s="10">
        <v>522.803</v>
      </c>
      <c r="DL21" s="10">
        <v>183.52799999999999</v>
      </c>
      <c r="DM21" s="10">
        <v>391.97199999999998</v>
      </c>
      <c r="DN21" s="10">
        <v>136.31399999999999</v>
      </c>
      <c r="DO21" s="10">
        <v>682.15</v>
      </c>
      <c r="DP21" s="10">
        <v>340.16199999999998</v>
      </c>
      <c r="DQ21" s="10">
        <v>2340.4059999999999</v>
      </c>
      <c r="DR21" s="10">
        <v>416.98200000000003</v>
      </c>
      <c r="DS21" s="10">
        <v>4835.1440000000002</v>
      </c>
      <c r="DT21" s="10">
        <v>700.56200000000001</v>
      </c>
      <c r="DU21" s="10">
        <v>1417.865</v>
      </c>
      <c r="DV21" s="10">
        <v>182.965</v>
      </c>
      <c r="DW21" s="10">
        <v>210.97900000000001</v>
      </c>
      <c r="DX21" s="10">
        <v>249.935</v>
      </c>
      <c r="DY21" s="10">
        <v>3130.4549999999999</v>
      </c>
      <c r="DZ21" s="10">
        <v>796.52099999999996</v>
      </c>
      <c r="EA21" s="10">
        <v>560.22699999999998</v>
      </c>
      <c r="EB21" s="10">
        <v>2263.1669999999999</v>
      </c>
      <c r="EC21" s="10">
        <v>299.09399999999999</v>
      </c>
      <c r="ED21" s="10">
        <v>342.37599999999998</v>
      </c>
      <c r="EE21" s="10">
        <v>471.00599999999997</v>
      </c>
      <c r="EF21" s="10">
        <v>1900.973</v>
      </c>
      <c r="EG21" s="10">
        <v>1608.6780000000001</v>
      </c>
      <c r="EH21" s="10">
        <v>257.41399999999999</v>
      </c>
      <c r="EI21" s="10">
        <v>196.577</v>
      </c>
      <c r="EJ21" s="10">
        <v>213.66800000000001</v>
      </c>
      <c r="EK21" s="10">
        <v>286.61799999999999</v>
      </c>
      <c r="EL21" s="10">
        <v>207.15100000000001</v>
      </c>
      <c r="EM21" s="10">
        <v>205.352</v>
      </c>
      <c r="EN21" s="10">
        <v>770.54200000000003</v>
      </c>
      <c r="EO21" s="10">
        <v>3072.163</v>
      </c>
      <c r="EP21" s="10">
        <v>266.33499999999998</v>
      </c>
      <c r="EQ21" s="10">
        <v>137.16300000000001</v>
      </c>
      <c r="ER21" s="10">
        <v>328.786</v>
      </c>
      <c r="ES21" s="10">
        <v>607.62099999999998</v>
      </c>
      <c r="ET21" s="10">
        <v>1045.7360000000001</v>
      </c>
      <c r="EU21" s="10">
        <v>2219.857</v>
      </c>
      <c r="EV21" s="10">
        <v>442.05700000000002</v>
      </c>
      <c r="EW21" s="10">
        <v>507.13</v>
      </c>
      <c r="EX21" s="10">
        <v>181.114</v>
      </c>
      <c r="EY21" s="10">
        <v>465.13499999999999</v>
      </c>
      <c r="EZ21" s="10">
        <v>171.35900000000001</v>
      </c>
      <c r="FA21" s="10">
        <v>168.45599999999999</v>
      </c>
      <c r="FB21" s="10">
        <v>3629.0650000000001</v>
      </c>
      <c r="FC21" s="10">
        <v>1163.174</v>
      </c>
      <c r="FD21" s="10">
        <v>317.70999999999998</v>
      </c>
      <c r="FE21" s="10">
        <v>1300.1089999999999</v>
      </c>
      <c r="FF21" s="10">
        <v>303.25700000000001</v>
      </c>
      <c r="FG21" s="10">
        <v>301.10599999999999</v>
      </c>
      <c r="FH21" s="10">
        <v>331.31400000000002</v>
      </c>
      <c r="FI21" s="10">
        <v>820.44200000000001</v>
      </c>
      <c r="FJ21" s="10">
        <v>119.315</v>
      </c>
      <c r="FK21" s="10">
        <v>255.714</v>
      </c>
      <c r="FL21" s="10">
        <v>355.95699999999999</v>
      </c>
      <c r="FM21" s="10">
        <v>184.333</v>
      </c>
      <c r="FN21" s="10">
        <v>192.38900000000001</v>
      </c>
      <c r="FO21" s="10">
        <v>584.55899999999997</v>
      </c>
      <c r="FP21" s="10">
        <v>302.298</v>
      </c>
      <c r="FQ21" s="10">
        <v>996.26599999999996</v>
      </c>
      <c r="FR21" s="10">
        <v>1458.617</v>
      </c>
      <c r="FS21" s="10">
        <v>502.21100000000001</v>
      </c>
      <c r="FT21" s="10">
        <v>2777.855</v>
      </c>
      <c r="FU21" s="10">
        <v>478.47199999999998</v>
      </c>
      <c r="FV21" s="10">
        <v>300.90199999999999</v>
      </c>
      <c r="FW21" s="10">
        <v>1485.5509999999999</v>
      </c>
      <c r="FX21" s="10">
        <v>655.16099999999994</v>
      </c>
      <c r="FY21" s="10">
        <v>1164.9059999999999</v>
      </c>
      <c r="FZ21" s="10">
        <v>1352.23</v>
      </c>
      <c r="GA21" s="10">
        <v>1502.597</v>
      </c>
      <c r="GB21" s="10">
        <v>490.46499999999997</v>
      </c>
      <c r="GC21" s="10">
        <v>1148.768</v>
      </c>
      <c r="GD21" s="10">
        <v>1116.3689999999999</v>
      </c>
      <c r="GE21" s="10">
        <v>1049.9939999999999</v>
      </c>
      <c r="GF21" s="10">
        <v>269.065</v>
      </c>
      <c r="GG21" s="10">
        <v>652.94100000000003</v>
      </c>
      <c r="GH21" s="10">
        <v>195.74600000000001</v>
      </c>
      <c r="GI21" s="10">
        <v>486.38900000000001</v>
      </c>
      <c r="GJ21" s="10">
        <v>1195.3430000000001</v>
      </c>
      <c r="GK21" s="10">
        <v>355.55399999999997</v>
      </c>
      <c r="GL21" s="10">
        <v>357.53</v>
      </c>
      <c r="GM21" s="10">
        <v>289.08800000000002</v>
      </c>
      <c r="GN21" s="10">
        <v>130.97999999999999</v>
      </c>
      <c r="GO21" s="10">
        <v>469.91300000000001</v>
      </c>
      <c r="GP21" s="10">
        <v>177.267</v>
      </c>
      <c r="GQ21" s="10">
        <v>261.70600000000002</v>
      </c>
      <c r="GR21" s="10">
        <v>182.971</v>
      </c>
      <c r="GS21" s="10">
        <v>313.15100000000001</v>
      </c>
      <c r="GT21" s="10">
        <v>625.78300000000002</v>
      </c>
      <c r="GU21" s="10">
        <v>258.27800000000002</v>
      </c>
      <c r="GV21" s="10">
        <v>131.673</v>
      </c>
      <c r="GW21" s="10">
        <v>430.84699999999998</v>
      </c>
      <c r="GX21" s="10">
        <v>101.67700000000001</v>
      </c>
      <c r="GY21" s="10">
        <v>1787.723</v>
      </c>
      <c r="GZ21" s="10">
        <v>347.10700000000003</v>
      </c>
      <c r="HA21" s="10">
        <v>5546.1509999999998</v>
      </c>
      <c r="HB21" s="10">
        <v>96.081000000000003</v>
      </c>
      <c r="HC21" s="10">
        <v>1833.4760000000001</v>
      </c>
      <c r="HD21" s="10">
        <v>879.84100000000001</v>
      </c>
      <c r="HE21" s="10">
        <v>1370.192</v>
      </c>
      <c r="HF21" s="10">
        <v>144.62299999999999</v>
      </c>
      <c r="HG21" s="10">
        <v>106.124</v>
      </c>
      <c r="HH21" s="10">
        <v>155.47999999999999</v>
      </c>
      <c r="HI21" s="10">
        <v>253.97</v>
      </c>
      <c r="HJ21" s="10">
        <v>146.08099999999999</v>
      </c>
      <c r="HK21" s="10">
        <v>149.90199999999999</v>
      </c>
      <c r="HL21" s="10">
        <v>222.916</v>
      </c>
      <c r="HM21" s="10">
        <v>404.57299999999998</v>
      </c>
      <c r="HN21" s="10">
        <v>274.67700000000002</v>
      </c>
      <c r="HO21" s="10">
        <v>8392.7009999999991</v>
      </c>
      <c r="HP21" s="10">
        <v>497.78500000000003</v>
      </c>
      <c r="HQ21" s="10">
        <v>340.21699999999998</v>
      </c>
      <c r="HR21" s="10">
        <v>306.56700000000001</v>
      </c>
      <c r="HS21" s="10">
        <v>463.30599999999998</v>
      </c>
      <c r="HT21" s="10">
        <v>134.75299999999999</v>
      </c>
      <c r="HU21" s="10">
        <v>393.58300000000003</v>
      </c>
      <c r="HV21" s="10">
        <v>341.55399999999997</v>
      </c>
      <c r="HW21" s="10">
        <v>169.751</v>
      </c>
      <c r="HX21" s="10">
        <v>893.22799999999995</v>
      </c>
      <c r="HY21" s="10">
        <v>130.99799999999999</v>
      </c>
      <c r="HZ21" s="10">
        <v>663.93899999999996</v>
      </c>
      <c r="IA21" s="10">
        <v>293.005</v>
      </c>
      <c r="IB21" s="10">
        <v>206.76300000000001</v>
      </c>
      <c r="IC21" s="10">
        <v>316.52100000000002</v>
      </c>
      <c r="ID21" s="10">
        <v>210.077</v>
      </c>
      <c r="IE21" s="10">
        <v>844.17200000000003</v>
      </c>
      <c r="IF21" s="10">
        <v>626.9</v>
      </c>
      <c r="IG21" s="10">
        <v>218.77099999999999</v>
      </c>
      <c r="IH21" s="10">
        <v>381.21300000000002</v>
      </c>
      <c r="II21" s="10">
        <v>211.74199999999999</v>
      </c>
      <c r="IJ21" s="10">
        <v>210.553</v>
      </c>
      <c r="IK21" s="10">
        <v>330.91399999999999</v>
      </c>
      <c r="IL21" s="10">
        <v>745.03899999999999</v>
      </c>
      <c r="IM21" s="10">
        <v>773.54600000000005</v>
      </c>
      <c r="IN21" s="10">
        <v>564.38900000000001</v>
      </c>
      <c r="IO21" s="10">
        <v>336.541</v>
      </c>
      <c r="IP21" s="10">
        <v>198.602</v>
      </c>
      <c r="IQ21" s="10">
        <v>441.524</v>
      </c>
      <c r="IR21" s="10">
        <v>285.99599999999998</v>
      </c>
      <c r="IS21" s="10">
        <v>1025.5360000000001</v>
      </c>
      <c r="IT21" s="10">
        <v>979.11199999999997</v>
      </c>
      <c r="IU21" s="10">
        <v>310.59800000000001</v>
      </c>
      <c r="IV21" s="10">
        <v>164.44800000000001</v>
      </c>
      <c r="IW21" s="10">
        <v>283.12799999999999</v>
      </c>
      <c r="IX21" s="10">
        <v>248.24600000000001</v>
      </c>
      <c r="IY21" s="10">
        <v>1386.865</v>
      </c>
      <c r="IZ21" s="10">
        <v>188.83199999999999</v>
      </c>
      <c r="JA21" s="10">
        <v>1110.0060000000001</v>
      </c>
      <c r="JB21" s="10">
        <v>155.13999999999999</v>
      </c>
      <c r="JC21" s="10">
        <v>377.19</v>
      </c>
      <c r="JD21" s="10">
        <v>346.39600000000002</v>
      </c>
      <c r="JE21" s="10">
        <v>199.30600000000001</v>
      </c>
      <c r="JF21" s="10">
        <v>220.626</v>
      </c>
      <c r="JG21" s="10">
        <v>475.358</v>
      </c>
      <c r="JH21" s="10">
        <v>428.07400000000001</v>
      </c>
      <c r="JI21" s="10">
        <v>368.65100000000001</v>
      </c>
      <c r="JJ21" s="10">
        <v>377.32600000000002</v>
      </c>
      <c r="JK21" s="10">
        <v>142.64400000000001</v>
      </c>
      <c r="JL21" s="10">
        <v>524.22</v>
      </c>
      <c r="JM21" s="10">
        <v>449.43700000000001</v>
      </c>
      <c r="JN21" s="10">
        <v>309.28399999999999</v>
      </c>
      <c r="JO21" s="10">
        <v>383.43599999999998</v>
      </c>
      <c r="JP21" s="10">
        <v>750.11900000000003</v>
      </c>
      <c r="JQ21" s="10">
        <v>736.61</v>
      </c>
      <c r="JR21" s="10">
        <v>1098.4290000000001</v>
      </c>
      <c r="JS21" s="10">
        <v>232.90600000000001</v>
      </c>
      <c r="JT21" s="10">
        <v>149.595</v>
      </c>
      <c r="JU21" s="10">
        <v>383.01100000000002</v>
      </c>
      <c r="JV21" s="10">
        <v>127.64400000000001</v>
      </c>
      <c r="JW21" s="10">
        <v>145.785</v>
      </c>
      <c r="JX21" s="10">
        <v>197.86600000000001</v>
      </c>
      <c r="JY21" s="10">
        <v>366.42599999999999</v>
      </c>
      <c r="JZ21" s="10">
        <v>418.58100000000002</v>
      </c>
      <c r="KA21" s="10">
        <v>759.22500000000002</v>
      </c>
      <c r="KB21" s="10">
        <v>148.80099999999999</v>
      </c>
      <c r="KC21" s="10">
        <v>136.69399999999999</v>
      </c>
      <c r="KD21" s="10">
        <v>124.551</v>
      </c>
      <c r="KE21" s="10">
        <v>123.509</v>
      </c>
      <c r="KF21" s="10">
        <v>253.52099999999999</v>
      </c>
      <c r="KG21" s="10">
        <v>855.91200000000003</v>
      </c>
      <c r="KH21" s="10">
        <v>2111.5680000000002</v>
      </c>
      <c r="KI21" s="10">
        <v>2216.1280000000002</v>
      </c>
      <c r="KJ21" s="10">
        <v>203.179</v>
      </c>
      <c r="KK21" s="10">
        <v>1489.5920000000001</v>
      </c>
      <c r="KL21" s="10">
        <v>446.84699999999998</v>
      </c>
      <c r="KM21" s="10">
        <v>894.03800000000001</v>
      </c>
      <c r="KN21" s="10">
        <v>411.38</v>
      </c>
      <c r="KO21" s="10">
        <v>355.09300000000002</v>
      </c>
      <c r="KP21" s="10">
        <v>438.06299999999999</v>
      </c>
      <c r="KQ21" s="10">
        <v>271.21300000000002</v>
      </c>
      <c r="KR21" s="10">
        <v>411.34800000000001</v>
      </c>
      <c r="KS21" s="10">
        <v>1309.9159999999999</v>
      </c>
      <c r="KT21" s="10">
        <v>262.23</v>
      </c>
      <c r="KU21" s="10">
        <v>431.27600000000001</v>
      </c>
      <c r="KV21" s="10">
        <v>1238.7360000000001</v>
      </c>
      <c r="KW21" s="10">
        <v>1331.173</v>
      </c>
      <c r="KX21" s="10">
        <v>255.738</v>
      </c>
      <c r="KY21" s="10">
        <v>661.80899999999997</v>
      </c>
      <c r="KZ21" s="10">
        <v>5405.4570000000003</v>
      </c>
      <c r="LA21" s="10">
        <v>130.48699999999999</v>
      </c>
      <c r="LB21" s="10">
        <v>169.17599999999999</v>
      </c>
      <c r="LC21" s="10">
        <v>5798.4170000000004</v>
      </c>
      <c r="LD21" s="10">
        <v>930.06299999999999</v>
      </c>
      <c r="LE21" s="10">
        <v>358.56200000000001</v>
      </c>
      <c r="LF21" s="10">
        <v>293.24200000000002</v>
      </c>
      <c r="LG21" s="10">
        <v>318.15199999999999</v>
      </c>
      <c r="LH21" s="10">
        <v>256.54300000000001</v>
      </c>
      <c r="LI21" s="10">
        <v>130.74100000000001</v>
      </c>
      <c r="LJ21" s="10">
        <v>284.524</v>
      </c>
      <c r="LK21" s="10">
        <v>292.72500000000002</v>
      </c>
      <c r="LL21" s="10">
        <v>186.21700000000001</v>
      </c>
      <c r="LM21" s="10">
        <v>220.38399999999999</v>
      </c>
      <c r="LN21" s="10">
        <v>232.67599999999999</v>
      </c>
      <c r="LO21" s="10">
        <v>192.33500000000001</v>
      </c>
      <c r="LP21" s="10">
        <v>163.75299999999999</v>
      </c>
      <c r="LQ21" s="10">
        <v>187.88</v>
      </c>
      <c r="LR21" s="10">
        <v>112.74299999999999</v>
      </c>
      <c r="LS21" s="10">
        <v>123.932</v>
      </c>
      <c r="LT21" s="10">
        <v>371.09500000000003</v>
      </c>
      <c r="LU21" s="10">
        <v>391.40199999999999</v>
      </c>
      <c r="LV21" s="10">
        <v>475.89800000000002</v>
      </c>
      <c r="LW21" s="10">
        <v>177.72300000000001</v>
      </c>
      <c r="LX21" s="10">
        <v>124.64400000000001</v>
      </c>
      <c r="LY21" s="10">
        <v>285.91000000000003</v>
      </c>
      <c r="LZ21" s="10">
        <v>212.66</v>
      </c>
      <c r="MA21" s="10">
        <v>232.87799999999999</v>
      </c>
      <c r="MB21" s="10">
        <v>166.23400000000001</v>
      </c>
      <c r="MC21" s="10">
        <v>205.75299999999999</v>
      </c>
      <c r="MD21" s="10">
        <v>1454.838</v>
      </c>
      <c r="ME21" s="10">
        <v>139.21600000000001</v>
      </c>
      <c r="MF21" s="10">
        <v>637.04100000000005</v>
      </c>
      <c r="MG21" s="10">
        <v>102.033</v>
      </c>
      <c r="MH21" s="10">
        <v>615.58500000000004</v>
      </c>
      <c r="MI21" s="10">
        <v>86.408000000000001</v>
      </c>
      <c r="MJ21" s="10">
        <v>292.71100000000001</v>
      </c>
      <c r="MK21" s="10">
        <v>164.52</v>
      </c>
      <c r="ML21" s="10">
        <v>173.857</v>
      </c>
      <c r="MM21" s="10">
        <v>173.221</v>
      </c>
      <c r="MN21" s="10">
        <v>79.156000000000006</v>
      </c>
      <c r="MO21" s="10">
        <v>187.661</v>
      </c>
      <c r="MP21" s="10">
        <v>129.946</v>
      </c>
      <c r="MQ21" s="10">
        <v>221.91800000000001</v>
      </c>
      <c r="MR21" s="10">
        <v>174.25299999999999</v>
      </c>
      <c r="MS21" s="10">
        <v>497.88299999999998</v>
      </c>
      <c r="MT21" s="10">
        <v>95.111000000000004</v>
      </c>
      <c r="MU21" s="10">
        <v>579.98900000000003</v>
      </c>
      <c r="MV21" s="10">
        <v>67.792000000000002</v>
      </c>
      <c r="MW21" s="10">
        <v>855.67399999999998</v>
      </c>
      <c r="MX21" s="10">
        <v>148.285</v>
      </c>
      <c r="MY21" s="10">
        <v>114.221</v>
      </c>
      <c r="MZ21" s="10">
        <v>135.37899999999999</v>
      </c>
      <c r="NA21" s="10">
        <v>148.59800000000001</v>
      </c>
      <c r="NB21" s="10">
        <v>981.09799999999996</v>
      </c>
      <c r="NC21" s="10">
        <v>392.35899999999998</v>
      </c>
      <c r="ND21" s="10">
        <v>87.866</v>
      </c>
      <c r="NE21" s="10">
        <v>497.02199999999999</v>
      </c>
      <c r="NF21" s="10">
        <v>602.70299999999997</v>
      </c>
      <c r="NG21" s="10">
        <v>70.164000000000001</v>
      </c>
      <c r="NH21" s="10">
        <v>76.477000000000004</v>
      </c>
      <c r="NI21" s="10">
        <v>124.61799999999999</v>
      </c>
      <c r="NJ21" s="10">
        <v>135.36799999999999</v>
      </c>
      <c r="NK21" s="10">
        <v>127.578</v>
      </c>
      <c r="NL21" s="10">
        <v>304.99700000000001</v>
      </c>
      <c r="NM21" s="10">
        <v>1113.9269999999999</v>
      </c>
      <c r="NN21" s="10">
        <v>220.88499999999999</v>
      </c>
      <c r="NO21" s="10">
        <v>187.155</v>
      </c>
      <c r="NP21" s="10">
        <v>384.834</v>
      </c>
      <c r="NQ21" s="10">
        <v>85.995999999999995</v>
      </c>
      <c r="NR21" s="10">
        <v>144.1</v>
      </c>
      <c r="NS21" s="10">
        <v>111.551</v>
      </c>
      <c r="NT21" s="10">
        <v>463.46699999999998</v>
      </c>
      <c r="NU21" s="10">
        <v>126.163</v>
      </c>
      <c r="NV21" s="10">
        <v>427.07400000000001</v>
      </c>
      <c r="NW21" s="10">
        <v>165.28399999999999</v>
      </c>
      <c r="NX21" s="10">
        <v>322.14999999999998</v>
      </c>
      <c r="NY21" s="10">
        <v>92.628</v>
      </c>
      <c r="NZ21" s="10">
        <v>120.355</v>
      </c>
      <c r="OA21" s="10">
        <v>524.67499999999995</v>
      </c>
      <c r="OB21" s="10">
        <v>329.84199999999998</v>
      </c>
      <c r="OC21" s="10">
        <v>270.74900000000002</v>
      </c>
      <c r="OD21" s="10">
        <v>89.061999999999998</v>
      </c>
      <c r="OE21" s="10">
        <v>140.83199999999999</v>
      </c>
      <c r="OF21" s="10">
        <v>183.035</v>
      </c>
      <c r="OG21" s="10">
        <v>417.02</v>
      </c>
      <c r="OH21" s="10">
        <v>1525.297</v>
      </c>
      <c r="OI21" s="10">
        <v>1261.03</v>
      </c>
      <c r="OJ21" s="10">
        <v>148.636</v>
      </c>
      <c r="OK21" s="10">
        <v>68.8</v>
      </c>
      <c r="OL21" s="10">
        <v>68.478999999999999</v>
      </c>
      <c r="OM21" s="10">
        <v>75.13</v>
      </c>
      <c r="ON21" s="10">
        <v>714.09799999999996</v>
      </c>
      <c r="OO21" s="10">
        <v>66.8</v>
      </c>
      <c r="OP21" s="10">
        <v>103.14100000000001</v>
      </c>
      <c r="OQ21" s="10">
        <v>137.73099999999999</v>
      </c>
      <c r="OR21" s="10">
        <v>92.203999999999994</v>
      </c>
      <c r="OS21" s="10">
        <v>140.26300000000001</v>
      </c>
      <c r="OT21" s="10">
        <v>131.578</v>
      </c>
      <c r="OU21" s="10">
        <v>93.634</v>
      </c>
      <c r="OV21" s="10">
        <v>76.912999999999997</v>
      </c>
      <c r="OW21" s="10">
        <v>81.894000000000005</v>
      </c>
      <c r="OX21" s="10">
        <v>82.372</v>
      </c>
      <c r="OY21" s="10">
        <v>94.712999999999994</v>
      </c>
      <c r="OZ21" s="10">
        <v>83.935000000000002</v>
      </c>
      <c r="PA21" s="10">
        <v>259.12</v>
      </c>
      <c r="PB21" s="10">
        <v>74.436000000000007</v>
      </c>
      <c r="PC21" s="10">
        <v>164.667</v>
      </c>
      <c r="PD21" s="10">
        <v>498.69600000000003</v>
      </c>
      <c r="PE21" s="10">
        <v>79.597999999999999</v>
      </c>
      <c r="PF21" s="10">
        <v>82.894999999999996</v>
      </c>
      <c r="PG21" s="10">
        <v>97.47</v>
      </c>
      <c r="PH21" s="10">
        <v>334.94799999999998</v>
      </c>
      <c r="PI21" s="10">
        <v>2530.3389999999999</v>
      </c>
      <c r="PJ21" s="10">
        <v>2206.2800000000002</v>
      </c>
      <c r="PK21" s="10">
        <v>468.065</v>
      </c>
      <c r="PL21" s="10">
        <v>539.10599999999999</v>
      </c>
      <c r="PM21" s="10">
        <v>520.28700000000003</v>
      </c>
      <c r="PN21" s="10">
        <v>245.91800000000001</v>
      </c>
      <c r="PO21" s="10">
        <v>200.98</v>
      </c>
      <c r="PP21" s="10">
        <v>95.253</v>
      </c>
      <c r="PQ21" s="10">
        <v>78.762</v>
      </c>
      <c r="PR21" s="10">
        <v>1223.925</v>
      </c>
      <c r="PS21" s="10">
        <v>166.17599999999999</v>
      </c>
      <c r="PT21" s="10">
        <v>150.84700000000001</v>
      </c>
      <c r="PU21" s="10">
        <v>71.870999999999995</v>
      </c>
      <c r="PV21" s="10">
        <v>450.05900000000003</v>
      </c>
      <c r="PW21" s="10">
        <v>106.41200000000001</v>
      </c>
      <c r="PX21" s="10">
        <v>88.141000000000005</v>
      </c>
      <c r="PY21" s="10">
        <v>73.183000000000007</v>
      </c>
      <c r="PZ21" s="10">
        <v>90.206999999999994</v>
      </c>
      <c r="QA21" s="10">
        <v>124.181</v>
      </c>
      <c r="QB21" s="10">
        <v>770.35799999999995</v>
      </c>
      <c r="QC21" s="10">
        <v>90.436999999999998</v>
      </c>
      <c r="QD21" s="10">
        <v>77.388999999999996</v>
      </c>
      <c r="QE21" s="10">
        <v>151.577</v>
      </c>
      <c r="QF21" s="10">
        <v>99.16</v>
      </c>
      <c r="QG21" s="10">
        <v>143.19800000000001</v>
      </c>
      <c r="QH21" s="10">
        <v>61.268999999999998</v>
      </c>
      <c r="QI21" s="10">
        <v>467.42500000000001</v>
      </c>
      <c r="QJ21" s="10">
        <v>67.846000000000004</v>
      </c>
      <c r="QK21" s="10">
        <v>742.23500000000001</v>
      </c>
      <c r="QL21" s="10">
        <v>90.054000000000002</v>
      </c>
      <c r="QM21" s="10">
        <v>190.66399999999999</v>
      </c>
      <c r="QN21" s="10">
        <v>1089.665</v>
      </c>
      <c r="QO21" s="10">
        <v>1313.229</v>
      </c>
      <c r="QP21" s="10">
        <v>329.21800000000002</v>
      </c>
      <c r="QQ21" s="10">
        <v>780.14200000000005</v>
      </c>
      <c r="QR21" s="10">
        <v>75.522999999999996</v>
      </c>
      <c r="QS21" s="10">
        <v>120.691</v>
      </c>
      <c r="QT21" s="10">
        <v>667.99199999999996</v>
      </c>
      <c r="QU21" s="10">
        <v>118.99</v>
      </c>
      <c r="QV21" s="10">
        <v>1132.3699999999999</v>
      </c>
      <c r="QW21" s="10">
        <v>252.23500000000001</v>
      </c>
      <c r="QX21" s="10">
        <v>61.204999999999998</v>
      </c>
      <c r="QY21" s="10">
        <v>68.313999999999993</v>
      </c>
      <c r="QZ21" s="10">
        <v>66.016000000000005</v>
      </c>
      <c r="RA21" s="10">
        <v>3702.9760000000001</v>
      </c>
      <c r="RB21" s="10">
        <v>165.88499999999999</v>
      </c>
      <c r="RC21" s="10">
        <v>213.46899999999999</v>
      </c>
      <c r="RD21" s="10">
        <v>161.57499999999999</v>
      </c>
      <c r="RE21" s="10">
        <v>103.38</v>
      </c>
      <c r="RF21" s="10">
        <v>183.95699999999999</v>
      </c>
      <c r="RG21" s="10">
        <v>60.911999999999999</v>
      </c>
      <c r="RH21" s="10">
        <v>108.55500000000001</v>
      </c>
      <c r="RI21" s="10">
        <v>148.03200000000001</v>
      </c>
      <c r="RJ21" s="10">
        <v>240.404</v>
      </c>
      <c r="RK21" s="10">
        <v>158.959</v>
      </c>
      <c r="RL21" s="10">
        <v>64.081000000000003</v>
      </c>
      <c r="RM21" s="10">
        <v>65.754000000000005</v>
      </c>
      <c r="RN21" s="10">
        <v>892.16</v>
      </c>
      <c r="RO21" s="10">
        <v>5660.2820000000002</v>
      </c>
      <c r="RP21" s="10">
        <v>860.01900000000001</v>
      </c>
      <c r="RQ21" s="10">
        <v>62.28</v>
      </c>
      <c r="RR21" s="10">
        <v>60.503999999999998</v>
      </c>
      <c r="RS21" s="10">
        <v>452.07600000000002</v>
      </c>
      <c r="RT21" s="10">
        <v>523.46</v>
      </c>
      <c r="RU21" s="10">
        <v>596.96199999999999</v>
      </c>
      <c r="RV21" s="10">
        <v>73.231999999999999</v>
      </c>
      <c r="RW21" s="10">
        <v>119.035</v>
      </c>
      <c r="RX21" s="10">
        <v>87.754000000000005</v>
      </c>
      <c r="RY21" s="10">
        <v>70.028000000000006</v>
      </c>
      <c r="RZ21" s="10">
        <v>63.615000000000002</v>
      </c>
      <c r="SA21" s="10">
        <v>164.72800000000001</v>
      </c>
      <c r="SB21" s="10">
        <v>128.66300000000001</v>
      </c>
      <c r="SC21" s="10">
        <v>66.108000000000004</v>
      </c>
      <c r="SD21" s="10">
        <v>65.712999999999994</v>
      </c>
      <c r="SE21" s="10">
        <v>171.14099999999999</v>
      </c>
      <c r="SF21" s="10">
        <v>70.662000000000006</v>
      </c>
      <c r="SG21" s="10">
        <v>93.8</v>
      </c>
      <c r="SH21" s="10">
        <v>67.739999999999995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701"/>
  <sheetViews>
    <sheetView tabSelected="1" workbookViewId="0">
      <selection activeCell="E9" sqref="E9"/>
    </sheetView>
  </sheetViews>
  <sheetFormatPr defaultRowHeight="14.25" x14ac:dyDescent="0.2"/>
  <cols>
    <col min="1" max="1" width="5.140625" style="10" bestFit="1" customWidth="1"/>
    <col min="2" max="3" width="9.140625" style="10"/>
    <col min="4" max="23" width="4.7109375" style="10" customWidth="1"/>
    <col min="24" max="24" width="4.5703125" style="10" customWidth="1"/>
    <col min="25" max="33" width="3.7109375" style="10" customWidth="1"/>
    <col min="34" max="34" width="4.7109375" style="10" customWidth="1"/>
    <col min="35" max="35" width="4.28515625" style="10" customWidth="1"/>
    <col min="36" max="44" width="4.7109375" style="10" customWidth="1"/>
    <col min="45" max="16384" width="9.140625" style="10"/>
  </cols>
  <sheetData>
    <row r="1" spans="1:44" s="15" customFormat="1" ht="53.25" x14ac:dyDescent="0.25">
      <c r="A1" s="15" t="s">
        <v>0</v>
      </c>
      <c r="B1" s="16" t="s">
        <v>61</v>
      </c>
      <c r="C1" s="16" t="s">
        <v>62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30</v>
      </c>
      <c r="V1" s="16" t="s">
        <v>31</v>
      </c>
      <c r="W1" s="16" t="s">
        <v>32</v>
      </c>
      <c r="X1" s="16" t="s">
        <v>581</v>
      </c>
      <c r="Y1" s="16" t="s">
        <v>582</v>
      </c>
      <c r="Z1" s="16" t="s">
        <v>583</v>
      </c>
      <c r="AA1" s="16" t="s">
        <v>584</v>
      </c>
      <c r="AB1" s="16" t="s">
        <v>585</v>
      </c>
      <c r="AC1" s="16" t="s">
        <v>586</v>
      </c>
      <c r="AD1" s="16" t="s">
        <v>587</v>
      </c>
      <c r="AE1" s="16" t="s">
        <v>588</v>
      </c>
      <c r="AF1" s="16" t="s">
        <v>589</v>
      </c>
      <c r="AG1" s="16" t="s">
        <v>590</v>
      </c>
      <c r="AI1" s="16" t="s">
        <v>43</v>
      </c>
      <c r="AJ1" s="16" t="s">
        <v>44</v>
      </c>
      <c r="AK1" s="16" t="s">
        <v>45</v>
      </c>
      <c r="AL1" s="16" t="s">
        <v>46</v>
      </c>
      <c r="AM1" s="16" t="s">
        <v>47</v>
      </c>
      <c r="AN1" s="16" t="s">
        <v>48</v>
      </c>
      <c r="AO1" s="16" t="s">
        <v>49</v>
      </c>
      <c r="AP1" s="16" t="s">
        <v>50</v>
      </c>
      <c r="AQ1" s="16" t="s">
        <v>51</v>
      </c>
      <c r="AR1" s="16" t="s">
        <v>52</v>
      </c>
    </row>
    <row r="2" spans="1:44" x14ac:dyDescent="0.2">
      <c r="A2" s="10">
        <v>1</v>
      </c>
      <c r="B2" s="10" t="s">
        <v>431</v>
      </c>
      <c r="C2" s="10" t="str">
        <f>_xlfn.IFNA(VLOOKUP($B2,Barcodes!$B$2:$E$14,4,FALSE),0)</f>
        <v>Lyn-FAK</v>
      </c>
      <c r="D2" s="10">
        <v>1108.796</v>
      </c>
      <c r="E2" s="10">
        <v>1118.1759999999999</v>
      </c>
      <c r="F2" s="10">
        <v>1136.8810000000001</v>
      </c>
      <c r="G2" s="10">
        <v>1132.183</v>
      </c>
      <c r="H2" s="10">
        <v>1146.2439999999999</v>
      </c>
      <c r="I2" s="10">
        <v>1166.4760000000001</v>
      </c>
      <c r="J2" s="10">
        <v>1178.7650000000001</v>
      </c>
      <c r="K2" s="10">
        <v>1161.097</v>
      </c>
      <c r="L2" s="10">
        <v>1202.6489999999999</v>
      </c>
      <c r="M2" s="10">
        <v>1186.4939999999999</v>
      </c>
      <c r="N2" s="10">
        <v>253.999</v>
      </c>
      <c r="O2" s="10">
        <v>254.76900000000001</v>
      </c>
      <c r="P2" s="10">
        <v>256.59300000000002</v>
      </c>
      <c r="Q2" s="10">
        <v>259.08</v>
      </c>
      <c r="R2" s="10">
        <v>255.399</v>
      </c>
      <c r="S2" s="10">
        <v>254.203</v>
      </c>
      <c r="T2" s="10">
        <v>259.91000000000003</v>
      </c>
      <c r="U2" s="10">
        <v>251.19800000000001</v>
      </c>
      <c r="V2" s="10">
        <v>261.80700000000002</v>
      </c>
      <c r="W2" s="10">
        <v>258.01</v>
      </c>
      <c r="X2" s="10">
        <f>_xlfn.IFNA(IF(OR($C2={"PH-AKT","GCaMP6S"}),D2/AVERAGE($D2:$F2), D2/N2/AVERAGE($D2/$N2,$E2/$O2,$F2/$P2)),0)</f>
        <v>0.99325397454297915</v>
      </c>
      <c r="Y2" s="10">
        <f>_xlfn.IFNA(IF(OR($C2={"PH-AKT","GCaMP6S"}),E2/AVERAGE($D2:$F2), E2/O2/AVERAGE($D2/$N2,$E2/$O2,$F2/$P2)),0)</f>
        <v>0.99862917981941091</v>
      </c>
      <c r="Z2" s="10">
        <f>_xlfn.IFNA(IF(OR($C2={"PH-AKT","GCaMP6S"}),F2/AVERAGE($D2:$F2), F2/P2/AVERAGE($D2/$N2,$E2/$O2,$F2/$P2)),0)</f>
        <v>1.0081168456376099</v>
      </c>
      <c r="AA2" s="10">
        <f>_xlfn.IFNA(IF(OR($C2={"PH-AKT","GCaMP6S"}),G2/AVERAGE($D2:$F2), G2/Q2/AVERAGE($D2/$N2,$E2/$O2,$F2/$P2)),0)</f>
        <v>0.99431366723625847</v>
      </c>
      <c r="AB2" s="10">
        <f>_xlfn.IFNA(IF(OR($C2={"PH-AKT","GCaMP6S"}),H2/AVERAGE($D2:$F2), H2/R2/AVERAGE($D2/$N2,$E2/$O2,$F2/$P2)),0)</f>
        <v>1.0211711830443293</v>
      </c>
      <c r="AC2" s="10">
        <f>_xlfn.IFNA(IF(OR($C2={"PH-AKT","GCaMP6S"}),I2/AVERAGE($D2:$F2), I2/S2/AVERAGE($D2/$N2,$E2/$O2,$F2/$P2)),0)</f>
        <v>1.0440848736971637</v>
      </c>
      <c r="AD2" s="10">
        <f>_xlfn.IFNA(IF(OR($C2={"PH-AKT","GCaMP6S"}),J2/AVERAGE($D2:$F2), J2/T2/AVERAGE($D2/$N2,$E2/$O2,$F2/$P2)),0)</f>
        <v>1.03191734139334</v>
      </c>
      <c r="AE2" s="10">
        <f>_xlfn.IFNA(IF(OR($C2={"PH-AKT","GCaMP6S"}),K2/AVERAGE($D2:$F2), K2/U2/AVERAGE($D2/$N2,$E2/$O2,$F2/$P2)),0)</f>
        <v>1.0517027111656791</v>
      </c>
      <c r="AF2" s="10">
        <f>_xlfn.IFNA(IF(OR($C2={"PH-AKT","GCaMP6S"}),L2/AVERAGE($D2:$F2), L2/V2/AVERAGE($D2/$N2,$E2/$O2,$F2/$P2)),0)</f>
        <v>1.0451973696661956</v>
      </c>
      <c r="AG2" s="10">
        <f>_xlfn.IFNA(IF(OR($C2={"PH-AKT","GCaMP6S"}),M2/AVERAGE($D2:$F2), M2/W2/AVERAGE($D2/$N2,$E2/$O2,$F2/$P2)),0)</f>
        <v>1.0463324044579507</v>
      </c>
      <c r="AI2" s="10">
        <f>IF(OR($C2={"PH-AKT","Syk","Src","Lyn-FAK","Prin-CRAF","ERKKTR"}),1/X2,X2)</f>
        <v>1.0067918434055347</v>
      </c>
      <c r="AJ2" s="10">
        <f>IF(OR($C2={"PH-AKT","Syk","Src","Lyn-FAK","Prin-CRAF","ERKKTR"}),1/Y2,Y2)</f>
        <v>1.0013727019080667</v>
      </c>
      <c r="AK2" s="10">
        <f>IF(OR($C2={"PH-AKT","Syk","Src","Lyn-FAK","Prin-CRAF","ERKKTR"}),1/Z2,Z2)</f>
        <v>0.99194850708751303</v>
      </c>
      <c r="AL2" s="10">
        <f>IF(OR($C2={"PH-AKT","Syk","Src","Lyn-FAK","Prin-CRAF","ERKKTR"}),1/AA2,AA2)</f>
        <v>1.005718852059579</v>
      </c>
      <c r="AM2" s="10">
        <f>IF(OR($C2={"PH-AKT","Syk","Src","Lyn-FAK","Prin-CRAF","ERKKTR"}),1/AB2,AB2)</f>
        <v>0.97926774335600275</v>
      </c>
      <c r="AN2" s="10">
        <f>IF(OR($C2={"PH-AKT","Syk","Src","Lyn-FAK","Prin-CRAF","ERKKTR"}),1/AC2,AC2)</f>
        <v>0.95777654211093333</v>
      </c>
      <c r="AO2" s="10">
        <f>IF(OR($C2={"PH-AKT","Syk","Src","Lyn-FAK","Prin-CRAF","ERKKTR"}),1/AD2,AD2)</f>
        <v>0.96906986624505809</v>
      </c>
      <c r="AP2" s="10">
        <f>IF(OR($C2={"PH-AKT","Syk","Src","Lyn-FAK","Prin-CRAF","ERKKTR"}),1/AE2,AE2)</f>
        <v>0.95083904356548321</v>
      </c>
      <c r="AQ2" s="10">
        <f>IF(OR($C2={"PH-AKT","Syk","Src","Lyn-FAK","Prin-CRAF","ERKKTR"}),1/AF2,AF2)</f>
        <v>0.95675709585776103</v>
      </c>
      <c r="AR2" s="10">
        <f>IF(OR($C2={"PH-AKT","Syk","Src","Lyn-FAK","Prin-CRAF","ERKKTR"}),1/AG2,AG2)</f>
        <v>0.95571923008352866</v>
      </c>
    </row>
    <row r="3" spans="1:44" x14ac:dyDescent="0.2">
      <c r="A3" s="10">
        <v>2</v>
      </c>
      <c r="B3" s="10" t="s">
        <v>435</v>
      </c>
      <c r="C3" s="10" t="str">
        <f>_xlfn.IFNA(VLOOKUP($B3,Barcodes!$B$2:$E$14,4,FALSE),0)</f>
        <v>EKAR</v>
      </c>
      <c r="D3" s="10">
        <v>10007.011</v>
      </c>
      <c r="E3" s="10">
        <v>10208.053</v>
      </c>
      <c r="F3" s="10">
        <v>10327.915999999999</v>
      </c>
      <c r="G3" s="10">
        <v>10949.536</v>
      </c>
      <c r="H3" s="10">
        <v>10835.196</v>
      </c>
      <c r="I3" s="10">
        <v>10927.034</v>
      </c>
      <c r="J3" s="10">
        <v>10932.688</v>
      </c>
      <c r="K3" s="10">
        <v>10806.485000000001</v>
      </c>
      <c r="L3" s="10">
        <v>10809.647000000001</v>
      </c>
      <c r="M3" s="10">
        <v>10673.343999999999</v>
      </c>
      <c r="N3" s="10">
        <v>4700.4290000000001</v>
      </c>
      <c r="O3" s="10">
        <v>4776.3370000000004</v>
      </c>
      <c r="P3" s="10">
        <v>4829.598</v>
      </c>
      <c r="Q3" s="10">
        <v>5115.3090000000002</v>
      </c>
      <c r="R3" s="10">
        <v>5059.2719999999999</v>
      </c>
      <c r="S3" s="10">
        <v>4995.165</v>
      </c>
      <c r="T3" s="10">
        <v>5018.7879999999996</v>
      </c>
      <c r="U3" s="10">
        <v>5057.4970000000003</v>
      </c>
      <c r="V3" s="10">
        <v>5094.7280000000001</v>
      </c>
      <c r="W3" s="10">
        <v>5034.0230000000001</v>
      </c>
      <c r="X3" s="10">
        <f>_xlfn.IFNA(IF(OR($C3={"PH-AKT","GCaMP6S"}),D3/AVERAGE($D3:$F3), D3/N3/AVERAGE($D3/$N3,$E3/$O3,$F3/$P3)),0)</f>
        <v>0.99722658739088155</v>
      </c>
      <c r="Y3" s="10">
        <f>_xlfn.IFNA(IF(OR($C3={"PH-AKT","GCaMP6S"}),E3/AVERAGE($D3:$F3), E3/O3/AVERAGE($D3/$N3,$E3/$O3,$F3/$P3)),0)</f>
        <v>1.0010941501657358</v>
      </c>
      <c r="Z3" s="10">
        <f>_xlfn.IFNA(IF(OR($C3={"PH-AKT","GCaMP6S"}),F3/AVERAGE($D3:$F3), F3/P3/AVERAGE($D3/$N3,$E3/$O3,$F3/$P3)),0)</f>
        <v>1.001679262443383</v>
      </c>
      <c r="AA3" s="10">
        <f>_xlfn.IFNA(IF(OR($C3={"PH-AKT","GCaMP6S"}),G3/AVERAGE($D3:$F3), G3/Q3/AVERAGE($D3/$N3,$E3/$O3,$F3/$P3)),0)</f>
        <v>1.0026533548954975</v>
      </c>
      <c r="AB3" s="10">
        <f>_xlfn.IFNA(IF(OR($C3={"PH-AKT","GCaMP6S"}),H3/AVERAGE($D3:$F3), H3/R3/AVERAGE($D3/$N3,$E3/$O3,$F3/$P3)),0)</f>
        <v>1.0031727155246111</v>
      </c>
      <c r="AC3" s="10">
        <f>_xlfn.IFNA(IF(OR($C3={"PH-AKT","GCaMP6S"}),I3/AVERAGE($D3:$F3), I3/S3/AVERAGE($D3/$N3,$E3/$O3,$F3/$P3)),0)</f>
        <v>1.0246591551400606</v>
      </c>
      <c r="AD3" s="10">
        <f>_xlfn.IFNA(IF(OR($C3={"PH-AKT","GCaMP6S"}),J3/AVERAGE($D3:$F3), J3/T3/AVERAGE($D3/$N3,$E3/$O3,$F3/$P3)),0)</f>
        <v>1.0203638694776707</v>
      </c>
      <c r="AE3" s="10">
        <f>_xlfn.IFNA(IF(OR($C3={"PH-AKT","GCaMP6S"}),K3/AVERAGE($D3:$F3), K3/U3/AVERAGE($D3/$N3,$E3/$O3,$F3/$P3)),0)</f>
        <v>1.0008656626405514</v>
      </c>
      <c r="AF3" s="10">
        <f>_xlfn.IFNA(IF(OR($C3={"PH-AKT","GCaMP6S"}),L3/AVERAGE($D3:$F3), L3/V3/AVERAGE($D3/$N3,$E3/$O3,$F3/$P3)),0)</f>
        <v>0.99384230156976361</v>
      </c>
      <c r="AG3" s="10">
        <f>_xlfn.IFNA(IF(OR($C3={"PH-AKT","GCaMP6S"}),M3/AVERAGE($D3:$F3), M3/W3/AVERAGE($D3/$N3,$E3/$O3,$F3/$P3)),0)</f>
        <v>0.99314413025162829</v>
      </c>
      <c r="AI3" s="10">
        <f>IF(OR($C3={"PH-AKT","Syk","Src","Lyn-FAK","Prin-CRAF","ERKKTR"}),1/X3,X3)</f>
        <v>0.99722658739088155</v>
      </c>
      <c r="AJ3" s="10">
        <f>IF(OR($C3={"PH-AKT","Syk","Src","Lyn-FAK","Prin-CRAF","ERKKTR"}),1/Y3,Y3)</f>
        <v>1.0010941501657358</v>
      </c>
      <c r="AK3" s="10">
        <f>IF(OR($C3={"PH-AKT","Syk","Src","Lyn-FAK","Prin-CRAF","ERKKTR"}),1/Z3,Z3)</f>
        <v>1.001679262443383</v>
      </c>
      <c r="AL3" s="10">
        <f>IF(OR($C3={"PH-AKT","Syk","Src","Lyn-FAK","Prin-CRAF","ERKKTR"}),1/AA3,AA3)</f>
        <v>1.0026533548954975</v>
      </c>
      <c r="AM3" s="10">
        <f>IF(OR($C3={"PH-AKT","Syk","Src","Lyn-FAK","Prin-CRAF","ERKKTR"}),1/AB3,AB3)</f>
        <v>1.0031727155246111</v>
      </c>
      <c r="AN3" s="10">
        <f>IF(OR($C3={"PH-AKT","Syk","Src","Lyn-FAK","Prin-CRAF","ERKKTR"}),1/AC3,AC3)</f>
        <v>1.0246591551400606</v>
      </c>
      <c r="AO3" s="10">
        <f>IF(OR($C3={"PH-AKT","Syk","Src","Lyn-FAK","Prin-CRAF","ERKKTR"}),1/AD3,AD3)</f>
        <v>1.0203638694776707</v>
      </c>
      <c r="AP3" s="10">
        <f>IF(OR($C3={"PH-AKT","Syk","Src","Lyn-FAK","Prin-CRAF","ERKKTR"}),1/AE3,AE3)</f>
        <v>1.0008656626405514</v>
      </c>
      <c r="AQ3" s="10">
        <f>IF(OR($C3={"PH-AKT","Syk","Src","Lyn-FAK","Prin-CRAF","ERKKTR"}),1/AF3,AF3)</f>
        <v>0.99384230156976361</v>
      </c>
      <c r="AR3" s="10">
        <f>IF(OR($C3={"PH-AKT","Syk","Src","Lyn-FAK","Prin-CRAF","ERKKTR"}),1/AG3,AG3)</f>
        <v>0.99314413025162829</v>
      </c>
    </row>
    <row r="4" spans="1:44" x14ac:dyDescent="0.2">
      <c r="A4" s="10">
        <v>3</v>
      </c>
      <c r="B4" s="10" t="s">
        <v>435</v>
      </c>
      <c r="C4" s="10" t="str">
        <f>_xlfn.IFNA(VLOOKUP($B4,Barcodes!$B$2:$E$14,4,FALSE),0)</f>
        <v>EKAR</v>
      </c>
      <c r="D4" s="10">
        <v>9172.0759999999991</v>
      </c>
      <c r="E4" s="10">
        <v>9207.3989999999994</v>
      </c>
      <c r="F4" s="10">
        <v>9286.5939999999991</v>
      </c>
      <c r="G4" s="10">
        <v>9444.4830000000002</v>
      </c>
      <c r="H4" s="10">
        <v>9469.2929999999997</v>
      </c>
      <c r="I4" s="10">
        <v>9568.41</v>
      </c>
      <c r="J4" s="10">
        <v>9557.7510000000002</v>
      </c>
      <c r="K4" s="10">
        <v>9484.0509999999995</v>
      </c>
      <c r="L4" s="10">
        <v>9501.0400000000009</v>
      </c>
      <c r="M4" s="10">
        <v>9493.3289999999997</v>
      </c>
      <c r="N4" s="10">
        <v>4219.3519999999999</v>
      </c>
      <c r="O4" s="10">
        <v>4244.3040000000001</v>
      </c>
      <c r="P4" s="10">
        <v>4277.6819999999998</v>
      </c>
      <c r="Q4" s="10">
        <v>4364.7169999999996</v>
      </c>
      <c r="R4" s="10">
        <v>4335.1670000000004</v>
      </c>
      <c r="S4" s="10">
        <v>4266.8249999999998</v>
      </c>
      <c r="T4" s="10">
        <v>4263.92</v>
      </c>
      <c r="U4" s="10">
        <v>4356.1840000000002</v>
      </c>
      <c r="V4" s="10">
        <v>4423.6880000000001</v>
      </c>
      <c r="W4" s="10">
        <v>4480.8320000000003</v>
      </c>
      <c r="X4" s="10">
        <f>_xlfn.IFNA(IF(OR($C4={"PH-AKT","GCaMP6S"}),D4/AVERAGE($D4:$F4), D4/N4/AVERAGE($D4/$N4,$E4/$O4,$F4/$P4)),0)</f>
        <v>1.0011249537029894</v>
      </c>
      <c r="Y4" s="10">
        <f>_xlfn.IFNA(IF(OR($C4={"PH-AKT","GCaMP6S"}),E4/AVERAGE($D4:$F4), E4/O4/AVERAGE($D4/$N4,$E4/$O4,$F4/$P4)),0)</f>
        <v>0.99907221401676927</v>
      </c>
      <c r="Z4" s="10">
        <f>_xlfn.IFNA(IF(OR($C4={"PH-AKT","GCaMP6S"}),F4/AVERAGE($D4:$F4), F4/P4/AVERAGE($D4/$N4,$E4/$O4,$F4/$P4)),0)</f>
        <v>0.99980283228024103</v>
      </c>
      <c r="AA4" s="10">
        <f>_xlfn.IFNA(IF(OR($C4={"PH-AKT","GCaMP6S"}),G4/AVERAGE($D4:$F4), G4/Q4/AVERAGE($D4/$N4,$E4/$O4,$F4/$P4)),0)</f>
        <v>0.99652568976876188</v>
      </c>
      <c r="AB4" s="10">
        <f>_xlfn.IFNA(IF(OR($C4={"PH-AKT","GCaMP6S"}),H4/AVERAGE($D4:$F4), H4/R4/AVERAGE($D4/$N4,$E4/$O4,$F4/$P4)),0)</f>
        <v>1.0059540016105148</v>
      </c>
      <c r="AC4" s="10">
        <f>_xlfn.IFNA(IF(OR($C4={"PH-AKT","GCaMP6S"}),I4/AVERAGE($D4:$F4), I4/S4/AVERAGE($D4/$N4,$E4/$O4,$F4/$P4)),0)</f>
        <v>1.0327646045765362</v>
      </c>
      <c r="AD4" s="10">
        <f>_xlfn.IFNA(IF(OR($C4={"PH-AKT","GCaMP6S"}),J4/AVERAGE($D4:$F4), J4/T4/AVERAGE($D4/$N4,$E4/$O4,$F4/$P4)),0)</f>
        <v>1.0323169639383942</v>
      </c>
      <c r="AE4" s="10">
        <f>_xlfn.IFNA(IF(OR($C4={"PH-AKT","GCaMP6S"}),K4/AVERAGE($D4:$F4), K4/U4/AVERAGE($D4/$N4,$E4/$O4,$F4/$P4)),0)</f>
        <v>1.0026608668613073</v>
      </c>
      <c r="AF4" s="10">
        <f>_xlfn.IFNA(IF(OR($C4={"PH-AKT","GCaMP6S"}),L4/AVERAGE($D4:$F4), L4/V4/AVERAGE($D4/$N4,$E4/$O4,$F4/$P4)),0)</f>
        <v>0.98912927911539839</v>
      </c>
      <c r="AG4" s="10">
        <f>_xlfn.IFNA(IF(OR($C4={"PH-AKT","GCaMP6S"}),M4/AVERAGE($D4:$F4), M4/W4/AVERAGE($D4/$N4,$E4/$O4,$F4/$P4)),0)</f>
        <v>0.97572238958178081</v>
      </c>
      <c r="AI4" s="10">
        <f>IF(OR($C4={"PH-AKT","Syk","Src","Lyn-FAK","Prin-CRAF","ERKKTR"}),1/X4,X4)</f>
        <v>1.0011249537029894</v>
      </c>
      <c r="AJ4" s="10">
        <f>IF(OR($C4={"PH-AKT","Syk","Src","Lyn-FAK","Prin-CRAF","ERKKTR"}),1/Y4,Y4)</f>
        <v>0.99907221401676927</v>
      </c>
      <c r="AK4" s="10">
        <f>IF(OR($C4={"PH-AKT","Syk","Src","Lyn-FAK","Prin-CRAF","ERKKTR"}),1/Z4,Z4)</f>
        <v>0.99980283228024103</v>
      </c>
      <c r="AL4" s="10">
        <f>IF(OR($C4={"PH-AKT","Syk","Src","Lyn-FAK","Prin-CRAF","ERKKTR"}),1/AA4,AA4)</f>
        <v>0.99652568976876188</v>
      </c>
      <c r="AM4" s="10">
        <f>IF(OR($C4={"PH-AKT","Syk","Src","Lyn-FAK","Prin-CRAF","ERKKTR"}),1/AB4,AB4)</f>
        <v>1.0059540016105148</v>
      </c>
      <c r="AN4" s="10">
        <f>IF(OR($C4={"PH-AKT","Syk","Src","Lyn-FAK","Prin-CRAF","ERKKTR"}),1/AC4,AC4)</f>
        <v>1.0327646045765362</v>
      </c>
      <c r="AO4" s="10">
        <f>IF(OR($C4={"PH-AKT","Syk","Src","Lyn-FAK","Prin-CRAF","ERKKTR"}),1/AD4,AD4)</f>
        <v>1.0323169639383942</v>
      </c>
      <c r="AP4" s="10">
        <f>IF(OR($C4={"PH-AKT","Syk","Src","Lyn-FAK","Prin-CRAF","ERKKTR"}),1/AE4,AE4)</f>
        <v>1.0026608668613073</v>
      </c>
      <c r="AQ4" s="10">
        <f>IF(OR($C4={"PH-AKT","Syk","Src","Lyn-FAK","Prin-CRAF","ERKKTR"}),1/AF4,AF4)</f>
        <v>0.98912927911539839</v>
      </c>
      <c r="AR4" s="10">
        <f>IF(OR($C4={"PH-AKT","Syk","Src","Lyn-FAK","Prin-CRAF","ERKKTR"}),1/AG4,AG4)</f>
        <v>0.97572238958178081</v>
      </c>
    </row>
    <row r="5" spans="1:44" x14ac:dyDescent="0.2">
      <c r="A5" s="10">
        <v>4</v>
      </c>
      <c r="B5" s="10" t="s">
        <v>40</v>
      </c>
      <c r="C5" s="10" t="str">
        <f>_xlfn.IFNA(VLOOKUP($B5,Barcodes!$B$2:$E$14,4,FALSE),0)</f>
        <v>PicchuEV</v>
      </c>
      <c r="D5" s="10">
        <v>470.47500000000002</v>
      </c>
      <c r="E5" s="10">
        <v>482.43700000000001</v>
      </c>
      <c r="F5" s="10">
        <v>488.03800000000001</v>
      </c>
      <c r="G5" s="10">
        <v>486.71699999999998</v>
      </c>
      <c r="H5" s="10">
        <v>500.471</v>
      </c>
      <c r="I5" s="10">
        <v>490.935</v>
      </c>
      <c r="J5" s="10">
        <v>502.49099999999999</v>
      </c>
      <c r="K5" s="10">
        <v>503.09399999999999</v>
      </c>
      <c r="L5" s="10">
        <v>506.15499999999997</v>
      </c>
      <c r="M5" s="10">
        <v>510.94900000000001</v>
      </c>
      <c r="N5" s="10">
        <v>223.685</v>
      </c>
      <c r="O5" s="10">
        <v>234.327</v>
      </c>
      <c r="P5" s="10">
        <v>229.744</v>
      </c>
      <c r="Q5" s="10">
        <v>239.46700000000001</v>
      </c>
      <c r="R5" s="10">
        <v>238.608</v>
      </c>
      <c r="S5" s="10">
        <v>238.03700000000001</v>
      </c>
      <c r="T5" s="10">
        <v>240.28100000000001</v>
      </c>
      <c r="U5" s="10">
        <v>246.61799999999999</v>
      </c>
      <c r="V5" s="10">
        <v>259.95699999999999</v>
      </c>
      <c r="W5" s="10">
        <v>245.09399999999999</v>
      </c>
      <c r="X5" s="10">
        <f>_xlfn.IFNA(IF(OR($C5={"PH-AKT","GCaMP6S"}),D5/AVERAGE($D5:$F5), D5/N5/AVERAGE($D5/$N5,$E5/$O5,$F5/$P5)),0)</f>
        <v>1.0037377450738545</v>
      </c>
      <c r="Y5" s="10">
        <f>_xlfn.IFNA(IF(OR($C5={"PH-AKT","GCaMP6S"}),E5/AVERAGE($D5:$F5), E5/O5/AVERAGE($D5/$N5,$E5/$O5,$F5/$P5)),0)</f>
        <v>0.98251421526984273</v>
      </c>
      <c r="Z5" s="10">
        <f>_xlfn.IFNA(IF(OR($C5={"PH-AKT","GCaMP6S"}),F5/AVERAGE($D5:$F5), F5/P5/AVERAGE($D5/$N5,$E5/$O5,$F5/$P5)),0)</f>
        <v>1.0137480396563028</v>
      </c>
      <c r="AA5" s="10">
        <f>_xlfn.IFNA(IF(OR($C5={"PH-AKT","GCaMP6S"}),G5/AVERAGE($D5:$F5), G5/Q5/AVERAGE($D5/$N5,$E5/$O5,$F5/$P5)),0)</f>
        <v>0.96995460418593515</v>
      </c>
      <c r="AB5" s="10">
        <f>_xlfn.IFNA(IF(OR($C5={"PH-AKT","GCaMP6S"}),H5/AVERAGE($D5:$F5), H5/R5/AVERAGE($D5/$N5,$E5/$O5,$F5/$P5)),0)</f>
        <v>1.0009548391361958</v>
      </c>
      <c r="AC5" s="10">
        <f>_xlfn.IFNA(IF(OR($C5={"PH-AKT","GCaMP6S"}),I5/AVERAGE($D5:$F5), I5/S5/AVERAGE($D5/$N5,$E5/$O5,$F5/$P5)),0)</f>
        <v>0.98423792144973754</v>
      </c>
      <c r="AD5" s="10">
        <f>_xlfn.IFNA(IF(OR($C5={"PH-AKT","GCaMP6S"}),J5/AVERAGE($D5:$F5), J5/T5/AVERAGE($D5/$N5,$E5/$O5,$F5/$P5)),0)</f>
        <v>0.99799743193005208</v>
      </c>
      <c r="AE5" s="10">
        <f>_xlfn.IFNA(IF(OR($C5={"PH-AKT","GCaMP6S"}),K5/AVERAGE($D5:$F5), K5/U5/AVERAGE($D5/$N5,$E5/$O5,$F5/$P5)),0)</f>
        <v>0.97352012375703989</v>
      </c>
      <c r="AF5" s="10">
        <f>_xlfn.IFNA(IF(OR($C5={"PH-AKT","GCaMP6S"}),L5/AVERAGE($D5:$F5), L5/V5/AVERAGE($D5/$N5,$E5/$O5,$F5/$P5)),0)</f>
        <v>0.92918583763444096</v>
      </c>
      <c r="AG5" s="10">
        <f>_xlfn.IFNA(IF(OR($C5={"PH-AKT","GCaMP6S"}),M5/AVERAGE($D5:$F5), M5/W5/AVERAGE($D5/$N5,$E5/$O5,$F5/$P5)),0)</f>
        <v>0.99486795124861738</v>
      </c>
      <c r="AI5" s="10">
        <f>IF(OR($C5={"PH-AKT","Syk","Src","Lyn-FAK","Prin-CRAF","ERKKTR"}),1/X5,X5)</f>
        <v>1.0037377450738545</v>
      </c>
      <c r="AJ5" s="10">
        <f>IF(OR($C5={"PH-AKT","Syk","Src","Lyn-FAK","Prin-CRAF","ERKKTR"}),1/Y5,Y5)</f>
        <v>0.98251421526984273</v>
      </c>
      <c r="AK5" s="10">
        <f>IF(OR($C5={"PH-AKT","Syk","Src","Lyn-FAK","Prin-CRAF","ERKKTR"}),1/Z5,Z5)</f>
        <v>1.0137480396563028</v>
      </c>
      <c r="AL5" s="10">
        <f>IF(OR($C5={"PH-AKT","Syk","Src","Lyn-FAK","Prin-CRAF","ERKKTR"}),1/AA5,AA5)</f>
        <v>0.96995460418593515</v>
      </c>
      <c r="AM5" s="10">
        <f>IF(OR($C5={"PH-AKT","Syk","Src","Lyn-FAK","Prin-CRAF","ERKKTR"}),1/AB5,AB5)</f>
        <v>1.0009548391361958</v>
      </c>
      <c r="AN5" s="10">
        <f>IF(OR($C5={"PH-AKT","Syk","Src","Lyn-FAK","Prin-CRAF","ERKKTR"}),1/AC5,AC5)</f>
        <v>0.98423792144973754</v>
      </c>
      <c r="AO5" s="10">
        <f>IF(OR($C5={"PH-AKT","Syk","Src","Lyn-FAK","Prin-CRAF","ERKKTR"}),1/AD5,AD5)</f>
        <v>0.99799743193005208</v>
      </c>
      <c r="AP5" s="10">
        <f>IF(OR($C5={"PH-AKT","Syk","Src","Lyn-FAK","Prin-CRAF","ERKKTR"}),1/AE5,AE5)</f>
        <v>0.97352012375703989</v>
      </c>
      <c r="AQ5" s="10">
        <f>IF(OR($C5={"PH-AKT","Syk","Src","Lyn-FAK","Prin-CRAF","ERKKTR"}),1/AF5,AF5)</f>
        <v>0.92918583763444096</v>
      </c>
      <c r="AR5" s="10">
        <f>IF(OR($C5={"PH-AKT","Syk","Src","Lyn-FAK","Prin-CRAF","ERKKTR"}),1/AG5,AG5)</f>
        <v>0.99486795124861738</v>
      </c>
    </row>
    <row r="6" spans="1:44" x14ac:dyDescent="0.2">
      <c r="A6" s="10">
        <v>5</v>
      </c>
      <c r="B6" s="10" t="s">
        <v>40</v>
      </c>
      <c r="C6" s="10" t="str">
        <f>_xlfn.IFNA(VLOOKUP($B6,Barcodes!$B$2:$E$14,4,FALSE),0)</f>
        <v>PicchuEV</v>
      </c>
      <c r="D6" s="10">
        <v>475.87799999999999</v>
      </c>
      <c r="E6" s="10">
        <v>471.565</v>
      </c>
      <c r="F6" s="10">
        <v>479.64299999999997</v>
      </c>
      <c r="G6" s="10">
        <v>498.363</v>
      </c>
      <c r="H6" s="10">
        <v>549.11900000000003</v>
      </c>
      <c r="I6" s="10">
        <v>521.46900000000005</v>
      </c>
      <c r="J6" s="10">
        <v>517.68600000000004</v>
      </c>
      <c r="K6" s="10">
        <v>498.45100000000002</v>
      </c>
      <c r="L6" s="10">
        <v>487.66899999999998</v>
      </c>
      <c r="M6" s="10">
        <v>490.90899999999999</v>
      </c>
      <c r="N6" s="10">
        <v>180.267</v>
      </c>
      <c r="O6" s="10">
        <v>181.71100000000001</v>
      </c>
      <c r="P6" s="10">
        <v>189.33699999999999</v>
      </c>
      <c r="Q6" s="10">
        <v>203.08</v>
      </c>
      <c r="R6" s="10">
        <v>220.875</v>
      </c>
      <c r="S6" s="10">
        <v>211.578</v>
      </c>
      <c r="T6" s="10">
        <v>203.03899999999999</v>
      </c>
      <c r="U6" s="10">
        <v>202.51300000000001</v>
      </c>
      <c r="V6" s="10">
        <v>190.215</v>
      </c>
      <c r="W6" s="10">
        <v>192.696</v>
      </c>
      <c r="X6" s="10">
        <f>_xlfn.IFNA(IF(OR($C6={"PH-AKT","GCaMP6S"}),D6/AVERAGE($D6:$F6), D6/N6/AVERAGE($D6/$N6,$E6/$O6,$F6/$P6)),0)</f>
        <v>1.0194751080927928</v>
      </c>
      <c r="Y6" s="10">
        <f>_xlfn.IFNA(IF(OR($C6={"PH-AKT","GCaMP6S"}),E6/AVERAGE($D6:$F6), E6/O6/AVERAGE($D6/$N6,$E6/$O6,$F6/$P6)),0)</f>
        <v>1.002207331376155</v>
      </c>
      <c r="Z6" s="10">
        <f>_xlfn.IFNA(IF(OR($C6={"PH-AKT","GCaMP6S"}),F6/AVERAGE($D6:$F6), F6/P6/AVERAGE($D6/$N6,$E6/$O6,$F6/$P6)),0)</f>
        <v>0.97831756053105245</v>
      </c>
      <c r="AA6" s="10">
        <f>_xlfn.IFNA(IF(OR($C6={"PH-AKT","GCaMP6S"}),G6/AVERAGE($D6:$F6), G6/Q6/AVERAGE($D6/$N6,$E6/$O6,$F6/$P6)),0)</f>
        <v>0.94771088044631235</v>
      </c>
      <c r="AB6" s="10">
        <f>_xlfn.IFNA(IF(OR($C6={"PH-AKT","GCaMP6S"}),H6/AVERAGE($D6:$F6), H6/R6/AVERAGE($D6/$N6,$E6/$O6,$F6/$P6)),0)</f>
        <v>0.96010147821741698</v>
      </c>
      <c r="AC6" s="10">
        <f>_xlfn.IFNA(IF(OR($C6={"PH-AKT","GCaMP6S"}),I6/AVERAGE($D6:$F6), I6/S6/AVERAGE($D6/$N6,$E6/$O6,$F6/$P6)),0)</f>
        <v>0.95182085938231353</v>
      </c>
      <c r="AD6" s="10">
        <f>_xlfn.IFNA(IF(OR($C6={"PH-AKT","GCaMP6S"}),J6/AVERAGE($D6:$F6), J6/T6/AVERAGE($D6/$N6,$E6/$O6,$F6/$P6)),0)</f>
        <v>0.98465521293650404</v>
      </c>
      <c r="AE6" s="10">
        <f>_xlfn.IFNA(IF(OR($C6={"PH-AKT","GCaMP6S"}),K6/AVERAGE($D6:$F6), K6/U6/AVERAGE($D6/$N6,$E6/$O6,$F6/$P6)),0)</f>
        <v>0.95053211410696681</v>
      </c>
      <c r="AF6" s="10">
        <f>_xlfn.IFNA(IF(OR($C6={"PH-AKT","GCaMP6S"}),L6/AVERAGE($D6:$F6), L6/V6/AVERAGE($D6/$N6,$E6/$O6,$F6/$P6)),0)</f>
        <v>0.99009671067097715</v>
      </c>
      <c r="AG6" s="10">
        <f>_xlfn.IFNA(IF(OR($C6={"PH-AKT","GCaMP6S"}),M6/AVERAGE($D6:$F6), M6/W6/AVERAGE($D6/$N6,$E6/$O6,$F6/$P6)),0)</f>
        <v>0.98384237601829194</v>
      </c>
      <c r="AI6" s="10">
        <f>IF(OR($C6={"PH-AKT","Syk","Src","Lyn-FAK","Prin-CRAF","ERKKTR"}),1/X6,X6)</f>
        <v>1.0194751080927928</v>
      </c>
      <c r="AJ6" s="10">
        <f>IF(OR($C6={"PH-AKT","Syk","Src","Lyn-FAK","Prin-CRAF","ERKKTR"}),1/Y6,Y6)</f>
        <v>1.002207331376155</v>
      </c>
      <c r="AK6" s="10">
        <f>IF(OR($C6={"PH-AKT","Syk","Src","Lyn-FAK","Prin-CRAF","ERKKTR"}),1/Z6,Z6)</f>
        <v>0.97831756053105245</v>
      </c>
      <c r="AL6" s="10">
        <f>IF(OR($C6={"PH-AKT","Syk","Src","Lyn-FAK","Prin-CRAF","ERKKTR"}),1/AA6,AA6)</f>
        <v>0.94771088044631235</v>
      </c>
      <c r="AM6" s="10">
        <f>IF(OR($C6={"PH-AKT","Syk","Src","Lyn-FAK","Prin-CRAF","ERKKTR"}),1/AB6,AB6)</f>
        <v>0.96010147821741698</v>
      </c>
      <c r="AN6" s="10">
        <f>IF(OR($C6={"PH-AKT","Syk","Src","Lyn-FAK","Prin-CRAF","ERKKTR"}),1/AC6,AC6)</f>
        <v>0.95182085938231353</v>
      </c>
      <c r="AO6" s="10">
        <f>IF(OR($C6={"PH-AKT","Syk","Src","Lyn-FAK","Prin-CRAF","ERKKTR"}),1/AD6,AD6)</f>
        <v>0.98465521293650404</v>
      </c>
      <c r="AP6" s="10">
        <f>IF(OR($C6={"PH-AKT","Syk","Src","Lyn-FAK","Prin-CRAF","ERKKTR"}),1/AE6,AE6)</f>
        <v>0.95053211410696681</v>
      </c>
      <c r="AQ6" s="10">
        <f>IF(OR($C6={"PH-AKT","Syk","Src","Lyn-FAK","Prin-CRAF","ERKKTR"}),1/AF6,AF6)</f>
        <v>0.99009671067097715</v>
      </c>
      <c r="AR6" s="10">
        <f>IF(OR($C6={"PH-AKT","Syk","Src","Lyn-FAK","Prin-CRAF","ERKKTR"}),1/AG6,AG6)</f>
        <v>0.98384237601829194</v>
      </c>
    </row>
    <row r="7" spans="1:44" x14ac:dyDescent="0.2">
      <c r="A7" s="10">
        <v>6</v>
      </c>
      <c r="B7" s="10" t="s">
        <v>435</v>
      </c>
      <c r="C7" s="10" t="str">
        <f>_xlfn.IFNA(VLOOKUP($B7,Barcodes!$B$2:$E$14,4,FALSE),0)</f>
        <v>EKAR</v>
      </c>
      <c r="D7" s="10">
        <v>16924.721000000001</v>
      </c>
      <c r="E7" s="10">
        <v>17270.715</v>
      </c>
      <c r="F7" s="10">
        <v>17991.419999999998</v>
      </c>
      <c r="G7" s="10">
        <v>16404.368999999999</v>
      </c>
      <c r="H7" s="10">
        <v>15518.598</v>
      </c>
      <c r="I7" s="10">
        <v>15287.95</v>
      </c>
      <c r="J7" s="10">
        <v>15172.856</v>
      </c>
      <c r="K7" s="10">
        <v>14299.409</v>
      </c>
      <c r="L7" s="10">
        <v>15798.581</v>
      </c>
      <c r="M7" s="10">
        <v>15605.992</v>
      </c>
      <c r="N7" s="10">
        <v>8948.7639999999992</v>
      </c>
      <c r="O7" s="10">
        <v>9155.9120000000003</v>
      </c>
      <c r="P7" s="10">
        <v>9592.1360000000004</v>
      </c>
      <c r="Q7" s="10">
        <v>8830.7090000000007</v>
      </c>
      <c r="R7" s="10">
        <v>8305.2630000000008</v>
      </c>
      <c r="S7" s="10">
        <v>8068.59</v>
      </c>
      <c r="T7" s="10">
        <v>7867.2370000000001</v>
      </c>
      <c r="U7" s="10">
        <v>7450.1710000000003</v>
      </c>
      <c r="V7" s="10">
        <v>8255.4920000000002</v>
      </c>
      <c r="W7" s="10">
        <v>8288.9940000000006</v>
      </c>
      <c r="X7" s="10">
        <f>_xlfn.IFNA(IF(OR($C7={"PH-AKT","GCaMP6S"}),D7/AVERAGE($D7:$F7), D7/N7/AVERAGE($D7/$N7,$E7/$O7,$F7/$P7)),0)</f>
        <v>1.0036526328447102</v>
      </c>
      <c r="Y7" s="10">
        <f>_xlfn.IFNA(IF(OR($C7={"PH-AKT","GCaMP6S"}),E7/AVERAGE($D7:$F7), E7/O7/AVERAGE($D7/$N7,$E7/$O7,$F7/$P7)),0)</f>
        <v>1.0009990666505968</v>
      </c>
      <c r="Z7" s="10">
        <f>_xlfn.IFNA(IF(OR($C7={"PH-AKT","GCaMP6S"}),F7/AVERAGE($D7:$F7), F7/P7/AVERAGE($D7/$N7,$E7/$O7,$F7/$P7)),0)</f>
        <v>0.99534830050469336</v>
      </c>
      <c r="AA7" s="10">
        <f>_xlfn.IFNA(IF(OR($C7={"PH-AKT","GCaMP6S"}),G7/AVERAGE($D7:$F7), G7/Q7/AVERAGE($D7/$N7,$E7/$O7,$F7/$P7)),0)</f>
        <v>0.9858002433530787</v>
      </c>
      <c r="AB7" s="10">
        <f>_xlfn.IFNA(IF(OR($C7={"PH-AKT","GCaMP6S"}),H7/AVERAGE($D7:$F7), H7/R7/AVERAGE($D7/$N7,$E7/$O7,$F7/$P7)),0)</f>
        <v>0.99157155181128931</v>
      </c>
      <c r="AC7" s="10">
        <f>_xlfn.IFNA(IF(OR($C7={"PH-AKT","GCaMP6S"}),I7/AVERAGE($D7:$F7), I7/S7/AVERAGE($D7/$N7,$E7/$O7,$F7/$P7)),0)</f>
        <v>1.0054872569134383</v>
      </c>
      <c r="AD7" s="10">
        <f>_xlfn.IFNA(IF(OR($C7={"PH-AKT","GCaMP6S"}),J7/AVERAGE($D7:$F7), J7/T7/AVERAGE($D7/$N7,$E7/$O7,$F7/$P7)),0)</f>
        <v>1.023458100099655</v>
      </c>
      <c r="AE7" s="10">
        <f>_xlfn.IFNA(IF(OR($C7={"PH-AKT","GCaMP6S"}),K7/AVERAGE($D7:$F7), K7/U7/AVERAGE($D7/$N7,$E7/$O7,$F7/$P7)),0)</f>
        <v>1.018537004924206</v>
      </c>
      <c r="AF7" s="10">
        <f>_xlfn.IFNA(IF(OR($C7={"PH-AKT","GCaMP6S"}),L7/AVERAGE($D7:$F7), L7/V7/AVERAGE($D7/$N7,$E7/$O7,$F7/$P7)),0)</f>
        <v>1.0155471347108331</v>
      </c>
      <c r="AG7" s="10">
        <f>_xlfn.IFNA(IF(OR($C7={"PH-AKT","GCaMP6S"}),M7/AVERAGE($D7:$F7), M7/W7/AVERAGE($D7/$N7,$E7/$O7,$F7/$P7)),0)</f>
        <v>0.99911279231493411</v>
      </c>
      <c r="AI7" s="10">
        <f>IF(OR($C7={"PH-AKT","Syk","Src","Lyn-FAK","Prin-CRAF","ERKKTR"}),1/X7,X7)</f>
        <v>1.0036526328447102</v>
      </c>
      <c r="AJ7" s="10">
        <f>IF(OR($C7={"PH-AKT","Syk","Src","Lyn-FAK","Prin-CRAF","ERKKTR"}),1/Y7,Y7)</f>
        <v>1.0009990666505968</v>
      </c>
      <c r="AK7" s="10">
        <f>IF(OR($C7={"PH-AKT","Syk","Src","Lyn-FAK","Prin-CRAF","ERKKTR"}),1/Z7,Z7)</f>
        <v>0.99534830050469336</v>
      </c>
      <c r="AL7" s="10">
        <f>IF(OR($C7={"PH-AKT","Syk","Src","Lyn-FAK","Prin-CRAF","ERKKTR"}),1/AA7,AA7)</f>
        <v>0.9858002433530787</v>
      </c>
      <c r="AM7" s="10">
        <f>IF(OR($C7={"PH-AKT","Syk","Src","Lyn-FAK","Prin-CRAF","ERKKTR"}),1/AB7,AB7)</f>
        <v>0.99157155181128931</v>
      </c>
      <c r="AN7" s="10">
        <f>IF(OR($C7={"PH-AKT","Syk","Src","Lyn-FAK","Prin-CRAF","ERKKTR"}),1/AC7,AC7)</f>
        <v>1.0054872569134383</v>
      </c>
      <c r="AO7" s="10">
        <f>IF(OR($C7={"PH-AKT","Syk","Src","Lyn-FAK","Prin-CRAF","ERKKTR"}),1/AD7,AD7)</f>
        <v>1.023458100099655</v>
      </c>
      <c r="AP7" s="10">
        <f>IF(OR($C7={"PH-AKT","Syk","Src","Lyn-FAK","Prin-CRAF","ERKKTR"}),1/AE7,AE7)</f>
        <v>1.018537004924206</v>
      </c>
      <c r="AQ7" s="10">
        <f>IF(OR($C7={"PH-AKT","Syk","Src","Lyn-FAK","Prin-CRAF","ERKKTR"}),1/AF7,AF7)</f>
        <v>1.0155471347108331</v>
      </c>
      <c r="AR7" s="10">
        <f>IF(OR($C7={"PH-AKT","Syk","Src","Lyn-FAK","Prin-CRAF","ERKKTR"}),1/AG7,AG7)</f>
        <v>0.99911279231493411</v>
      </c>
    </row>
    <row r="8" spans="1:44" x14ac:dyDescent="0.2">
      <c r="A8" s="10">
        <v>7</v>
      </c>
      <c r="B8" s="10">
        <v>0</v>
      </c>
      <c r="C8" s="10">
        <f>_xlfn.IFNA(VLOOKUP($B8,Barcodes!$B$2:$E$14,4,FALSE),0)</f>
        <v>0</v>
      </c>
      <c r="D8" s="10">
        <v>976.38599999999997</v>
      </c>
      <c r="E8" s="10">
        <v>1010.004</v>
      </c>
      <c r="F8" s="10">
        <v>1024.0039999999999</v>
      </c>
      <c r="G8" s="10">
        <v>1115.0429999999999</v>
      </c>
      <c r="H8" s="10">
        <v>1103.4480000000001</v>
      </c>
      <c r="I8" s="10">
        <v>1091.2550000000001</v>
      </c>
      <c r="J8" s="10">
        <v>1123.847</v>
      </c>
      <c r="K8" s="10">
        <v>1144.2190000000001</v>
      </c>
      <c r="L8" s="10">
        <v>1132.4159999999999</v>
      </c>
      <c r="M8" s="10">
        <v>1162.953</v>
      </c>
      <c r="N8" s="10">
        <v>202.65700000000001</v>
      </c>
      <c r="O8" s="10">
        <v>209.374</v>
      </c>
      <c r="P8" s="10">
        <v>214.65299999999999</v>
      </c>
      <c r="Q8" s="10">
        <v>230.24199999999999</v>
      </c>
      <c r="R8" s="10">
        <v>232.11099999999999</v>
      </c>
      <c r="S8" s="10">
        <v>232.08500000000001</v>
      </c>
      <c r="T8" s="10">
        <v>232.572</v>
      </c>
      <c r="U8" s="10">
        <v>235.15100000000001</v>
      </c>
      <c r="V8" s="10">
        <v>236.148</v>
      </c>
      <c r="W8" s="10">
        <v>243.30600000000001</v>
      </c>
      <c r="X8" s="10">
        <f>_xlfn.IFNA(IF(OR($C8={"PH-AKT","GCaMP6S"}),D8/AVERAGE($D8:$F8), D8/N8/AVERAGE($D8/$N8,$E8/$O8,$F8/$P8)),0)</f>
        <v>1.0028736690863906</v>
      </c>
      <c r="Y8" s="10">
        <f>_xlfn.IFNA(IF(OR($C8={"PH-AKT","GCaMP6S"}),E8/AVERAGE($D8:$F8), E8/O8/AVERAGE($D8/$N8,$E8/$O8,$F8/$P8)),0)</f>
        <v>1.0041223601766378</v>
      </c>
      <c r="Z8" s="10">
        <f>_xlfn.IFNA(IF(OR($C8={"PH-AKT","GCaMP6S"}),F8/AVERAGE($D8:$F8), F8/P8/AVERAGE($D8/$N8,$E8/$O8,$F8/$P8)),0)</f>
        <v>0.99300397073697133</v>
      </c>
      <c r="AA8" s="10">
        <f>_xlfn.IFNA(IF(OR($C8={"PH-AKT","GCaMP6S"}),G8/AVERAGE($D8:$F8), G8/Q8/AVERAGE($D8/$N8,$E8/$O8,$F8/$P8)),0)</f>
        <v>1.0080761992018803</v>
      </c>
      <c r="AB8" s="10">
        <f>_xlfn.IFNA(IF(OR($C8={"PH-AKT","GCaMP6S"}),H8/AVERAGE($D8:$F8), H8/R8/AVERAGE($D8/$N8,$E8/$O8,$F8/$P8)),0)</f>
        <v>0.98956071062337814</v>
      </c>
      <c r="AC8" s="10">
        <f>_xlfn.IFNA(IF(OR($C8={"PH-AKT","GCaMP6S"}),I8/AVERAGE($D8:$F8), I8/S8/AVERAGE($D8/$N8,$E8/$O8,$F8/$P8)),0)</f>
        <v>0.97873578826203589</v>
      </c>
      <c r="AD8" s="10">
        <f>_xlfn.IFNA(IF(OR($C8={"PH-AKT","GCaMP6S"}),J8/AVERAGE($D8:$F8), J8/T8/AVERAGE($D8/$N8,$E8/$O8,$F8/$P8)),0)</f>
        <v>1.0058565714883798</v>
      </c>
      <c r="AE8" s="10">
        <f>_xlfn.IFNA(IF(OR($C8={"PH-AKT","GCaMP6S"}),K8/AVERAGE($D8:$F8), K8/U8/AVERAGE($D8/$N8,$E8/$O8,$F8/$P8)),0)</f>
        <v>1.0128581328892547</v>
      </c>
      <c r="AF8" s="10">
        <f>_xlfn.IFNA(IF(OR($C8={"PH-AKT","GCaMP6S"}),L8/AVERAGE($D8:$F8), L8/V8/AVERAGE($D8/$N8,$E8/$O8,$F8/$P8)),0)</f>
        <v>0.99817805981422725</v>
      </c>
      <c r="AG8" s="10">
        <f>_xlfn.IFNA(IF(OR($C8={"PH-AKT","GCaMP6S"}),M8/AVERAGE($D8:$F8), M8/W8/AVERAGE($D8/$N8,$E8/$O8,$F8/$P8)),0)</f>
        <v>0.99493713107708903</v>
      </c>
      <c r="AI8" s="10">
        <f>IF(OR($C8={"PH-AKT","Syk","Src","Lyn-FAK","Prin-CRAF","ERKKTR"}),1/X8,X8)</f>
        <v>1.0028736690863906</v>
      </c>
      <c r="AJ8" s="10">
        <f>IF(OR($C8={"PH-AKT","Syk","Src","Lyn-FAK","Prin-CRAF","ERKKTR"}),1/Y8,Y8)</f>
        <v>1.0041223601766378</v>
      </c>
      <c r="AK8" s="10">
        <f>IF(OR($C8={"PH-AKT","Syk","Src","Lyn-FAK","Prin-CRAF","ERKKTR"}),1/Z8,Z8)</f>
        <v>0.99300397073697133</v>
      </c>
      <c r="AL8" s="10">
        <f>IF(OR($C8={"PH-AKT","Syk","Src","Lyn-FAK","Prin-CRAF","ERKKTR"}),1/AA8,AA8)</f>
        <v>1.0080761992018803</v>
      </c>
      <c r="AM8" s="10">
        <f>IF(OR($C8={"PH-AKT","Syk","Src","Lyn-FAK","Prin-CRAF","ERKKTR"}),1/AB8,AB8)</f>
        <v>0.98956071062337814</v>
      </c>
      <c r="AN8" s="10">
        <f>IF(OR($C8={"PH-AKT","Syk","Src","Lyn-FAK","Prin-CRAF","ERKKTR"}),1/AC8,AC8)</f>
        <v>0.97873578826203589</v>
      </c>
      <c r="AO8" s="10">
        <f>IF(OR($C8={"PH-AKT","Syk","Src","Lyn-FAK","Prin-CRAF","ERKKTR"}),1/AD8,AD8)</f>
        <v>1.0058565714883798</v>
      </c>
      <c r="AP8" s="10">
        <f>IF(OR($C8={"PH-AKT","Syk","Src","Lyn-FAK","Prin-CRAF","ERKKTR"}),1/AE8,AE8)</f>
        <v>1.0128581328892547</v>
      </c>
      <c r="AQ8" s="10">
        <f>IF(OR($C8={"PH-AKT","Syk","Src","Lyn-FAK","Prin-CRAF","ERKKTR"}),1/AF8,AF8)</f>
        <v>0.99817805981422725</v>
      </c>
      <c r="AR8" s="10">
        <f>IF(OR($C8={"PH-AKT","Syk","Src","Lyn-FAK","Prin-CRAF","ERKKTR"}),1/AG8,AG8)</f>
        <v>0.99493713107708903</v>
      </c>
    </row>
    <row r="9" spans="1:44" x14ac:dyDescent="0.2">
      <c r="A9" s="10">
        <v>8</v>
      </c>
      <c r="B9" s="10" t="s">
        <v>36</v>
      </c>
      <c r="C9" s="10" t="str">
        <f>_xlfn.IFNA(VLOOKUP($B9,Barcodes!$B$2:$E$14,4,FALSE),0)</f>
        <v>Src</v>
      </c>
      <c r="D9" s="10">
        <v>968.85400000000004</v>
      </c>
      <c r="E9" s="10">
        <v>1002.829</v>
      </c>
      <c r="F9" s="10">
        <v>1039.8800000000001</v>
      </c>
      <c r="G9" s="10">
        <v>1145.366</v>
      </c>
      <c r="H9" s="10">
        <v>1235.4290000000001</v>
      </c>
      <c r="I9" s="10">
        <v>1508.0940000000001</v>
      </c>
      <c r="J9" s="10">
        <v>1656.0809999999999</v>
      </c>
      <c r="K9" s="10">
        <v>1648.8679999999999</v>
      </c>
      <c r="L9" s="10">
        <v>1627.3330000000001</v>
      </c>
      <c r="M9" s="10">
        <v>1549.7529999999999</v>
      </c>
      <c r="N9" s="10">
        <v>174.613</v>
      </c>
      <c r="O9" s="10">
        <v>180.12700000000001</v>
      </c>
      <c r="P9" s="10">
        <v>189.29</v>
      </c>
      <c r="Q9" s="10">
        <v>194.84800000000001</v>
      </c>
      <c r="R9" s="10">
        <v>226.99100000000001</v>
      </c>
      <c r="S9" s="10">
        <v>271.08</v>
      </c>
      <c r="T9" s="10">
        <v>283.22699999999998</v>
      </c>
      <c r="U9" s="10">
        <v>284.33499999999998</v>
      </c>
      <c r="V9" s="10">
        <v>280.96699999999998</v>
      </c>
      <c r="W9" s="10">
        <v>269.17599999999999</v>
      </c>
      <c r="X9" s="10">
        <f>_xlfn.IFNA(IF(OR($C9={"PH-AKT","GCaMP6S"}),D9/AVERAGE($D9:$F9), D9/N9/AVERAGE($D9/$N9,$E9/$O9,$F9/$P9)),0)</f>
        <v>1.0021814188330207</v>
      </c>
      <c r="Y9" s="10">
        <f>_xlfn.IFNA(IF(OR($C9={"PH-AKT","GCaMP6S"}),E9/AVERAGE($D9:$F9), E9/O9/AVERAGE($D9/$N9,$E9/$O9,$F9/$P9)),0)</f>
        <v>1.0055707965155716</v>
      </c>
      <c r="Z9" s="10">
        <f>_xlfn.IFNA(IF(OR($C9={"PH-AKT","GCaMP6S"}),F9/AVERAGE($D9:$F9), F9/P9/AVERAGE($D9/$N9,$E9/$O9,$F9/$P9)),0)</f>
        <v>0.99224778465140762</v>
      </c>
      <c r="AA9" s="10">
        <f>_xlfn.IFNA(IF(OR($C9={"PH-AKT","GCaMP6S"}),G9/AVERAGE($D9:$F9), G9/Q9/AVERAGE($D9/$N9,$E9/$O9,$F9/$P9)),0)</f>
        <v>1.0617271383381619</v>
      </c>
      <c r="AB9" s="10">
        <f>_xlfn.IFNA(IF(OR($C9={"PH-AKT","GCaMP6S"}),H9/AVERAGE($D9:$F9), H9/R9/AVERAGE($D9/$N9,$E9/$O9,$F9/$P9)),0)</f>
        <v>0.98304576626572049</v>
      </c>
      <c r="AC9" s="10">
        <f>_xlfn.IFNA(IF(OR($C9={"PH-AKT","GCaMP6S"}),I9/AVERAGE($D9:$F9), I9/S9/AVERAGE($D9/$N9,$E9/$O9,$F9/$P9)),0)</f>
        <v>1.0048367699474863</v>
      </c>
      <c r="AD9" s="10">
        <f>_xlfn.IFNA(IF(OR($C9={"PH-AKT","GCaMP6S"}),J9/AVERAGE($D9:$F9), J9/T9/AVERAGE($D9/$N9,$E9/$O9,$F9/$P9)),0)</f>
        <v>1.0561157175741671</v>
      </c>
      <c r="AE9" s="10">
        <f>_xlfn.IFNA(IF(OR($C9={"PH-AKT","GCaMP6S"}),K9/AVERAGE($D9:$F9), K9/U9/AVERAGE($D9/$N9,$E9/$O9,$F9/$P9)),0)</f>
        <v>1.0474182849243681</v>
      </c>
      <c r="AF9" s="10">
        <f>_xlfn.IFNA(IF(OR($C9={"PH-AKT","GCaMP6S"}),L9/AVERAGE($D9:$F9), L9/V9/AVERAGE($D9/$N9,$E9/$O9,$F9/$P9)),0)</f>
        <v>1.0461301063025001</v>
      </c>
      <c r="AG9" s="10">
        <f>_xlfn.IFNA(IF(OR($C9={"PH-AKT","GCaMP6S"}),M9/AVERAGE($D9:$F9), M9/W9/AVERAGE($D9/$N9,$E9/$O9,$F9/$P9)),0)</f>
        <v>1.0398979791896399</v>
      </c>
      <c r="AI9" s="10">
        <f>IF(OR($C9={"PH-AKT","Syk","Src","Lyn-FAK","Prin-CRAF","ERKKTR"}),1/X9,X9)</f>
        <v>0.99782332939722551</v>
      </c>
      <c r="AJ9" s="10">
        <f>IF(OR($C9={"PH-AKT","Syk","Src","Lyn-FAK","Prin-CRAF","ERKKTR"}),1/Y9,Y9)</f>
        <v>0.99446006533316689</v>
      </c>
      <c r="AK9" s="10">
        <f>IF(OR($C9={"PH-AKT","Syk","Src","Lyn-FAK","Prin-CRAF","ERKKTR"}),1/Z9,Z9)</f>
        <v>1.0078127817149181</v>
      </c>
      <c r="AL9" s="10">
        <f>IF(OR($C9={"PH-AKT","Syk","Src","Lyn-FAK","Prin-CRAF","ERKKTR"}),1/AA9,AA9)</f>
        <v>0.94186157995850184</v>
      </c>
      <c r="AM9" s="10">
        <f>IF(OR($C9={"PH-AKT","Syk","Src","Lyn-FAK","Prin-CRAF","ERKKTR"}),1/AB9,AB9)</f>
        <v>1.0172466372534041</v>
      </c>
      <c r="AN9" s="10">
        <f>IF(OR($C9={"PH-AKT","Syk","Src","Lyn-FAK","Prin-CRAF","ERKKTR"}),1/AC9,AC9)</f>
        <v>0.99518651178764184</v>
      </c>
      <c r="AO9" s="10">
        <f>IF(OR($C9={"PH-AKT","Syk","Src","Lyn-FAK","Prin-CRAF","ERKKTR"}),1/AD9,AD9)</f>
        <v>0.9468659384190764</v>
      </c>
      <c r="AP9" s="10">
        <f>IF(OR($C9={"PH-AKT","Syk","Src","Lyn-FAK","Prin-CRAF","ERKKTR"}),1/AE9,AE9)</f>
        <v>0.95472841594722391</v>
      </c>
      <c r="AQ9" s="10">
        <f>IF(OR($C9={"PH-AKT","Syk","Src","Lyn-FAK","Prin-CRAF","ERKKTR"}),1/AF9,AF9)</f>
        <v>0.95590404479845725</v>
      </c>
      <c r="AR9" s="10">
        <f>IF(OR($C9={"PH-AKT","Syk","Src","Lyn-FAK","Prin-CRAF","ERKKTR"}),1/AG9,AG9)</f>
        <v>0.96163279476633745</v>
      </c>
    </row>
    <row r="10" spans="1:44" x14ac:dyDescent="0.2">
      <c r="A10" s="10">
        <v>9</v>
      </c>
      <c r="B10" s="10" t="s">
        <v>431</v>
      </c>
      <c r="C10" s="10" t="str">
        <f>_xlfn.IFNA(VLOOKUP($B10,Barcodes!$B$2:$E$14,4,FALSE),0)</f>
        <v>Lyn-FAK</v>
      </c>
      <c r="D10" s="10">
        <v>1315.212</v>
      </c>
      <c r="E10" s="10">
        <v>1315.0309999999999</v>
      </c>
      <c r="F10" s="10">
        <v>1334.9490000000001</v>
      </c>
      <c r="G10" s="10">
        <v>1329.019</v>
      </c>
      <c r="H10" s="10">
        <v>1222.6089999999999</v>
      </c>
      <c r="I10" s="10">
        <v>1201.578</v>
      </c>
      <c r="J10" s="10">
        <v>1162.1690000000001</v>
      </c>
      <c r="K10" s="10">
        <v>1129.7650000000001</v>
      </c>
      <c r="L10" s="10">
        <v>1147.921</v>
      </c>
      <c r="M10" s="10">
        <v>1154.5419999999999</v>
      </c>
      <c r="N10" s="10">
        <v>322.50700000000001</v>
      </c>
      <c r="O10" s="10">
        <v>303.81099999999998</v>
      </c>
      <c r="P10" s="10">
        <v>313.80900000000003</v>
      </c>
      <c r="Q10" s="10">
        <v>323.786</v>
      </c>
      <c r="R10" s="10">
        <v>330.04</v>
      </c>
      <c r="S10" s="10">
        <v>324.51600000000002</v>
      </c>
      <c r="T10" s="10">
        <v>299.10300000000001</v>
      </c>
      <c r="U10" s="10">
        <v>290.67099999999999</v>
      </c>
      <c r="V10" s="10">
        <v>287.94299999999998</v>
      </c>
      <c r="W10" s="10">
        <v>287.214</v>
      </c>
      <c r="X10" s="10">
        <f>_xlfn.IFNA(IF(OR($C10={"PH-AKT","GCaMP6S"}),D10/AVERAGE($D10:$F10), D10/N10/AVERAGE($D10/$N10,$E10/$O10,$F10/$P10)),0)</f>
        <v>0.96632912455817088</v>
      </c>
      <c r="Y10" s="10">
        <f>_xlfn.IFNA(IF(OR($C10={"PH-AKT","GCaMP6S"}),E10/AVERAGE($D10:$F10), E10/O10/AVERAGE($D10/$N10,$E10/$O10,$F10/$P10)),0)</f>
        <v>1.0256541661250791</v>
      </c>
      <c r="Z10" s="10">
        <f>_xlfn.IFNA(IF(OR($C10={"PH-AKT","GCaMP6S"}),F10/AVERAGE($D10:$F10), F10/P10/AVERAGE($D10/$N10,$E10/$O10,$F10/$P10)),0)</f>
        <v>1.0080167093167498</v>
      </c>
      <c r="AA10" s="10">
        <f>_xlfn.IFNA(IF(OR($C10={"PH-AKT","GCaMP6S"}),G10/AVERAGE($D10:$F10), G10/Q10/AVERAGE($D10/$N10,$E10/$O10,$F10/$P10)),0)</f>
        <v>0.97261637023820824</v>
      </c>
      <c r="AB10" s="10">
        <f>_xlfn.IFNA(IF(OR($C10={"PH-AKT","GCaMP6S"}),H10/AVERAGE($D10:$F10), H10/R10/AVERAGE($D10/$N10,$E10/$O10,$F10/$P10)),0)</f>
        <v>0.8777876409736467</v>
      </c>
      <c r="AC10" s="10">
        <f>_xlfn.IFNA(IF(OR($C10={"PH-AKT","GCaMP6S"}),I10/AVERAGE($D10:$F10), I10/S10/AVERAGE($D10/$N10,$E10/$O10,$F10/$P10)),0)</f>
        <v>0.87737308138621084</v>
      </c>
      <c r="AD10" s="10">
        <f>_xlfn.IFNA(IF(OR($C10={"PH-AKT","GCaMP6S"}),J10/AVERAGE($D10:$F10), J10/T10/AVERAGE($D10/$N10,$E10/$O10,$F10/$P10)),0)</f>
        <v>0.92069751197827854</v>
      </c>
      <c r="AE10" s="10">
        <f>_xlfn.IFNA(IF(OR($C10={"PH-AKT","GCaMP6S"}),K10/AVERAGE($D10:$F10), K10/U10/AVERAGE($D10/$N10,$E10/$O10,$F10/$P10)),0)</f>
        <v>0.92098989092982619</v>
      </c>
      <c r="AF10" s="10">
        <f>_xlfn.IFNA(IF(OR($C10={"PH-AKT","GCaMP6S"}),L10/AVERAGE($D10:$F10), L10/V10/AVERAGE($D10/$N10,$E10/$O10,$F10/$P10)),0)</f>
        <v>0.94465652254330879</v>
      </c>
      <c r="AG10" s="10">
        <f>_xlfn.IFNA(IF(OR($C10={"PH-AKT","GCaMP6S"}),M10/AVERAGE($D10:$F10), M10/W10/AVERAGE($D10/$N10,$E10/$O10,$F10/$P10)),0)</f>
        <v>0.95251666501767251</v>
      </c>
      <c r="AI10" s="10">
        <f>IF(OR($C10={"PH-AKT","Syk","Src","Lyn-FAK","Prin-CRAF","ERKKTR"}),1/X10,X10)</f>
        <v>1.0348441070295011</v>
      </c>
      <c r="AJ10" s="10">
        <f>IF(OR($C10={"PH-AKT","Syk","Src","Lyn-FAK","Prin-CRAF","ERKKTR"}),1/Y10,Y10)</f>
        <v>0.97498750848738758</v>
      </c>
      <c r="AK10" s="10">
        <f>IF(OR($C10={"PH-AKT","Syk","Src","Lyn-FAK","Prin-CRAF","ERKKTR"}),1/Z10,Z10)</f>
        <v>0.99204704719410486</v>
      </c>
      <c r="AL10" s="10">
        <f>IF(OR($C10={"PH-AKT","Syk","Src","Lyn-FAK","Prin-CRAF","ERKKTR"}),1/AA10,AA10)</f>
        <v>1.0281546050423613</v>
      </c>
      <c r="AM10" s="10">
        <f>IF(OR($C10={"PH-AKT","Syk","Src","Lyn-FAK","Prin-CRAF","ERKKTR"}),1/AB10,AB10)</f>
        <v>1.1392277053374718</v>
      </c>
      <c r="AN10" s="10">
        <f>IF(OR($C10={"PH-AKT","Syk","Src","Lyn-FAK","Prin-CRAF","ERKKTR"}),1/AC10,AC10)</f>
        <v>1.1397659914754212</v>
      </c>
      <c r="AO10" s="10">
        <f>IF(OR($C10={"PH-AKT","Syk","Src","Lyn-FAK","Prin-CRAF","ERKKTR"}),1/AD10,AD10)</f>
        <v>1.0861330534621803</v>
      </c>
      <c r="AP10" s="10">
        <f>IF(OR($C10={"PH-AKT","Syk","Src","Lyn-FAK","Prin-CRAF","ERKKTR"}),1/AE10,AE10)</f>
        <v>1.0857882478931506</v>
      </c>
      <c r="AQ10" s="10">
        <f>IF(OR($C10={"PH-AKT","Syk","Src","Lyn-FAK","Prin-CRAF","ERKKTR"}),1/AF10,AF10)</f>
        <v>1.0585858204923937</v>
      </c>
      <c r="AR10" s="10">
        <f>IF(OR($C10={"PH-AKT","Syk","Src","Lyn-FAK","Prin-CRAF","ERKKTR"}),1/AG10,AG10)</f>
        <v>1.0498503981360225</v>
      </c>
    </row>
    <row r="11" spans="1:44" x14ac:dyDescent="0.2">
      <c r="A11" s="10">
        <v>10</v>
      </c>
      <c r="B11" s="10" t="s">
        <v>431</v>
      </c>
      <c r="C11" s="10" t="str">
        <f>_xlfn.IFNA(VLOOKUP($B11,Barcodes!$B$2:$E$14,4,FALSE),0)</f>
        <v>Lyn-FAK</v>
      </c>
      <c r="D11" s="10">
        <v>1068.027</v>
      </c>
      <c r="E11" s="10">
        <v>1054.8789999999999</v>
      </c>
      <c r="F11" s="10">
        <v>1074.2639999999999</v>
      </c>
      <c r="G11" s="10">
        <v>1043.0219999999999</v>
      </c>
      <c r="H11" s="10">
        <v>957.64599999999996</v>
      </c>
      <c r="I11" s="10">
        <v>962.60599999999999</v>
      </c>
      <c r="J11" s="10">
        <v>974.51499999999999</v>
      </c>
      <c r="K11" s="10">
        <v>959.77700000000004</v>
      </c>
      <c r="L11" s="10">
        <v>940.70899999999995</v>
      </c>
      <c r="M11" s="10">
        <v>879.33900000000006</v>
      </c>
      <c r="N11" s="10">
        <v>258.32100000000003</v>
      </c>
      <c r="O11" s="10">
        <v>253.51599999999999</v>
      </c>
      <c r="P11" s="10">
        <v>257.23599999999999</v>
      </c>
      <c r="Q11" s="10">
        <v>254.83199999999999</v>
      </c>
      <c r="R11" s="10">
        <v>260.63</v>
      </c>
      <c r="S11" s="10">
        <v>249.529</v>
      </c>
      <c r="T11" s="10">
        <v>259.83600000000001</v>
      </c>
      <c r="U11" s="10">
        <v>240.28100000000001</v>
      </c>
      <c r="V11" s="10">
        <v>241.625</v>
      </c>
      <c r="W11" s="10">
        <v>224.614</v>
      </c>
      <c r="X11" s="10">
        <f>_xlfn.IFNA(IF(OR($C11={"PH-AKT","GCaMP6S"}),D11/AVERAGE($D11:$F11), D11/N11/AVERAGE($D11/$N11,$E11/$O11,$F11/$P11)),0)</f>
        <v>0.99453277172244881</v>
      </c>
      <c r="Y11" s="10">
        <f>_xlfn.IFNA(IF(OR($C11={"PH-AKT","GCaMP6S"}),E11/AVERAGE($D11:$F11), E11/O11/AVERAGE($D11/$N11,$E11/$O11,$F11/$P11)),0)</f>
        <v>1.0009072905617336</v>
      </c>
      <c r="Z11" s="10">
        <f>_xlfn.IFNA(IF(OR($C11={"PH-AKT","GCaMP6S"}),F11/AVERAGE($D11:$F11), F11/P11/AVERAGE($D11/$N11,$E11/$O11,$F11/$P11)),0)</f>
        <v>1.0045599377158176</v>
      </c>
      <c r="AA11" s="10">
        <f>_xlfn.IFNA(IF(OR($C11={"PH-AKT","GCaMP6S"}),G11/AVERAGE($D11:$F11), G11/Q11/AVERAGE($D11/$N11,$E11/$O11,$F11/$P11)),0)</f>
        <v>0.98454616765064262</v>
      </c>
      <c r="AB11" s="10">
        <f>_xlfn.IFNA(IF(OR($C11={"PH-AKT","GCaMP6S"}),H11/AVERAGE($D11:$F11), H11/R11/AVERAGE($D11/$N11,$E11/$O11,$F11/$P11)),0)</f>
        <v>0.88384716821174436</v>
      </c>
      <c r="AC11" s="10">
        <f>_xlfn.IFNA(IF(OR($C11={"PH-AKT","GCaMP6S"}),I11/AVERAGE($D11:$F11), I11/S11/AVERAGE($D11/$N11,$E11/$O11,$F11/$P11)),0)</f>
        <v>0.92794902126132883</v>
      </c>
      <c r="AD11" s="10">
        <f>_xlfn.IFNA(IF(OR($C11={"PH-AKT","GCaMP6S"}),J11/AVERAGE($D11:$F11), J11/T11/AVERAGE($D11/$N11,$E11/$O11,$F11/$P11)),0)</f>
        <v>0.90216460903299645</v>
      </c>
      <c r="AE11" s="10">
        <f>_xlfn.IFNA(IF(OR($C11={"PH-AKT","GCaMP6S"}),K11/AVERAGE($D11:$F11), K11/U11/AVERAGE($D11/$N11,$E11/$O11,$F11/$P11)),0)</f>
        <v>0.96083206385921938</v>
      </c>
      <c r="AF11" s="10">
        <f>_xlfn.IFNA(IF(OR($C11={"PH-AKT","GCaMP6S"}),L11/AVERAGE($D11:$F11), L11/V11/AVERAGE($D11/$N11,$E11/$O11,$F11/$P11)),0)</f>
        <v>0.93650480902265143</v>
      </c>
      <c r="AG11" s="10">
        <f>_xlfn.IFNA(IF(OR($C11={"PH-AKT","GCaMP6S"}),M11/AVERAGE($D11:$F11), M11/W11/AVERAGE($D11/$N11,$E11/$O11,$F11/$P11)),0)</f>
        <v>0.94170763832499915</v>
      </c>
      <c r="AI11" s="10">
        <f>IF(OR($C11={"PH-AKT","Syk","Src","Lyn-FAK","Prin-CRAF","ERKKTR"}),1/X11,X11)</f>
        <v>1.0054972831796005</v>
      </c>
      <c r="AJ11" s="10">
        <f>IF(OR($C11={"PH-AKT","Syk","Src","Lyn-FAK","Prin-CRAF","ERKKTR"}),1/Y11,Y11)</f>
        <v>0.9990935318682469</v>
      </c>
      <c r="AK11" s="10">
        <f>IF(OR($C11={"PH-AKT","Syk","Src","Lyn-FAK","Prin-CRAF","ERKKTR"}),1/Z11,Z11)</f>
        <v>0.9954607609316114</v>
      </c>
      <c r="AL11" s="10">
        <f>IF(OR($C11={"PH-AKT","Syk","Src","Lyn-FAK","Prin-CRAF","ERKKTR"}),1/AA11,AA11)</f>
        <v>1.0156964019130093</v>
      </c>
      <c r="AM11" s="10">
        <f>IF(OR($C11={"PH-AKT","Syk","Src","Lyn-FAK","Prin-CRAF","ERKKTR"}),1/AB11,AB11)</f>
        <v>1.1314173263950864</v>
      </c>
      <c r="AN11" s="10">
        <f>IF(OR($C11={"PH-AKT","Syk","Src","Lyn-FAK","Prin-CRAF","ERKKTR"}),1/AC11,AC11)</f>
        <v>1.0776454062538208</v>
      </c>
      <c r="AO11" s="10">
        <f>IF(OR($C11={"PH-AKT","Syk","Src","Lyn-FAK","Prin-CRAF","ERKKTR"}),1/AD11,AD11)</f>
        <v>1.108445166200734</v>
      </c>
      <c r="AP11" s="10">
        <f>IF(OR($C11={"PH-AKT","Syk","Src","Lyn-FAK","Prin-CRAF","ERKKTR"}),1/AE11,AE11)</f>
        <v>1.0407646014470635</v>
      </c>
      <c r="AQ11" s="10">
        <f>IF(OR($C11={"PH-AKT","Syk","Src","Lyn-FAK","Prin-CRAF","ERKKTR"}),1/AF11,AF11)</f>
        <v>1.0678001761075984</v>
      </c>
      <c r="AR11" s="10">
        <f>IF(OR($C11={"PH-AKT","Syk","Src","Lyn-FAK","Prin-CRAF","ERKKTR"}),1/AG11,AG11)</f>
        <v>1.0619006996467444</v>
      </c>
    </row>
    <row r="12" spans="1:44" x14ac:dyDescent="0.2">
      <c r="A12" s="10">
        <v>11</v>
      </c>
      <c r="B12" s="10">
        <v>0</v>
      </c>
      <c r="C12" s="10">
        <f>_xlfn.IFNA(VLOOKUP($B12,Barcodes!$B$2:$E$14,4,FALSE),0)</f>
        <v>0</v>
      </c>
      <c r="D12" s="10">
        <v>396.36500000000001</v>
      </c>
      <c r="E12" s="10">
        <v>425.15</v>
      </c>
      <c r="F12" s="10">
        <v>435.02300000000002</v>
      </c>
      <c r="G12" s="10">
        <v>429.42899999999997</v>
      </c>
      <c r="H12" s="10">
        <v>485.209</v>
      </c>
      <c r="I12" s="10">
        <v>543.74400000000003</v>
      </c>
      <c r="J12" s="10">
        <v>528.29399999999998</v>
      </c>
      <c r="K12" s="10">
        <v>519.4</v>
      </c>
      <c r="L12" s="10">
        <v>527.14499999999998</v>
      </c>
      <c r="M12" s="10">
        <v>535.41600000000005</v>
      </c>
      <c r="N12" s="10">
        <v>83.694000000000003</v>
      </c>
      <c r="O12" s="10">
        <v>80.418000000000006</v>
      </c>
      <c r="P12" s="10">
        <v>87.394000000000005</v>
      </c>
      <c r="Q12" s="10">
        <v>87.91</v>
      </c>
      <c r="R12" s="10">
        <v>94.281999999999996</v>
      </c>
      <c r="S12" s="10">
        <v>93.442999999999998</v>
      </c>
      <c r="T12" s="10">
        <v>92.168999999999997</v>
      </c>
      <c r="U12" s="10">
        <v>90.436000000000007</v>
      </c>
      <c r="V12" s="10">
        <v>93.102000000000004</v>
      </c>
      <c r="W12" s="10">
        <v>88.539000000000001</v>
      </c>
      <c r="X12" s="10">
        <f>_xlfn.IFNA(IF(OR($C12={"PH-AKT","GCaMP6S"}),D12/AVERAGE($D12:$F12), D12/N12/AVERAGE($D12/$N12,$E12/$O12,$F12/$P12)),0)</f>
        <v>0.94715411502421931</v>
      </c>
      <c r="Y12" s="10">
        <f>_xlfn.IFNA(IF(OR($C12={"PH-AKT","GCaMP6S"}),E12/AVERAGE($D12:$F12), E12/O12/AVERAGE($D12/$N12,$E12/$O12,$F12/$P12)),0)</f>
        <v>1.0573252221970961</v>
      </c>
      <c r="Z12" s="10">
        <f>_xlfn.IFNA(IF(OR($C12={"PH-AKT","GCaMP6S"}),F12/AVERAGE($D12:$F12), F12/P12/AVERAGE($D12/$N12,$E12/$O12,$F12/$P12)),0)</f>
        <v>0.99552066277868423</v>
      </c>
      <c r="AA12" s="10">
        <f>_xlfn.IFNA(IF(OR($C12={"PH-AKT","GCaMP6S"}),G12/AVERAGE($D12:$F12), G12/Q12/AVERAGE($D12/$N12,$E12/$O12,$F12/$P12)),0)</f>
        <v>0.97695096559156602</v>
      </c>
      <c r="AB12" s="10">
        <f>_xlfn.IFNA(IF(OR($C12={"PH-AKT","GCaMP6S"}),H12/AVERAGE($D12:$F12), H12/R12/AVERAGE($D12/$N12,$E12/$O12,$F12/$P12)),0)</f>
        <v>1.0292473040741641</v>
      </c>
      <c r="AC12" s="10">
        <f>_xlfn.IFNA(IF(OR($C12={"PH-AKT","GCaMP6S"}),I12/AVERAGE($D12:$F12), I12/S12/AVERAGE($D12/$N12,$E12/$O12,$F12/$P12)),0)</f>
        <v>1.1637705999243375</v>
      </c>
      <c r="AD12" s="10">
        <f>_xlfn.IFNA(IF(OR($C12={"PH-AKT","GCaMP6S"}),J12/AVERAGE($D12:$F12), J12/T12/AVERAGE($D12/$N12,$E12/$O12,$F12/$P12)),0)</f>
        <v>1.1463321679305092</v>
      </c>
      <c r="AE12" s="10">
        <f>_xlfn.IFNA(IF(OR($C12={"PH-AKT","GCaMP6S"}),K12/AVERAGE($D12:$F12), K12/U12/AVERAGE($D12/$N12,$E12/$O12,$F12/$P12)),0)</f>
        <v>1.1486303225443102</v>
      </c>
      <c r="AF12" s="10">
        <f>_xlfn.IFNA(IF(OR($C12={"PH-AKT","GCaMP6S"}),L12/AVERAGE($D12:$F12), L12/V12/AVERAGE($D12/$N12,$E12/$O12,$F12/$P12)),0)</f>
        <v>1.1323762652354417</v>
      </c>
      <c r="AG12" s="10">
        <f>_xlfn.IFNA(IF(OR($C12={"PH-AKT","GCaMP6S"}),M12/AVERAGE($D12:$F12), M12/W12/AVERAGE($D12/$N12,$E12/$O12,$F12/$P12)),0)</f>
        <v>1.2094179485059677</v>
      </c>
      <c r="AI12" s="10">
        <f>IF(OR($C12={"PH-AKT","Syk","Src","Lyn-FAK","Prin-CRAF","ERKKTR"}),1/X12,X12)</f>
        <v>0.94715411502421931</v>
      </c>
      <c r="AJ12" s="10">
        <f>IF(OR($C12={"PH-AKT","Syk","Src","Lyn-FAK","Prin-CRAF","ERKKTR"}),1/Y12,Y12)</f>
        <v>1.0573252221970961</v>
      </c>
      <c r="AK12" s="10">
        <f>IF(OR($C12={"PH-AKT","Syk","Src","Lyn-FAK","Prin-CRAF","ERKKTR"}),1/Z12,Z12)</f>
        <v>0.99552066277868423</v>
      </c>
      <c r="AL12" s="10">
        <f>IF(OR($C12={"PH-AKT","Syk","Src","Lyn-FAK","Prin-CRAF","ERKKTR"}),1/AA12,AA12)</f>
        <v>0.97695096559156602</v>
      </c>
      <c r="AM12" s="10">
        <f>IF(OR($C12={"PH-AKT","Syk","Src","Lyn-FAK","Prin-CRAF","ERKKTR"}),1/AB12,AB12)</f>
        <v>1.0292473040741641</v>
      </c>
      <c r="AN12" s="10">
        <f>IF(OR($C12={"PH-AKT","Syk","Src","Lyn-FAK","Prin-CRAF","ERKKTR"}),1/AC12,AC12)</f>
        <v>1.1637705999243375</v>
      </c>
      <c r="AO12" s="10">
        <f>IF(OR($C12={"PH-AKT","Syk","Src","Lyn-FAK","Prin-CRAF","ERKKTR"}),1/AD12,AD12)</f>
        <v>1.1463321679305092</v>
      </c>
      <c r="AP12" s="10">
        <f>IF(OR($C12={"PH-AKT","Syk","Src","Lyn-FAK","Prin-CRAF","ERKKTR"}),1/AE12,AE12)</f>
        <v>1.1486303225443102</v>
      </c>
      <c r="AQ12" s="10">
        <f>IF(OR($C12={"PH-AKT","Syk","Src","Lyn-FAK","Prin-CRAF","ERKKTR"}),1/AF12,AF12)</f>
        <v>1.1323762652354417</v>
      </c>
      <c r="AR12" s="10">
        <f>IF(OR($C12={"PH-AKT","Syk","Src","Lyn-FAK","Prin-CRAF","ERKKTR"}),1/AG12,AG12)</f>
        <v>1.2094179485059677</v>
      </c>
    </row>
    <row r="13" spans="1:44" x14ac:dyDescent="0.2">
      <c r="A13" s="10">
        <v>12</v>
      </c>
      <c r="B13" s="10">
        <v>0</v>
      </c>
      <c r="C13" s="10">
        <f>_xlfn.IFNA(VLOOKUP($B13,Barcodes!$B$2:$E$14,4,FALSE),0)</f>
        <v>0</v>
      </c>
      <c r="D13" s="10">
        <v>399.91899999999998</v>
      </c>
      <c r="E13" s="10">
        <v>445.71899999999999</v>
      </c>
      <c r="F13" s="10">
        <v>416.30599999999998</v>
      </c>
      <c r="G13" s="10">
        <v>441.58199999999999</v>
      </c>
      <c r="H13" s="10">
        <v>546.75099999999998</v>
      </c>
      <c r="I13" s="10">
        <v>550.21699999999998</v>
      </c>
      <c r="J13" s="10">
        <v>645.05100000000004</v>
      </c>
      <c r="K13" s="10">
        <v>619.61300000000006</v>
      </c>
      <c r="L13" s="10">
        <v>538.75400000000002</v>
      </c>
      <c r="M13" s="10">
        <v>565.16</v>
      </c>
      <c r="N13" s="10">
        <v>80.763999999999996</v>
      </c>
      <c r="O13" s="10">
        <v>84.218000000000004</v>
      </c>
      <c r="P13" s="10">
        <v>83.820999999999998</v>
      </c>
      <c r="Q13" s="10">
        <v>83.74</v>
      </c>
      <c r="R13" s="10">
        <v>87.991</v>
      </c>
      <c r="S13" s="10">
        <v>90.926000000000002</v>
      </c>
      <c r="T13" s="10">
        <v>92.837999999999994</v>
      </c>
      <c r="U13" s="10">
        <v>91.930999999999997</v>
      </c>
      <c r="V13" s="10">
        <v>90.078999999999994</v>
      </c>
      <c r="W13" s="10">
        <v>91.225999999999999</v>
      </c>
      <c r="X13" s="10">
        <f>_xlfn.IFNA(IF(OR($C13={"PH-AKT","GCaMP6S"}),D13/AVERAGE($D13:$F13), D13/N13/AVERAGE($D13/$N13,$E13/$O13,$F13/$P13)),0)</f>
        <v>0.9766182936542136</v>
      </c>
      <c r="Y13" s="10">
        <f>_xlfn.IFNA(IF(OR($C13={"PH-AKT","GCaMP6S"}),E13/AVERAGE($D13:$F13), E13/O13/AVERAGE($D13/$N13,$E13/$O13,$F13/$P13)),0)</f>
        <v>1.0438229980935692</v>
      </c>
      <c r="Z13" s="10">
        <f>_xlfn.IFNA(IF(OR($C13={"PH-AKT","GCaMP6S"}),F13/AVERAGE($D13:$F13), F13/P13/AVERAGE($D13/$N13,$E13/$O13,$F13/$P13)),0)</f>
        <v>0.97955870825221725</v>
      </c>
      <c r="AA13" s="10">
        <f>_xlfn.IFNA(IF(OR($C13={"PH-AKT","GCaMP6S"}),G13/AVERAGE($D13:$F13), G13/Q13/AVERAGE($D13/$N13,$E13/$O13,$F13/$P13)),0)</f>
        <v>1.0400376060990955</v>
      </c>
      <c r="AB13" s="10">
        <f>_xlfn.IFNA(IF(OR($C13={"PH-AKT","GCaMP6S"}),H13/AVERAGE($D13:$F13), H13/R13/AVERAGE($D13/$N13,$E13/$O13,$F13/$P13)),0)</f>
        <v>1.2255244214884078</v>
      </c>
      <c r="AC13" s="10">
        <f>_xlfn.IFNA(IF(OR($C13={"PH-AKT","GCaMP6S"}),I13/AVERAGE($D13:$F13), I13/S13/AVERAGE($D13/$N13,$E13/$O13,$F13/$P13)),0)</f>
        <v>1.1934838755926536</v>
      </c>
      <c r="AD13" s="10">
        <f>_xlfn.IFNA(IF(OR($C13={"PH-AKT","GCaMP6S"}),J13/AVERAGE($D13:$F13), J13/T13/AVERAGE($D13/$N13,$E13/$O13,$F13/$P13)),0)</f>
        <v>1.3703733819002992</v>
      </c>
      <c r="AE13" s="10">
        <f>_xlfn.IFNA(IF(OR($C13={"PH-AKT","GCaMP6S"}),K13/AVERAGE($D13:$F13), K13/U13/AVERAGE($D13/$N13,$E13/$O13,$F13/$P13)),0)</f>
        <v>1.329318883624552</v>
      </c>
      <c r="AF13" s="10">
        <f>_xlfn.IFNA(IF(OR($C13={"PH-AKT","GCaMP6S"}),L13/AVERAGE($D13:$F13), L13/V13/AVERAGE($D13/$N13,$E13/$O13,$F13/$P13)),0)</f>
        <v>1.1796076727067117</v>
      </c>
      <c r="AG13" s="10">
        <f>_xlfn.IFNA(IF(OR($C13={"PH-AKT","GCaMP6S"}),M13/AVERAGE($D13:$F13), M13/W13/AVERAGE($D13/$N13,$E13/$O13,$F13/$P13)),0)</f>
        <v>1.2218655525904667</v>
      </c>
      <c r="AI13" s="10">
        <f>IF(OR($C13={"PH-AKT","Syk","Src","Lyn-FAK","Prin-CRAF","ERKKTR"}),1/X13,X13)</f>
        <v>0.9766182936542136</v>
      </c>
      <c r="AJ13" s="10">
        <f>IF(OR($C13={"PH-AKT","Syk","Src","Lyn-FAK","Prin-CRAF","ERKKTR"}),1/Y13,Y13)</f>
        <v>1.0438229980935692</v>
      </c>
      <c r="AK13" s="10">
        <f>IF(OR($C13={"PH-AKT","Syk","Src","Lyn-FAK","Prin-CRAF","ERKKTR"}),1/Z13,Z13)</f>
        <v>0.97955870825221725</v>
      </c>
      <c r="AL13" s="10">
        <f>IF(OR($C13={"PH-AKT","Syk","Src","Lyn-FAK","Prin-CRAF","ERKKTR"}),1/AA13,AA13)</f>
        <v>1.0400376060990955</v>
      </c>
      <c r="AM13" s="10">
        <f>IF(OR($C13={"PH-AKT","Syk","Src","Lyn-FAK","Prin-CRAF","ERKKTR"}),1/AB13,AB13)</f>
        <v>1.2255244214884078</v>
      </c>
      <c r="AN13" s="10">
        <f>IF(OR($C13={"PH-AKT","Syk","Src","Lyn-FAK","Prin-CRAF","ERKKTR"}),1/AC13,AC13)</f>
        <v>1.1934838755926536</v>
      </c>
      <c r="AO13" s="10">
        <f>IF(OR($C13={"PH-AKT","Syk","Src","Lyn-FAK","Prin-CRAF","ERKKTR"}),1/AD13,AD13)</f>
        <v>1.3703733819002992</v>
      </c>
      <c r="AP13" s="10">
        <f>IF(OR($C13={"PH-AKT","Syk","Src","Lyn-FAK","Prin-CRAF","ERKKTR"}),1/AE13,AE13)</f>
        <v>1.329318883624552</v>
      </c>
      <c r="AQ13" s="10">
        <f>IF(OR($C13={"PH-AKT","Syk","Src","Lyn-FAK","Prin-CRAF","ERKKTR"}),1/AF13,AF13)</f>
        <v>1.1796076727067117</v>
      </c>
      <c r="AR13" s="10">
        <f>IF(OR($C13={"PH-AKT","Syk","Src","Lyn-FAK","Prin-CRAF","ERKKTR"}),1/AG13,AG13)</f>
        <v>1.2218655525904667</v>
      </c>
    </row>
    <row r="14" spans="1:44" x14ac:dyDescent="0.2">
      <c r="A14" s="10">
        <v>13</v>
      </c>
      <c r="B14" s="10" t="s">
        <v>37</v>
      </c>
      <c r="C14" s="10" t="str">
        <f>_xlfn.IFNA(VLOOKUP($B14,Barcodes!$B$2:$E$14,4,FALSE),0)</f>
        <v>PH-AKT</v>
      </c>
      <c r="D14" s="10">
        <v>4453.2420000000002</v>
      </c>
      <c r="E14" s="10">
        <v>4607.8909999999996</v>
      </c>
      <c r="F14" s="10">
        <v>4769.7110000000002</v>
      </c>
      <c r="G14" s="10">
        <v>4621.93</v>
      </c>
      <c r="H14" s="10">
        <v>3200.3589999999999</v>
      </c>
      <c r="I14" s="10">
        <v>3552.68</v>
      </c>
      <c r="J14" s="10">
        <v>4166.6090000000004</v>
      </c>
      <c r="K14" s="10">
        <v>4398.6019999999999</v>
      </c>
      <c r="L14" s="10">
        <v>4626.7340000000004</v>
      </c>
      <c r="M14" s="10">
        <v>4279.1329999999998</v>
      </c>
      <c r="N14" s="10">
        <v>985.25</v>
      </c>
      <c r="O14" s="10">
        <v>842.52300000000002</v>
      </c>
      <c r="P14" s="10">
        <v>902.625</v>
      </c>
      <c r="Q14" s="10">
        <v>877.08600000000001</v>
      </c>
      <c r="R14" s="10">
        <v>812.82799999999997</v>
      </c>
      <c r="S14" s="10">
        <v>778.82</v>
      </c>
      <c r="T14" s="10">
        <v>656.44500000000005</v>
      </c>
      <c r="U14" s="10">
        <v>816.05499999999995</v>
      </c>
      <c r="V14" s="10">
        <v>1039.1410000000001</v>
      </c>
      <c r="W14" s="10">
        <v>704.56200000000001</v>
      </c>
      <c r="X14" s="10">
        <f>_xlfn.IFNA(IF(OR($C14={"PH-AKT","GCaMP6S"}),D14/AVERAGE($D14:$F14), D14/N14/AVERAGE($D14/$N14,$E14/$O14,$F14/$P14)),0)</f>
        <v>0.96593714743655557</v>
      </c>
      <c r="Y14" s="10">
        <f>_xlfn.IFNA(IF(OR($C14={"PH-AKT","GCaMP6S"}),E14/AVERAGE($D14:$F14), E14/O14/AVERAGE($D14/$N14,$E14/$O14,$F14/$P14)),0)</f>
        <v>0.99948152115662636</v>
      </c>
      <c r="Z14" s="10">
        <f>_xlfn.IFNA(IF(OR($C14={"PH-AKT","GCaMP6S"}),F14/AVERAGE($D14:$F14), F14/P14/AVERAGE($D14/$N14,$E14/$O14,$F14/$P14)),0)</f>
        <v>1.034581331406818</v>
      </c>
      <c r="AA14" s="10">
        <f>_xlfn.IFNA(IF(OR($C14={"PH-AKT","GCaMP6S"}),G14/AVERAGE($D14:$F14), G14/Q14/AVERAGE($D14/$N14,$E14/$O14,$F14/$P14)),0)</f>
        <v>1.002526671546581</v>
      </c>
      <c r="AB14" s="10">
        <f>_xlfn.IFNA(IF(OR($C14={"PH-AKT","GCaMP6S"}),H14/AVERAGE($D14:$F14), H14/R14/AVERAGE($D14/$N14,$E14/$O14,$F14/$P14)),0)</f>
        <v>0.69417867774374431</v>
      </c>
      <c r="AC14" s="10">
        <f>_xlfn.IFNA(IF(OR($C14={"PH-AKT","GCaMP6S"}),I14/AVERAGE($D14:$F14), I14/S14/AVERAGE($D14/$N14,$E14/$O14,$F14/$P14)),0)</f>
        <v>0.77059939364510222</v>
      </c>
      <c r="AD14" s="10">
        <f>_xlfn.IFNA(IF(OR($C14={"PH-AKT","GCaMP6S"}),J14/AVERAGE($D14:$F14), J14/T14/AVERAGE($D14/$N14,$E14/$O14,$F14/$P14)),0)</f>
        <v>0.9037645858777672</v>
      </c>
      <c r="AE14" s="10">
        <f>_xlfn.IFNA(IF(OR($C14={"PH-AKT","GCaMP6S"}),K14/AVERAGE($D14:$F14), K14/U14/AVERAGE($D14/$N14,$E14/$O14,$F14/$P14)),0)</f>
        <v>0.95408537613467403</v>
      </c>
      <c r="AF14" s="10">
        <f>_xlfn.IFNA(IF(OR($C14={"PH-AKT","GCaMP6S"}),L14/AVERAGE($D14:$F14), L14/V14/AVERAGE($D14/$N14,$E14/$O14,$F14/$P14)),0)</f>
        <v>1.0035686903850554</v>
      </c>
      <c r="AG14" s="10">
        <f>_xlfn.IFNA(IF(OR($C14={"PH-AKT","GCaMP6S"}),M14/AVERAGE($D14:$F14), M14/W14/AVERAGE($D14/$N14,$E14/$O14,$F14/$P14)),0)</f>
        <v>0.92817177317595367</v>
      </c>
      <c r="AI14" s="10">
        <f>IF(OR($C14={"PH-AKT","Syk","Src","Lyn-FAK","Prin-CRAF","ERKKTR"}),1/X14,X14)</f>
        <v>1.0352640465829912</v>
      </c>
      <c r="AJ14" s="10">
        <f>IF(OR($C14={"PH-AKT","Syk","Src","Lyn-FAK","Prin-CRAF","ERKKTR"}),1/Y14,Y14)</f>
        <v>1.0005187478031345</v>
      </c>
      <c r="AK14" s="10">
        <f>IF(OR($C14={"PH-AKT","Syk","Src","Lyn-FAK","Prin-CRAF","ERKKTR"}),1/Z14,Z14)</f>
        <v>0.96657456465042291</v>
      </c>
      <c r="AL14" s="10">
        <f>IF(OR($C14={"PH-AKT","Syk","Src","Lyn-FAK","Prin-CRAF","ERKKTR"}),1/AA14,AA14)</f>
        <v>0.99747969643273116</v>
      </c>
      <c r="AM14" s="10">
        <f>IF(OR($C14={"PH-AKT","Syk","Src","Lyn-FAK","Prin-CRAF","ERKKTR"}),1/AB14,AB14)</f>
        <v>1.4405513048171577</v>
      </c>
      <c r="AN14" s="10">
        <f>IF(OR($C14={"PH-AKT","Syk","Src","Lyn-FAK","Prin-CRAF","ERKKTR"}),1/AC14,AC14)</f>
        <v>1.2976911327035741</v>
      </c>
      <c r="AO14" s="10">
        <f>IF(OR($C14={"PH-AKT","Syk","Src","Lyn-FAK","Prin-CRAF","ERKKTR"}),1/AD14,AD14)</f>
        <v>1.1064828337224186</v>
      </c>
      <c r="AP14" s="10">
        <f>IF(OR($C14={"PH-AKT","Syk","Src","Lyn-FAK","Prin-CRAF","ERKKTR"}),1/AE14,AE14)</f>
        <v>1.0481242297742177</v>
      </c>
      <c r="AQ14" s="10">
        <f>IF(OR($C14={"PH-AKT","Syk","Src","Lyn-FAK","Prin-CRAF","ERKKTR"}),1/AF14,AF14)</f>
        <v>0.99644399987838794</v>
      </c>
      <c r="AR14" s="10">
        <f>IF(OR($C14={"PH-AKT","Syk","Src","Lyn-FAK","Prin-CRAF","ERKKTR"}),1/AG14,AG14)</f>
        <v>1.0773867821666991</v>
      </c>
    </row>
    <row r="15" spans="1:44" x14ac:dyDescent="0.2">
      <c r="A15" s="10">
        <v>14</v>
      </c>
      <c r="B15" s="10" t="s">
        <v>37</v>
      </c>
      <c r="C15" s="10" t="str">
        <f>_xlfn.IFNA(VLOOKUP($B15,Barcodes!$B$2:$E$14,4,FALSE),0)</f>
        <v>PH-AKT</v>
      </c>
      <c r="D15" s="10">
        <v>4056.9360000000001</v>
      </c>
      <c r="E15" s="10">
        <v>4004.355</v>
      </c>
      <c r="F15" s="10">
        <v>4359.5519999999997</v>
      </c>
      <c r="G15" s="10">
        <v>4314.1679999999997</v>
      </c>
      <c r="H15" s="10">
        <v>2851.8780000000002</v>
      </c>
      <c r="I15" s="10">
        <v>3530.0810000000001</v>
      </c>
      <c r="J15" s="10">
        <v>4140.9769999999999</v>
      </c>
      <c r="K15" s="10">
        <v>4557.4070000000002</v>
      </c>
      <c r="L15" s="10">
        <v>4865.68</v>
      </c>
      <c r="M15" s="10">
        <v>4746.9880000000003</v>
      </c>
      <c r="N15" s="10">
        <v>744.34299999999996</v>
      </c>
      <c r="O15" s="10">
        <v>853.26700000000005</v>
      </c>
      <c r="P15" s="10">
        <v>742.99400000000003</v>
      </c>
      <c r="Q15" s="10">
        <v>866.22699999999998</v>
      </c>
      <c r="R15" s="10">
        <v>537.93600000000004</v>
      </c>
      <c r="S15" s="10">
        <v>624.87199999999996</v>
      </c>
      <c r="T15" s="10">
        <v>807.98299999999995</v>
      </c>
      <c r="U15" s="10">
        <v>826.84299999999996</v>
      </c>
      <c r="V15" s="10">
        <v>1006.11</v>
      </c>
      <c r="W15" s="10">
        <v>914.54700000000003</v>
      </c>
      <c r="X15" s="10">
        <f>_xlfn.IFNA(IF(OR($C15={"PH-AKT","GCaMP6S"}),D15/AVERAGE($D15:$F15), D15/N15/AVERAGE($D15/$N15,$E15/$O15,$F15/$P15)),0)</f>
        <v>0.97986972381826265</v>
      </c>
      <c r="Y15" s="10">
        <f>_xlfn.IFNA(IF(OR($C15={"PH-AKT","GCaMP6S"}),E15/AVERAGE($D15:$F15), E15/O15/AVERAGE($D15/$N15,$E15/$O15,$F15/$P15)),0)</f>
        <v>0.96716986117608927</v>
      </c>
      <c r="Z15" s="10">
        <f>_xlfn.IFNA(IF(OR($C15={"PH-AKT","GCaMP6S"}),F15/AVERAGE($D15:$F15), F15/P15/AVERAGE($D15/$N15,$E15/$O15,$F15/$P15)),0)</f>
        <v>1.0529604150056482</v>
      </c>
      <c r="AA15" s="10">
        <f>_xlfn.IFNA(IF(OR($C15={"PH-AKT","GCaMP6S"}),G15/AVERAGE($D15:$F15), G15/Q15/AVERAGE($D15/$N15,$E15/$O15,$F15/$P15)),0)</f>
        <v>1.0419988401753406</v>
      </c>
      <c r="AB15" s="10">
        <f>_xlfn.IFNA(IF(OR($C15={"PH-AKT","GCaMP6S"}),H15/AVERAGE($D15:$F15), H15/R15/AVERAGE($D15/$N15,$E15/$O15,$F15/$P15)),0)</f>
        <v>0.68881266754599513</v>
      </c>
      <c r="AC15" s="10">
        <f>_xlfn.IFNA(IF(OR($C15={"PH-AKT","GCaMP6S"}),I15/AVERAGE($D15:$F15), I15/S15/AVERAGE($D15/$N15,$E15/$O15,$F15/$P15)),0)</f>
        <v>0.85261869906897625</v>
      </c>
      <c r="AD15" s="10">
        <f>_xlfn.IFNA(IF(OR($C15={"PH-AKT","GCaMP6S"}),J15/AVERAGE($D15:$F15), J15/T15/AVERAGE($D15/$N15,$E15/$O15,$F15/$P15)),0)</f>
        <v>1.0001681045320354</v>
      </c>
      <c r="AE15" s="10">
        <f>_xlfn.IFNA(IF(OR($C15={"PH-AKT","GCaMP6S"}),K15/AVERAGE($D15:$F15), K15/U15/AVERAGE($D15/$N15,$E15/$O15,$F15/$P15)),0)</f>
        <v>1.1007482342382076</v>
      </c>
      <c r="AF15" s="10">
        <f>_xlfn.IFNA(IF(OR($C15={"PH-AKT","GCaMP6S"}),L15/AVERAGE($D15:$F15), L15/V15/AVERAGE($D15/$N15,$E15/$O15,$F15/$P15)),0)</f>
        <v>1.1752052578073808</v>
      </c>
      <c r="AG15" s="10">
        <f>_xlfn.IFNA(IF(OR($C15={"PH-AKT","GCaMP6S"}),M15/AVERAGE($D15:$F15), M15/W15/AVERAGE($D15/$N15,$E15/$O15,$F15/$P15)),0)</f>
        <v>1.1465376383873462</v>
      </c>
      <c r="AI15" s="10">
        <f>IF(OR($C15={"PH-AKT","Syk","Src","Lyn-FAK","Prin-CRAF","ERKKTR"}),1/X15,X15)</f>
        <v>1.0205438291360771</v>
      </c>
      <c r="AJ15" s="10">
        <f>IF(OR($C15={"PH-AKT","Syk","Src","Lyn-FAK","Prin-CRAF","ERKKTR"}),1/Y15,Y15)</f>
        <v>1.0339445428789404</v>
      </c>
      <c r="AK15" s="10">
        <f>IF(OR($C15={"PH-AKT","Syk","Src","Lyn-FAK","Prin-CRAF","ERKKTR"}),1/Z15,Z15)</f>
        <v>0.94970331813911157</v>
      </c>
      <c r="AL15" s="10">
        <f>IF(OR($C15={"PH-AKT","Syk","Src","Lyn-FAK","Prin-CRAF","ERKKTR"}),1/AA15,AA15)</f>
        <v>0.95969396648438365</v>
      </c>
      <c r="AM15" s="10">
        <f>IF(OR($C15={"PH-AKT","Syk","Src","Lyn-FAK","Prin-CRAF","ERKKTR"}),1/AB15,AB15)</f>
        <v>1.4517735330894237</v>
      </c>
      <c r="AN15" s="10">
        <f>IF(OR($C15={"PH-AKT","Syk","Src","Lyn-FAK","Prin-CRAF","ERKKTR"}),1/AC15,AC15)</f>
        <v>1.1728572233894916</v>
      </c>
      <c r="AO15" s="10">
        <f>IF(OR($C15={"PH-AKT","Syk","Src","Lyn-FAK","Prin-CRAF","ERKKTR"}),1/AD15,AD15)</f>
        <v>0.99983192372234864</v>
      </c>
      <c r="AP15" s="10">
        <f>IF(OR($C15={"PH-AKT","Syk","Src","Lyn-FAK","Prin-CRAF","ERKKTR"}),1/AE15,AE15)</f>
        <v>0.90847295402846395</v>
      </c>
      <c r="AQ15" s="10">
        <f>IF(OR($C15={"PH-AKT","Syk","Src","Lyn-FAK","Prin-CRAF","ERKKTR"}),1/AF15,AF15)</f>
        <v>0.85091518554446643</v>
      </c>
      <c r="AR15" s="10">
        <f>IF(OR($C15={"PH-AKT","Syk","Src","Lyn-FAK","Prin-CRAF","ERKKTR"}),1/AG15,AG15)</f>
        <v>0.87219116627217086</v>
      </c>
    </row>
    <row r="16" spans="1:44" x14ac:dyDescent="0.2">
      <c r="A16" s="10">
        <v>15</v>
      </c>
      <c r="B16" s="10" t="s">
        <v>39</v>
      </c>
      <c r="C16" s="10" t="str">
        <f>_xlfn.IFNA(VLOOKUP($B16,Barcodes!$B$2:$E$14,4,FALSE),0)</f>
        <v>EV-S6K</v>
      </c>
      <c r="D16" s="10">
        <v>908.89499999999998</v>
      </c>
      <c r="E16" s="10">
        <v>932.88</v>
      </c>
      <c r="F16" s="10">
        <v>910.10599999999999</v>
      </c>
      <c r="G16" s="10">
        <v>923.43100000000004</v>
      </c>
      <c r="H16" s="10">
        <v>917.91499999999996</v>
      </c>
      <c r="I16" s="10">
        <v>938.16399999999999</v>
      </c>
      <c r="J16" s="10">
        <v>916.44399999999996</v>
      </c>
      <c r="K16" s="10">
        <v>909.01300000000003</v>
      </c>
      <c r="L16" s="10">
        <v>906.20899999999995</v>
      </c>
      <c r="M16" s="10">
        <v>934.63599999999997</v>
      </c>
      <c r="N16" s="10">
        <v>388.9</v>
      </c>
      <c r="O16" s="10">
        <v>395.36200000000002</v>
      </c>
      <c r="P16" s="10">
        <v>397.60899999999998</v>
      </c>
      <c r="Q16" s="10">
        <v>404.7</v>
      </c>
      <c r="R16" s="10">
        <v>390.83</v>
      </c>
      <c r="S16" s="10">
        <v>399.02699999999999</v>
      </c>
      <c r="T16" s="10">
        <v>379.34500000000003</v>
      </c>
      <c r="U16" s="10">
        <v>385.27699999999999</v>
      </c>
      <c r="V16" s="10">
        <v>376.02699999999999</v>
      </c>
      <c r="W16" s="10">
        <v>394.16699999999997</v>
      </c>
      <c r="X16" s="10">
        <f>_xlfn.IFNA(IF(OR($C16={"PH-AKT","GCaMP6S"}),D16/AVERAGE($D16:$F16), D16/N16/AVERAGE($D16/$N16,$E16/$O16,$F16/$P16)),0)</f>
        <v>1.0036757518982526</v>
      </c>
      <c r="Y16" s="10">
        <f>_xlfn.IFNA(IF(OR($C16={"PH-AKT","GCaMP6S"}),E16/AVERAGE($D16:$F16), E16/O16/AVERAGE($D16/$N16,$E16/$O16,$F16/$P16)),0)</f>
        <v>1.0133244419727356</v>
      </c>
      <c r="Z16" s="10">
        <f>_xlfn.IFNA(IF(OR($C16={"PH-AKT","GCaMP6S"}),F16/AVERAGE($D16:$F16), F16/P16/AVERAGE($D16/$N16,$E16/$O16,$F16/$P16)),0)</f>
        <v>0.98299980612901172</v>
      </c>
      <c r="AA16" s="10">
        <f>_xlfn.IFNA(IF(OR($C16={"PH-AKT","GCaMP6S"}),G16/AVERAGE($D16:$F16), G16/Q16/AVERAGE($D16/$N16,$E16/$O16,$F16/$P16)),0)</f>
        <v>0.97991612986473475</v>
      </c>
      <c r="AB16" s="10">
        <f>_xlfn.IFNA(IF(OR($C16={"PH-AKT","GCaMP6S"}),H16/AVERAGE($D16:$F16), H16/R16/AVERAGE($D16/$N16,$E16/$O16,$F16/$P16)),0)</f>
        <v>1.0086308215599826</v>
      </c>
      <c r="AC16" s="10">
        <f>_xlfn.IFNA(IF(OR($C16={"PH-AKT","GCaMP6S"}),I16/AVERAGE($D16:$F16), I16/S16/AVERAGE($D16/$N16,$E16/$O16,$F16/$P16)),0)</f>
        <v>1.0097041509316034</v>
      </c>
      <c r="AD16" s="10">
        <f>_xlfn.IFNA(IF(OR($C16={"PH-AKT","GCaMP6S"}),J16/AVERAGE($D16:$F16), J16/T16/AVERAGE($D16/$N16,$E16/$O16,$F16/$P16)),0)</f>
        <v>1.0375026840713057</v>
      </c>
      <c r="AE16" s="10">
        <f>_xlfn.IFNA(IF(OR($C16={"PH-AKT","GCaMP6S"}),K16/AVERAGE($D16:$F16), K16/U16/AVERAGE($D16/$N16,$E16/$O16,$F16/$P16)),0)</f>
        <v>1.0132454717071882</v>
      </c>
      <c r="AF16" s="10">
        <f>_xlfn.IFNA(IF(OR($C16={"PH-AKT","GCaMP6S"}),L16/AVERAGE($D16:$F16), L16/V16/AVERAGE($D16/$N16,$E16/$O16,$F16/$P16)),0)</f>
        <v>1.0349681905556307</v>
      </c>
      <c r="AG16" s="10">
        <f>_xlfn.IFNA(IF(OR($C16={"PH-AKT","GCaMP6S"}),M16/AVERAGE($D16:$F16), M16/W16/AVERAGE($D16/$N16,$E16/$O16,$F16/$P16)),0)</f>
        <v>1.01830975450192</v>
      </c>
      <c r="AI16" s="10">
        <f>IF(OR($C16={"PH-AKT","Syk","Src","Lyn-FAK","Prin-CRAF","ERKKTR"}),1/X16,X16)</f>
        <v>1.0036757518982526</v>
      </c>
      <c r="AJ16" s="10">
        <f>IF(OR($C16={"PH-AKT","Syk","Src","Lyn-FAK","Prin-CRAF","ERKKTR"}),1/Y16,Y16)</f>
        <v>1.0133244419727356</v>
      </c>
      <c r="AK16" s="10">
        <f>IF(OR($C16={"PH-AKT","Syk","Src","Lyn-FAK","Prin-CRAF","ERKKTR"}),1/Z16,Z16)</f>
        <v>0.98299980612901172</v>
      </c>
      <c r="AL16" s="10">
        <f>IF(OR($C16={"PH-AKT","Syk","Src","Lyn-FAK","Prin-CRAF","ERKKTR"}),1/AA16,AA16)</f>
        <v>0.97991612986473475</v>
      </c>
      <c r="AM16" s="10">
        <f>IF(OR($C16={"PH-AKT","Syk","Src","Lyn-FAK","Prin-CRAF","ERKKTR"}),1/AB16,AB16)</f>
        <v>1.0086308215599826</v>
      </c>
      <c r="AN16" s="10">
        <f>IF(OR($C16={"PH-AKT","Syk","Src","Lyn-FAK","Prin-CRAF","ERKKTR"}),1/AC16,AC16)</f>
        <v>1.0097041509316034</v>
      </c>
      <c r="AO16" s="10">
        <f>IF(OR($C16={"PH-AKT","Syk","Src","Lyn-FAK","Prin-CRAF","ERKKTR"}),1/AD16,AD16)</f>
        <v>1.0375026840713057</v>
      </c>
      <c r="AP16" s="10">
        <f>IF(OR($C16={"PH-AKT","Syk","Src","Lyn-FAK","Prin-CRAF","ERKKTR"}),1/AE16,AE16)</f>
        <v>1.0132454717071882</v>
      </c>
      <c r="AQ16" s="10">
        <f>IF(OR($C16={"PH-AKT","Syk","Src","Lyn-FAK","Prin-CRAF","ERKKTR"}),1/AF16,AF16)</f>
        <v>1.0349681905556307</v>
      </c>
      <c r="AR16" s="10">
        <f>IF(OR($C16={"PH-AKT","Syk","Src","Lyn-FAK","Prin-CRAF","ERKKTR"}),1/AG16,AG16)</f>
        <v>1.01830975450192</v>
      </c>
    </row>
    <row r="17" spans="1:44" x14ac:dyDescent="0.2">
      <c r="A17" s="10">
        <v>16</v>
      </c>
      <c r="B17" s="10" t="s">
        <v>39</v>
      </c>
      <c r="C17" s="10" t="str">
        <f>_xlfn.IFNA(VLOOKUP($B17,Barcodes!$B$2:$E$14,4,FALSE),0)</f>
        <v>EV-S6K</v>
      </c>
      <c r="D17" s="10">
        <v>1271.7349999999999</v>
      </c>
      <c r="E17" s="10">
        <v>1269.759</v>
      </c>
      <c r="F17" s="10">
        <v>1273.2639999999999</v>
      </c>
      <c r="G17" s="10">
        <v>1289.4469999999999</v>
      </c>
      <c r="H17" s="10">
        <v>1296.7090000000001</v>
      </c>
      <c r="I17" s="10">
        <v>1287.1780000000001</v>
      </c>
      <c r="J17" s="10">
        <v>1284.7639999999999</v>
      </c>
      <c r="K17" s="10">
        <v>1278.1010000000001</v>
      </c>
      <c r="L17" s="10">
        <v>1278.0709999999999</v>
      </c>
      <c r="M17" s="10">
        <v>1268.836</v>
      </c>
      <c r="N17" s="10">
        <v>580.31700000000001</v>
      </c>
      <c r="O17" s="10">
        <v>570.01900000000001</v>
      </c>
      <c r="P17" s="10">
        <v>557.90700000000004</v>
      </c>
      <c r="Q17" s="10">
        <v>580.04</v>
      </c>
      <c r="R17" s="10">
        <v>577.53700000000003</v>
      </c>
      <c r="S17" s="10">
        <v>573.68399999999997</v>
      </c>
      <c r="T17" s="10">
        <v>553.27499999999998</v>
      </c>
      <c r="U17" s="10">
        <v>562.12099999999998</v>
      </c>
      <c r="V17" s="10">
        <v>561.30499999999995</v>
      </c>
      <c r="W17" s="10">
        <v>568.39400000000001</v>
      </c>
      <c r="X17" s="10">
        <f>_xlfn.IFNA(IF(OR($C17={"PH-AKT","GCaMP6S"}),D17/AVERAGE($D17:$F17), D17/N17/AVERAGE($D17/$N17,$E17/$O17,$F17/$P17)),0)</f>
        <v>0.98106454383133168</v>
      </c>
      <c r="Y17" s="10">
        <f>_xlfn.IFNA(IF(OR($C17={"PH-AKT","GCaMP6S"}),E17/AVERAGE($D17:$F17), E17/O17/AVERAGE($D17/$N17,$E17/$O17,$F17/$P17)),0)</f>
        <v>0.99723661867796642</v>
      </c>
      <c r="Z17" s="10">
        <f>_xlfn.IFNA(IF(OR($C17={"PH-AKT","GCaMP6S"}),F17/AVERAGE($D17:$F17), F17/P17/AVERAGE($D17/$N17,$E17/$O17,$F17/$P17)),0)</f>
        <v>1.0216988374907017</v>
      </c>
      <c r="AA17" s="10">
        <f>_xlfn.IFNA(IF(OR($C17={"PH-AKT","GCaMP6S"}),G17/AVERAGE($D17:$F17), G17/Q17/AVERAGE($D17/$N17,$E17/$O17,$F17/$P17)),0)</f>
        <v>0.99520328717505613</v>
      </c>
      <c r="AB17" s="10">
        <f>_xlfn.IFNA(IF(OR($C17={"PH-AKT","GCaMP6S"}),H17/AVERAGE($D17:$F17), H17/R17/AVERAGE($D17/$N17,$E17/$O17,$F17/$P17)),0)</f>
        <v>1.0051455682485904</v>
      </c>
      <c r="AC17" s="10">
        <f>_xlfn.IFNA(IF(OR($C17={"PH-AKT","GCaMP6S"}),I17/AVERAGE($D17:$F17), I17/S17/AVERAGE($D17/$N17,$E17/$O17,$F17/$P17)),0)</f>
        <v>1.0044587824456228</v>
      </c>
      <c r="AD17" s="10">
        <f>_xlfn.IFNA(IF(OR($C17={"PH-AKT","GCaMP6S"}),J17/AVERAGE($D17:$F17), J17/T17/AVERAGE($D17/$N17,$E17/$O17,$F17/$P17)),0)</f>
        <v>1.0395576091812595</v>
      </c>
      <c r="AE17" s="10">
        <f>_xlfn.IFNA(IF(OR($C17={"PH-AKT","GCaMP6S"}),K17/AVERAGE($D17:$F17), K17/U17/AVERAGE($D17/$N17,$E17/$O17,$F17/$P17)),0)</f>
        <v>1.0178917960582912</v>
      </c>
      <c r="AF17" s="10">
        <f>_xlfn.IFNA(IF(OR($C17={"PH-AKT","GCaMP6S"}),L17/AVERAGE($D17:$F17), L17/V17/AVERAGE($D17/$N17,$E17/$O17,$F17/$P17)),0)</f>
        <v>1.0193476344174959</v>
      </c>
      <c r="AG17" s="10">
        <f>_xlfn.IFNA(IF(OR($C17={"PH-AKT","GCaMP6S"}),M17/AVERAGE($D17:$F17), M17/W17/AVERAGE($D17/$N17,$E17/$O17,$F17/$P17)),0)</f>
        <v>0.99936067740917711</v>
      </c>
      <c r="AI17" s="10">
        <f>IF(OR($C17={"PH-AKT","Syk","Src","Lyn-FAK","Prin-CRAF","ERKKTR"}),1/X17,X17)</f>
        <v>0.98106454383133168</v>
      </c>
      <c r="AJ17" s="10">
        <f>IF(OR($C17={"PH-AKT","Syk","Src","Lyn-FAK","Prin-CRAF","ERKKTR"}),1/Y17,Y17)</f>
        <v>0.99723661867796642</v>
      </c>
      <c r="AK17" s="10">
        <f>IF(OR($C17={"PH-AKT","Syk","Src","Lyn-FAK","Prin-CRAF","ERKKTR"}),1/Z17,Z17)</f>
        <v>1.0216988374907017</v>
      </c>
      <c r="AL17" s="10">
        <f>IF(OR($C17={"PH-AKT","Syk","Src","Lyn-FAK","Prin-CRAF","ERKKTR"}),1/AA17,AA17)</f>
        <v>0.99520328717505613</v>
      </c>
      <c r="AM17" s="10">
        <f>IF(OR($C17={"PH-AKT","Syk","Src","Lyn-FAK","Prin-CRAF","ERKKTR"}),1/AB17,AB17)</f>
        <v>1.0051455682485904</v>
      </c>
      <c r="AN17" s="10">
        <f>IF(OR($C17={"PH-AKT","Syk","Src","Lyn-FAK","Prin-CRAF","ERKKTR"}),1/AC17,AC17)</f>
        <v>1.0044587824456228</v>
      </c>
      <c r="AO17" s="10">
        <f>IF(OR($C17={"PH-AKT","Syk","Src","Lyn-FAK","Prin-CRAF","ERKKTR"}),1/AD17,AD17)</f>
        <v>1.0395576091812595</v>
      </c>
      <c r="AP17" s="10">
        <f>IF(OR($C17={"PH-AKT","Syk","Src","Lyn-FAK","Prin-CRAF","ERKKTR"}),1/AE17,AE17)</f>
        <v>1.0178917960582912</v>
      </c>
      <c r="AQ17" s="10">
        <f>IF(OR($C17={"PH-AKT","Syk","Src","Lyn-FAK","Prin-CRAF","ERKKTR"}),1/AF17,AF17)</f>
        <v>1.0193476344174959</v>
      </c>
      <c r="AR17" s="10">
        <f>IF(OR($C17={"PH-AKT","Syk","Src","Lyn-FAK","Prin-CRAF","ERKKTR"}),1/AG17,AG17)</f>
        <v>0.99936067740917711</v>
      </c>
    </row>
    <row r="18" spans="1:44" x14ac:dyDescent="0.2">
      <c r="A18" s="10">
        <v>17</v>
      </c>
      <c r="B18" s="10">
        <v>0</v>
      </c>
      <c r="C18" s="10">
        <f>_xlfn.IFNA(VLOOKUP($B18,Barcodes!$B$2:$E$14,4,FALSE),0)</f>
        <v>0</v>
      </c>
      <c r="D18" s="10">
        <v>424.49099999999999</v>
      </c>
      <c r="E18" s="10">
        <v>422.44499999999999</v>
      </c>
      <c r="F18" s="10">
        <v>426.93099999999998</v>
      </c>
      <c r="G18" s="10">
        <v>429.05799999999999</v>
      </c>
      <c r="H18" s="10">
        <v>409.03699999999998</v>
      </c>
      <c r="I18" s="10">
        <v>378.78300000000002</v>
      </c>
      <c r="J18" s="10">
        <v>381.363</v>
      </c>
      <c r="K18" s="10">
        <v>387.47899999999998</v>
      </c>
      <c r="L18" s="10">
        <v>408.226</v>
      </c>
      <c r="M18" s="10">
        <v>421.96699999999998</v>
      </c>
      <c r="N18" s="10">
        <v>151.02000000000001</v>
      </c>
      <c r="O18" s="10">
        <v>148.898</v>
      </c>
      <c r="P18" s="10">
        <v>152.47300000000001</v>
      </c>
      <c r="Q18" s="10">
        <v>153.35</v>
      </c>
      <c r="R18" s="10">
        <v>160.905</v>
      </c>
      <c r="S18" s="10">
        <v>152.08600000000001</v>
      </c>
      <c r="T18" s="10">
        <v>150.947</v>
      </c>
      <c r="U18" s="10">
        <v>147.68600000000001</v>
      </c>
      <c r="V18" s="10">
        <v>153.34700000000001</v>
      </c>
      <c r="W18" s="10">
        <v>154.03899999999999</v>
      </c>
      <c r="X18" s="10">
        <f>_xlfn.IFNA(IF(OR($C18={"PH-AKT","GCaMP6S"}),D18/AVERAGE($D18:$F18), D18/N18/AVERAGE($D18/$N18,$E18/$O18,$F18/$P18)),0)</f>
        <v>0.99816121581895612</v>
      </c>
      <c r="Y18" s="10">
        <f>_xlfn.IFNA(IF(OR($C18={"PH-AKT","GCaMP6S"}),E18/AVERAGE($D18:$F18), E18/O18/AVERAGE($D18/$N18,$E18/$O18,$F18/$P18)),0)</f>
        <v>1.0075067861859262</v>
      </c>
      <c r="Z18" s="10">
        <f>_xlfn.IFNA(IF(OR($C18={"PH-AKT","GCaMP6S"}),F18/AVERAGE($D18:$F18), F18/P18/AVERAGE($D18/$N18,$E18/$O18,$F18/$P18)),0)</f>
        <v>0.9943319979951174</v>
      </c>
      <c r="AA18" s="10">
        <f>_xlfn.IFNA(IF(OR($C18={"PH-AKT","GCaMP6S"}),G18/AVERAGE($D18:$F18), G18/Q18/AVERAGE($D18/$N18,$E18/$O18,$F18/$P18)),0)</f>
        <v>0.99357097002495609</v>
      </c>
      <c r="AB18" s="10">
        <f>_xlfn.IFNA(IF(OR($C18={"PH-AKT","GCaMP6S"}),H18/AVERAGE($D18:$F18), H18/R18/AVERAGE($D18/$N18,$E18/$O18,$F18/$P18)),0)</f>
        <v>0.90273384457389838</v>
      </c>
      <c r="AC18" s="10">
        <f>_xlfn.IFNA(IF(OR($C18={"PH-AKT","GCaMP6S"}),I18/AVERAGE($D18:$F18), I18/S18/AVERAGE($D18/$N18,$E18/$O18,$F18/$P18)),0)</f>
        <v>0.8844390549585297</v>
      </c>
      <c r="AD18" s="10">
        <f>_xlfn.IFNA(IF(OR($C18={"PH-AKT","GCaMP6S"}),J18/AVERAGE($D18:$F18), J18/T18/AVERAGE($D18/$N18,$E18/$O18,$F18/$P18)),0)</f>
        <v>0.89718238760012448</v>
      </c>
      <c r="AE18" s="10">
        <f>_xlfn.IFNA(IF(OR($C18={"PH-AKT","GCaMP6S"}),K18/AVERAGE($D18:$F18), K18/U18/AVERAGE($D18/$N18,$E18/$O18,$F18/$P18)),0)</f>
        <v>0.93169874912785899</v>
      </c>
      <c r="AF18" s="10">
        <f>_xlfn.IFNA(IF(OR($C18={"PH-AKT","GCaMP6S"}),L18/AVERAGE($D18:$F18), L18/V18/AVERAGE($D18/$N18,$E18/$O18,$F18/$P18)),0)</f>
        <v>0.9453487355642749</v>
      </c>
      <c r="AG18" s="10">
        <f>_xlfn.IFNA(IF(OR($C18={"PH-AKT","GCaMP6S"}),M18/AVERAGE($D18:$F18), M18/W18/AVERAGE($D18/$N18,$E18/$O18,$F18/$P18)),0)</f>
        <v>0.97277962981358357</v>
      </c>
      <c r="AI18" s="10">
        <f>IF(OR($C18={"PH-AKT","Syk","Src","Lyn-FAK","Prin-CRAF","ERKKTR"}),1/X18,X18)</f>
        <v>0.99816121581895612</v>
      </c>
      <c r="AJ18" s="10">
        <f>IF(OR($C18={"PH-AKT","Syk","Src","Lyn-FAK","Prin-CRAF","ERKKTR"}),1/Y18,Y18)</f>
        <v>1.0075067861859262</v>
      </c>
      <c r="AK18" s="10">
        <f>IF(OR($C18={"PH-AKT","Syk","Src","Lyn-FAK","Prin-CRAF","ERKKTR"}),1/Z18,Z18)</f>
        <v>0.9943319979951174</v>
      </c>
      <c r="AL18" s="10">
        <f>IF(OR($C18={"PH-AKT","Syk","Src","Lyn-FAK","Prin-CRAF","ERKKTR"}),1/AA18,AA18)</f>
        <v>0.99357097002495609</v>
      </c>
      <c r="AM18" s="10">
        <f>IF(OR($C18={"PH-AKT","Syk","Src","Lyn-FAK","Prin-CRAF","ERKKTR"}),1/AB18,AB18)</f>
        <v>0.90273384457389838</v>
      </c>
      <c r="AN18" s="10">
        <f>IF(OR($C18={"PH-AKT","Syk","Src","Lyn-FAK","Prin-CRAF","ERKKTR"}),1/AC18,AC18)</f>
        <v>0.8844390549585297</v>
      </c>
      <c r="AO18" s="10">
        <f>IF(OR($C18={"PH-AKT","Syk","Src","Lyn-FAK","Prin-CRAF","ERKKTR"}),1/AD18,AD18)</f>
        <v>0.89718238760012448</v>
      </c>
      <c r="AP18" s="10">
        <f>IF(OR($C18={"PH-AKT","Syk","Src","Lyn-FAK","Prin-CRAF","ERKKTR"}),1/AE18,AE18)</f>
        <v>0.93169874912785899</v>
      </c>
      <c r="AQ18" s="10">
        <f>IF(OR($C18={"PH-AKT","Syk","Src","Lyn-FAK","Prin-CRAF","ERKKTR"}),1/AF18,AF18)</f>
        <v>0.9453487355642749</v>
      </c>
      <c r="AR18" s="10">
        <f>IF(OR($C18={"PH-AKT","Syk","Src","Lyn-FAK","Prin-CRAF","ERKKTR"}),1/AG18,AG18)</f>
        <v>0.97277962981358357</v>
      </c>
    </row>
    <row r="19" spans="1:44" x14ac:dyDescent="0.2">
      <c r="A19" s="10">
        <v>18</v>
      </c>
      <c r="B19" s="10">
        <v>0</v>
      </c>
      <c r="C19" s="10">
        <f>_xlfn.IFNA(VLOOKUP($B19,Barcodes!$B$2:$E$14,4,FALSE),0)</f>
        <v>0</v>
      </c>
      <c r="D19" s="10">
        <v>508.55799999999999</v>
      </c>
      <c r="E19" s="10">
        <v>514.51400000000001</v>
      </c>
      <c r="F19" s="10">
        <v>518.46600000000001</v>
      </c>
      <c r="G19" s="10">
        <v>508.262</v>
      </c>
      <c r="H19" s="10">
        <v>517.11199999999997</v>
      </c>
      <c r="I19" s="10">
        <v>540.59799999999996</v>
      </c>
      <c r="J19" s="10">
        <v>607.07299999999998</v>
      </c>
      <c r="K19" s="10">
        <v>607.64300000000003</v>
      </c>
      <c r="L19" s="10">
        <v>621.30799999999999</v>
      </c>
      <c r="M19" s="10">
        <v>630.49300000000005</v>
      </c>
      <c r="N19" s="10">
        <v>194.35400000000001</v>
      </c>
      <c r="O19" s="10">
        <v>201.97800000000001</v>
      </c>
      <c r="P19" s="10">
        <v>201.887</v>
      </c>
      <c r="Q19" s="10">
        <v>210.79599999999999</v>
      </c>
      <c r="R19" s="10">
        <v>197.61799999999999</v>
      </c>
      <c r="S19" s="10">
        <v>201.71899999999999</v>
      </c>
      <c r="T19" s="10">
        <v>221.03899999999999</v>
      </c>
      <c r="U19" s="10">
        <v>228.92599999999999</v>
      </c>
      <c r="V19" s="10">
        <v>228.739</v>
      </c>
      <c r="W19" s="10">
        <v>242.417</v>
      </c>
      <c r="X19" s="10">
        <f>_xlfn.IFNA(IF(OR($C19={"PH-AKT","GCaMP6S"}),D19/AVERAGE($D19:$F19), D19/N19/AVERAGE($D19/$N19,$E19/$O19,$F19/$P19)),0)</f>
        <v>1.0152403064140734</v>
      </c>
      <c r="Y19" s="10">
        <f>_xlfn.IFNA(IF(OR($C19={"PH-AKT","GCaMP6S"}),E19/AVERAGE($D19:$F19), E19/O19/AVERAGE($D19/$N19,$E19/$O19,$F19/$P19)),0)</f>
        <v>0.98835957348804604</v>
      </c>
      <c r="Z19" s="10">
        <f>_xlfn.IFNA(IF(OR($C19={"PH-AKT","GCaMP6S"}),F19/AVERAGE($D19:$F19), F19/P19/AVERAGE($D19/$N19,$E19/$O19,$F19/$P19)),0)</f>
        <v>0.99640012009788048</v>
      </c>
      <c r="AA19" s="10">
        <f>_xlfn.IFNA(IF(OR($C19={"PH-AKT","GCaMP6S"}),G19/AVERAGE($D19:$F19), G19/Q19/AVERAGE($D19/$N19,$E19/$O19,$F19/$P19)),0)</f>
        <v>0.93550716866473871</v>
      </c>
      <c r="AB19" s="10">
        <f>_xlfn.IFNA(IF(OR($C19={"PH-AKT","GCaMP6S"}),H19/AVERAGE($D19:$F19), H19/R19/AVERAGE($D19/$N19,$E19/$O19,$F19/$P19)),0)</f>
        <v>1.0152662763470206</v>
      </c>
      <c r="AC19" s="10">
        <f>_xlfn.IFNA(IF(OR($C19={"PH-AKT","GCaMP6S"}),I19/AVERAGE($D19:$F19), I19/S19/AVERAGE($D19/$N19,$E19/$O19,$F19/$P19)),0)</f>
        <v>1.0397991843487171</v>
      </c>
      <c r="AD19" s="10">
        <f>_xlfn.IFNA(IF(OR($C19={"PH-AKT","GCaMP6S"}),J19/AVERAGE($D19:$F19), J19/T19/AVERAGE($D19/$N19,$E19/$O19,$F19/$P19)),0)</f>
        <v>1.0655991242927758</v>
      </c>
      <c r="AE19" s="10">
        <f>_xlfn.IFNA(IF(OR($C19={"PH-AKT","GCaMP6S"}),K19/AVERAGE($D19:$F19), K19/U19/AVERAGE($D19/$N19,$E19/$O19,$F19/$P19)),0)</f>
        <v>1.0298529647251133</v>
      </c>
      <c r="AF19" s="10">
        <f>_xlfn.IFNA(IF(OR($C19={"PH-AKT","GCaMP6S"}),L19/AVERAGE($D19:$F19), L19/V19/AVERAGE($D19/$N19,$E19/$O19,$F19/$P19)),0)</f>
        <v>1.0538737127019415</v>
      </c>
      <c r="AG19" s="10">
        <f>_xlfn.IFNA(IF(OR($C19={"PH-AKT","GCaMP6S"}),M19/AVERAGE($D19:$F19), M19/W19/AVERAGE($D19/$N19,$E19/$O19,$F19/$P19)),0)</f>
        <v>1.0091112343015716</v>
      </c>
      <c r="AI19" s="10">
        <f>IF(OR($C19={"PH-AKT","Syk","Src","Lyn-FAK","Prin-CRAF","ERKKTR"}),1/X19,X19)</f>
        <v>1.0152403064140734</v>
      </c>
      <c r="AJ19" s="10">
        <f>IF(OR($C19={"PH-AKT","Syk","Src","Lyn-FAK","Prin-CRAF","ERKKTR"}),1/Y19,Y19)</f>
        <v>0.98835957348804604</v>
      </c>
      <c r="AK19" s="10">
        <f>IF(OR($C19={"PH-AKT","Syk","Src","Lyn-FAK","Prin-CRAF","ERKKTR"}),1/Z19,Z19)</f>
        <v>0.99640012009788048</v>
      </c>
      <c r="AL19" s="10">
        <f>IF(OR($C19={"PH-AKT","Syk","Src","Lyn-FAK","Prin-CRAF","ERKKTR"}),1/AA19,AA19)</f>
        <v>0.93550716866473871</v>
      </c>
      <c r="AM19" s="10">
        <f>IF(OR($C19={"PH-AKT","Syk","Src","Lyn-FAK","Prin-CRAF","ERKKTR"}),1/AB19,AB19)</f>
        <v>1.0152662763470206</v>
      </c>
      <c r="AN19" s="10">
        <f>IF(OR($C19={"PH-AKT","Syk","Src","Lyn-FAK","Prin-CRAF","ERKKTR"}),1/AC19,AC19)</f>
        <v>1.0397991843487171</v>
      </c>
      <c r="AO19" s="10">
        <f>IF(OR($C19={"PH-AKT","Syk","Src","Lyn-FAK","Prin-CRAF","ERKKTR"}),1/AD19,AD19)</f>
        <v>1.0655991242927758</v>
      </c>
      <c r="AP19" s="10">
        <f>IF(OR($C19={"PH-AKT","Syk","Src","Lyn-FAK","Prin-CRAF","ERKKTR"}),1/AE19,AE19)</f>
        <v>1.0298529647251133</v>
      </c>
      <c r="AQ19" s="10">
        <f>IF(OR($C19={"PH-AKT","Syk","Src","Lyn-FAK","Prin-CRAF","ERKKTR"}),1/AF19,AF19)</f>
        <v>1.0538737127019415</v>
      </c>
      <c r="AR19" s="10">
        <f>IF(OR($C19={"PH-AKT","Syk","Src","Lyn-FAK","Prin-CRAF","ERKKTR"}),1/AG19,AG19)</f>
        <v>1.0091112343015716</v>
      </c>
    </row>
    <row r="20" spans="1:44" x14ac:dyDescent="0.2">
      <c r="A20" s="10">
        <v>19</v>
      </c>
      <c r="B20" s="10">
        <v>0</v>
      </c>
      <c r="C20" s="10">
        <f>_xlfn.IFNA(VLOOKUP($B20,Barcodes!$B$2:$E$14,4,FALSE),0)</f>
        <v>0</v>
      </c>
      <c r="D20" s="10">
        <v>1003.087</v>
      </c>
      <c r="E20" s="10">
        <v>1035.8150000000001</v>
      </c>
      <c r="F20" s="10">
        <v>1011.48</v>
      </c>
      <c r="G20" s="10">
        <v>1066.066</v>
      </c>
      <c r="H20" s="10">
        <v>1397.3240000000001</v>
      </c>
      <c r="I20" s="10">
        <v>1105.183</v>
      </c>
      <c r="J20" s="10">
        <v>1010.585</v>
      </c>
      <c r="K20" s="10">
        <v>838.06500000000005</v>
      </c>
      <c r="L20" s="10">
        <v>630.78300000000002</v>
      </c>
      <c r="M20" s="10">
        <v>606.17899999999997</v>
      </c>
      <c r="N20" s="10">
        <v>285.26900000000001</v>
      </c>
      <c r="O20" s="10">
        <v>302.20499999999998</v>
      </c>
      <c r="P20" s="10">
        <v>286.81099999999998</v>
      </c>
      <c r="Q20" s="10">
        <v>310.476</v>
      </c>
      <c r="R20" s="10">
        <v>328.19099999999997</v>
      </c>
      <c r="S20" s="10">
        <v>307.18</v>
      </c>
      <c r="T20" s="10">
        <v>269.387</v>
      </c>
      <c r="U20" s="10">
        <v>194.399</v>
      </c>
      <c r="V20" s="10">
        <v>130.79599999999999</v>
      </c>
      <c r="W20" s="10">
        <v>118.60299999999999</v>
      </c>
      <c r="X20" s="10">
        <f>_xlfn.IFNA(IF(OR($C20={"PH-AKT","GCaMP6S"}),D20/AVERAGE($D20:$F20), D20/N20/AVERAGE($D20/$N20,$E20/$O20,$F20/$P20)),0)</f>
        <v>1.0074879208531275</v>
      </c>
      <c r="Y20" s="10">
        <f>_xlfn.IFNA(IF(OR($C20={"PH-AKT","GCaMP6S"}),E20/AVERAGE($D20:$F20), E20/O20/AVERAGE($D20/$N20,$E20/$O20,$F20/$P20)),0)</f>
        <v>0.98205627743746815</v>
      </c>
      <c r="Z20" s="10">
        <f>_xlfn.IFNA(IF(OR($C20={"PH-AKT","GCaMP6S"}),F20/AVERAGE($D20:$F20), F20/P20/AVERAGE($D20/$N20,$E20/$O20,$F20/$P20)),0)</f>
        <v>1.0104558017094041</v>
      </c>
      <c r="AA20" s="10">
        <f>_xlfn.IFNA(IF(OR($C20={"PH-AKT","GCaMP6S"}),G20/AVERAGE($D20:$F20), G20/Q20/AVERAGE($D20/$N20,$E20/$O20,$F20/$P20)),0)</f>
        <v>0.98381147486083409</v>
      </c>
      <c r="AB20" s="10">
        <f>_xlfn.IFNA(IF(OR($C20={"PH-AKT","GCaMP6S"}),H20/AVERAGE($D20:$F20), H20/R20/AVERAGE($D20/$N20,$E20/$O20,$F20/$P20)),0)</f>
        <v>1.2199057458555742</v>
      </c>
      <c r="AC20" s="10">
        <f>_xlfn.IFNA(IF(OR($C20={"PH-AKT","GCaMP6S"}),I20/AVERAGE($D20:$F20), I20/S20/AVERAGE($D20/$N20,$E20/$O20,$F20/$P20)),0)</f>
        <v>1.0308538221909485</v>
      </c>
      <c r="AD20" s="10">
        <f>_xlfn.IFNA(IF(OR($C20={"PH-AKT","GCaMP6S"}),J20/AVERAGE($D20:$F20), J20/T20/AVERAGE($D20/$N20,$E20/$O20,$F20/$P20)),0)</f>
        <v>1.0748603422681848</v>
      </c>
      <c r="AE20" s="10">
        <f>_xlfn.IFNA(IF(OR($C20={"PH-AKT","GCaMP6S"}),K20/AVERAGE($D20:$F20), K20/U20/AVERAGE($D20/$N20,$E20/$O20,$F20/$P20)),0)</f>
        <v>1.2352063133191293</v>
      </c>
      <c r="AF20" s="10">
        <f>_xlfn.IFNA(IF(OR($C20={"PH-AKT","GCaMP6S"}),L20/AVERAGE($D20:$F20), L20/V20/AVERAGE($D20/$N20,$E20/$O20,$F20/$P20)),0)</f>
        <v>1.381787766361291</v>
      </c>
      <c r="AG20" s="10">
        <f>_xlfn.IFNA(IF(OR($C20={"PH-AKT","GCaMP6S"}),M20/AVERAGE($D20:$F20), M20/W20/AVERAGE($D20/$N20,$E20/$O20,$F20/$P20)),0)</f>
        <v>1.4644044440135833</v>
      </c>
      <c r="AI20" s="10">
        <f>IF(OR($C20={"PH-AKT","Syk","Src","Lyn-FAK","Prin-CRAF","ERKKTR"}),1/X20,X20)</f>
        <v>1.0074879208531275</v>
      </c>
      <c r="AJ20" s="10">
        <f>IF(OR($C20={"PH-AKT","Syk","Src","Lyn-FAK","Prin-CRAF","ERKKTR"}),1/Y20,Y20)</f>
        <v>0.98205627743746815</v>
      </c>
      <c r="AK20" s="10">
        <f>IF(OR($C20={"PH-AKT","Syk","Src","Lyn-FAK","Prin-CRAF","ERKKTR"}),1/Z20,Z20)</f>
        <v>1.0104558017094041</v>
      </c>
      <c r="AL20" s="10">
        <f>IF(OR($C20={"PH-AKT","Syk","Src","Lyn-FAK","Prin-CRAF","ERKKTR"}),1/AA20,AA20)</f>
        <v>0.98381147486083409</v>
      </c>
      <c r="AM20" s="10">
        <f>IF(OR($C20={"PH-AKT","Syk","Src","Lyn-FAK","Prin-CRAF","ERKKTR"}),1/AB20,AB20)</f>
        <v>1.2199057458555742</v>
      </c>
      <c r="AN20" s="10">
        <f>IF(OR($C20={"PH-AKT","Syk","Src","Lyn-FAK","Prin-CRAF","ERKKTR"}),1/AC20,AC20)</f>
        <v>1.0308538221909485</v>
      </c>
      <c r="AO20" s="10">
        <f>IF(OR($C20={"PH-AKT","Syk","Src","Lyn-FAK","Prin-CRAF","ERKKTR"}),1/AD20,AD20)</f>
        <v>1.0748603422681848</v>
      </c>
      <c r="AP20" s="10">
        <f>IF(OR($C20={"PH-AKT","Syk","Src","Lyn-FAK","Prin-CRAF","ERKKTR"}),1/AE20,AE20)</f>
        <v>1.2352063133191293</v>
      </c>
      <c r="AQ20" s="10">
        <f>IF(OR($C20={"PH-AKT","Syk","Src","Lyn-FAK","Prin-CRAF","ERKKTR"}),1/AF20,AF20)</f>
        <v>1.381787766361291</v>
      </c>
      <c r="AR20" s="10">
        <f>IF(OR($C20={"PH-AKT","Syk","Src","Lyn-FAK","Prin-CRAF","ERKKTR"}),1/AG20,AG20)</f>
        <v>1.4644044440135833</v>
      </c>
    </row>
    <row r="21" spans="1:44" x14ac:dyDescent="0.2">
      <c r="A21" s="10">
        <v>20</v>
      </c>
      <c r="B21" s="10" t="s">
        <v>435</v>
      </c>
      <c r="C21" s="10" t="str">
        <f>_xlfn.IFNA(VLOOKUP($B21,Barcodes!$B$2:$E$14,4,FALSE),0)</f>
        <v>EKAR</v>
      </c>
      <c r="D21" s="10">
        <v>774.30600000000004</v>
      </c>
      <c r="E21" s="10">
        <v>769.49699999999996</v>
      </c>
      <c r="F21" s="10">
        <v>772.43299999999999</v>
      </c>
      <c r="G21" s="10">
        <v>764.03499999999997</v>
      </c>
      <c r="H21" s="10">
        <v>800.36400000000003</v>
      </c>
      <c r="I21" s="10">
        <v>815.25199999999995</v>
      </c>
      <c r="J21" s="10">
        <v>809.56799999999998</v>
      </c>
      <c r="K21" s="10">
        <v>813.35400000000004</v>
      </c>
      <c r="L21" s="10">
        <v>812.44100000000003</v>
      </c>
      <c r="M21" s="10">
        <v>781.53099999999995</v>
      </c>
      <c r="N21" s="10">
        <v>360.96300000000002</v>
      </c>
      <c r="O21" s="10">
        <v>353.89299999999997</v>
      </c>
      <c r="P21" s="10">
        <v>367.82799999999997</v>
      </c>
      <c r="Q21" s="10">
        <v>356.827</v>
      </c>
      <c r="R21" s="10">
        <v>357.22199999999998</v>
      </c>
      <c r="S21" s="10">
        <v>353.53300000000002</v>
      </c>
      <c r="T21" s="10">
        <v>350.07</v>
      </c>
      <c r="U21" s="10">
        <v>352.87799999999999</v>
      </c>
      <c r="V21" s="10">
        <v>352.05900000000003</v>
      </c>
      <c r="W21" s="10">
        <v>366.61599999999999</v>
      </c>
      <c r="X21" s="10">
        <f>_xlfn.IFNA(IF(OR($C21={"PH-AKT","GCaMP6S"}),D21/AVERAGE($D21:$F21), D21/N21/AVERAGE($D21/$N21,$E21/$O21,$F21/$P21)),0)</f>
        <v>1.0024708963382927</v>
      </c>
      <c r="Y21" s="10">
        <f>_xlfn.IFNA(IF(OR($C21={"PH-AKT","GCaMP6S"}),E21/AVERAGE($D21:$F21), E21/O21/AVERAGE($D21/$N21,$E21/$O21,$F21/$P21)),0)</f>
        <v>1.0161475972409233</v>
      </c>
      <c r="Z21" s="10">
        <f>_xlfn.IFNA(IF(OR($C21={"PH-AKT","GCaMP6S"}),F21/AVERAGE($D21:$F21), F21/P21/AVERAGE($D21/$N21,$E21/$O21,$F21/$P21)),0)</f>
        <v>0.98138150642078414</v>
      </c>
      <c r="AA21" s="10">
        <f>_xlfn.IFNA(IF(OR($C21={"PH-AKT","GCaMP6S"}),G21/AVERAGE($D21:$F21), G21/Q21/AVERAGE($D21/$N21,$E21/$O21,$F21/$P21)),0)</f>
        <v>1.0006388975564382</v>
      </c>
      <c r="AB21" s="10">
        <f>_xlfn.IFNA(IF(OR($C21={"PH-AKT","GCaMP6S"}),H21/AVERAGE($D21:$F21), H21/R21/AVERAGE($D21/$N21,$E21/$O21,$F21/$P21)),0)</f>
        <v>1.0470590728288955</v>
      </c>
      <c r="AC21" s="10">
        <f>_xlfn.IFNA(IF(OR($C21={"PH-AKT","GCaMP6S"}),I21/AVERAGE($D21:$F21), I21/S21/AVERAGE($D21/$N21,$E21/$O21,$F21/$P21)),0)</f>
        <v>1.0776649306072095</v>
      </c>
      <c r="AD21" s="10">
        <f>_xlfn.IFNA(IF(OR($C21={"PH-AKT","GCaMP6S"}),J21/AVERAGE($D21:$F21), J21/T21/AVERAGE($D21/$N21,$E21/$O21,$F21/$P21)),0)</f>
        <v>1.0807376334915331</v>
      </c>
      <c r="AE21" s="10">
        <f>_xlfn.IFNA(IF(OR($C21={"PH-AKT","GCaMP6S"}),K21/AVERAGE($D21:$F21), K21/U21/AVERAGE($D21/$N21,$E21/$O21,$F21/$P21)),0)</f>
        <v>1.0771516708331108</v>
      </c>
      <c r="AF21" s="10">
        <f>_xlfn.IFNA(IF(OR($C21={"PH-AKT","GCaMP6S"}),L21/AVERAGE($D21:$F21), L21/V21/AVERAGE($D21/$N21,$E21/$O21,$F21/$P21)),0)</f>
        <v>1.0784455355593303</v>
      </c>
      <c r="AG21" s="10">
        <f>_xlfn.IFNA(IF(OR($C21={"PH-AKT","GCaMP6S"}),M21/AVERAGE($D21:$F21), M21/W21/AVERAGE($D21/$N21,$E21/$O21,$F21/$P21)),0)</f>
        <v>0.99622315232896941</v>
      </c>
      <c r="AI21" s="10">
        <f>IF(OR($C21={"PH-AKT","Syk","Src","Lyn-FAK","Prin-CRAF","ERKKTR"}),1/X21,X21)</f>
        <v>1.0024708963382927</v>
      </c>
      <c r="AJ21" s="10">
        <f>IF(OR($C21={"PH-AKT","Syk","Src","Lyn-FAK","Prin-CRAF","ERKKTR"}),1/Y21,Y21)</f>
        <v>1.0161475972409233</v>
      </c>
      <c r="AK21" s="10">
        <f>IF(OR($C21={"PH-AKT","Syk","Src","Lyn-FAK","Prin-CRAF","ERKKTR"}),1/Z21,Z21)</f>
        <v>0.98138150642078414</v>
      </c>
      <c r="AL21" s="10">
        <f>IF(OR($C21={"PH-AKT","Syk","Src","Lyn-FAK","Prin-CRAF","ERKKTR"}),1/AA21,AA21)</f>
        <v>1.0006388975564382</v>
      </c>
      <c r="AM21" s="10">
        <f>IF(OR($C21={"PH-AKT","Syk","Src","Lyn-FAK","Prin-CRAF","ERKKTR"}),1/AB21,AB21)</f>
        <v>1.0470590728288955</v>
      </c>
      <c r="AN21" s="10">
        <f>IF(OR($C21={"PH-AKT","Syk","Src","Lyn-FAK","Prin-CRAF","ERKKTR"}),1/AC21,AC21)</f>
        <v>1.0776649306072095</v>
      </c>
      <c r="AO21" s="10">
        <f>IF(OR($C21={"PH-AKT","Syk","Src","Lyn-FAK","Prin-CRAF","ERKKTR"}),1/AD21,AD21)</f>
        <v>1.0807376334915331</v>
      </c>
      <c r="AP21" s="10">
        <f>IF(OR($C21={"PH-AKT","Syk","Src","Lyn-FAK","Prin-CRAF","ERKKTR"}),1/AE21,AE21)</f>
        <v>1.0771516708331108</v>
      </c>
      <c r="AQ21" s="10">
        <f>IF(OR($C21={"PH-AKT","Syk","Src","Lyn-FAK","Prin-CRAF","ERKKTR"}),1/AF21,AF21)</f>
        <v>1.0784455355593303</v>
      </c>
      <c r="AR21" s="10">
        <f>IF(OR($C21={"PH-AKT","Syk","Src","Lyn-FAK","Prin-CRAF","ERKKTR"}),1/AG21,AG21)</f>
        <v>0.99622315232896941</v>
      </c>
    </row>
    <row r="22" spans="1:44" x14ac:dyDescent="0.2">
      <c r="A22" s="10">
        <v>21</v>
      </c>
      <c r="B22" s="10">
        <v>0</v>
      </c>
      <c r="C22" s="10">
        <f>_xlfn.IFNA(VLOOKUP($B22,Barcodes!$B$2:$E$14,4,FALSE),0)</f>
        <v>0</v>
      </c>
      <c r="D22" s="10">
        <v>341.24299999999999</v>
      </c>
      <c r="E22" s="10">
        <v>336.92599999999999</v>
      </c>
      <c r="F22" s="10">
        <v>359.82299999999998</v>
      </c>
      <c r="G22" s="10">
        <v>357.10300000000001</v>
      </c>
      <c r="H22" s="10">
        <v>574.46799999999996</v>
      </c>
      <c r="I22" s="10">
        <v>416.51900000000001</v>
      </c>
      <c r="J22" s="10">
        <v>403.077</v>
      </c>
      <c r="K22" s="10">
        <v>424.435</v>
      </c>
      <c r="L22" s="10">
        <v>400.65100000000001</v>
      </c>
      <c r="M22" s="10">
        <v>416.83</v>
      </c>
      <c r="N22" s="10">
        <v>87.989000000000004</v>
      </c>
      <c r="O22" s="10">
        <v>81.962000000000003</v>
      </c>
      <c r="P22" s="10">
        <v>86.387</v>
      </c>
      <c r="Q22" s="10">
        <v>90.370999999999995</v>
      </c>
      <c r="R22" s="10">
        <v>101.705</v>
      </c>
      <c r="S22" s="10">
        <v>93.736000000000004</v>
      </c>
      <c r="T22" s="10">
        <v>91.956000000000003</v>
      </c>
      <c r="U22" s="10">
        <v>89.046000000000006</v>
      </c>
      <c r="V22" s="10">
        <v>87.301000000000002</v>
      </c>
      <c r="W22" s="10">
        <v>87.581999999999994</v>
      </c>
      <c r="X22" s="10">
        <f>_xlfn.IFNA(IF(OR($C22={"PH-AKT","GCaMP6S"}),D22/AVERAGE($D22:$F22), D22/N22/AVERAGE($D22/$N22,$E22/$O22,$F22/$P22)),0)</f>
        <v>0.95725683239163661</v>
      </c>
      <c r="Y22" s="10">
        <f>_xlfn.IFNA(IF(OR($C22={"PH-AKT","GCaMP6S"}),E22/AVERAGE($D22:$F22), E22/O22/AVERAGE($D22/$N22,$E22/$O22,$F22/$P22)),0)</f>
        <v>1.0146472534237219</v>
      </c>
      <c r="Z22" s="10">
        <f>_xlfn.IFNA(IF(OR($C22={"PH-AKT","GCaMP6S"}),F22/AVERAGE($D22:$F22), F22/P22/AVERAGE($D22/$N22,$E22/$O22,$F22/$P22)),0)</f>
        <v>1.0280959141846415</v>
      </c>
      <c r="AA22" s="10">
        <f>_xlfn.IFNA(IF(OR($C22={"PH-AKT","GCaMP6S"}),G22/AVERAGE($D22:$F22), G22/Q22/AVERAGE($D22/$N22,$E22/$O22,$F22/$P22)),0)</f>
        <v>0.97534332493216469</v>
      </c>
      <c r="AB22" s="10">
        <f>_xlfn.IFNA(IF(OR($C22={"PH-AKT","GCaMP6S"}),H22/AVERAGE($D22:$F22), H22/R22/AVERAGE($D22/$N22,$E22/$O22,$F22/$P22)),0)</f>
        <v>1.3941729208151796</v>
      </c>
      <c r="AC22" s="10">
        <f>_xlfn.IFNA(IF(OR($C22={"PH-AKT","GCaMP6S"}),I22/AVERAGE($D22:$F22), I22/S22/AVERAGE($D22/$N22,$E22/$O22,$F22/$P22)),0)</f>
        <v>1.0967850082164969</v>
      </c>
      <c r="AD22" s="10">
        <f>_xlfn.IFNA(IF(OR($C22={"PH-AKT","GCaMP6S"}),J22/AVERAGE($D22:$F22), J22/T22/AVERAGE($D22/$N22,$E22/$O22,$F22/$P22)),0)</f>
        <v>1.0819347038761224</v>
      </c>
      <c r="AE22" s="10">
        <f>_xlfn.IFNA(IF(OR($C22={"PH-AKT","GCaMP6S"}),K22/AVERAGE($D22:$F22), K22/U22/AVERAGE($D22/$N22,$E22/$O22,$F22/$P22)),0)</f>
        <v>1.1764944415778777</v>
      </c>
      <c r="AF22" s="10">
        <f>_xlfn.IFNA(IF(OR($C22={"PH-AKT","GCaMP6S"}),L22/AVERAGE($D22:$F22), L22/V22/AVERAGE($D22/$N22,$E22/$O22,$F22/$P22)),0)</f>
        <v>1.1327657726720317</v>
      </c>
      <c r="AG22" s="10">
        <f>_xlfn.IFNA(IF(OR($C22={"PH-AKT","GCaMP6S"}),M22/AVERAGE($D22:$F22), M22/W22/AVERAGE($D22/$N22,$E22/$O22,$F22/$P22)),0)</f>
        <v>1.1747277157985831</v>
      </c>
      <c r="AI22" s="10">
        <f>IF(OR($C22={"PH-AKT","Syk","Src","Lyn-FAK","Prin-CRAF","ERKKTR"}),1/X22,X22)</f>
        <v>0.95725683239163661</v>
      </c>
      <c r="AJ22" s="10">
        <f>IF(OR($C22={"PH-AKT","Syk","Src","Lyn-FAK","Prin-CRAF","ERKKTR"}),1/Y22,Y22)</f>
        <v>1.0146472534237219</v>
      </c>
      <c r="AK22" s="10">
        <f>IF(OR($C22={"PH-AKT","Syk","Src","Lyn-FAK","Prin-CRAF","ERKKTR"}),1/Z22,Z22)</f>
        <v>1.0280959141846415</v>
      </c>
      <c r="AL22" s="10">
        <f>IF(OR($C22={"PH-AKT","Syk","Src","Lyn-FAK","Prin-CRAF","ERKKTR"}),1/AA22,AA22)</f>
        <v>0.97534332493216469</v>
      </c>
      <c r="AM22" s="10">
        <f>IF(OR($C22={"PH-AKT","Syk","Src","Lyn-FAK","Prin-CRAF","ERKKTR"}),1/AB22,AB22)</f>
        <v>1.3941729208151796</v>
      </c>
      <c r="AN22" s="10">
        <f>IF(OR($C22={"PH-AKT","Syk","Src","Lyn-FAK","Prin-CRAF","ERKKTR"}),1/AC22,AC22)</f>
        <v>1.0967850082164969</v>
      </c>
      <c r="AO22" s="10">
        <f>IF(OR($C22={"PH-AKT","Syk","Src","Lyn-FAK","Prin-CRAF","ERKKTR"}),1/AD22,AD22)</f>
        <v>1.0819347038761224</v>
      </c>
      <c r="AP22" s="10">
        <f>IF(OR($C22={"PH-AKT","Syk","Src","Lyn-FAK","Prin-CRAF","ERKKTR"}),1/AE22,AE22)</f>
        <v>1.1764944415778777</v>
      </c>
      <c r="AQ22" s="10">
        <f>IF(OR($C22={"PH-AKT","Syk","Src","Lyn-FAK","Prin-CRAF","ERKKTR"}),1/AF22,AF22)</f>
        <v>1.1327657726720317</v>
      </c>
      <c r="AR22" s="10">
        <f>IF(OR($C22={"PH-AKT","Syk","Src","Lyn-FAK","Prin-CRAF","ERKKTR"}),1/AG22,AG22)</f>
        <v>1.1747277157985831</v>
      </c>
    </row>
    <row r="23" spans="1:44" x14ac:dyDescent="0.2">
      <c r="A23" s="10">
        <v>22</v>
      </c>
      <c r="B23" s="10">
        <v>0</v>
      </c>
      <c r="C23" s="10">
        <f>_xlfn.IFNA(VLOOKUP($B23,Barcodes!$B$2:$E$14,4,FALSE),0)</f>
        <v>0</v>
      </c>
      <c r="D23" s="10">
        <v>654.83699999999999</v>
      </c>
      <c r="E23" s="10">
        <v>668.93</v>
      </c>
      <c r="F23" s="10">
        <v>668.08199999999999</v>
      </c>
      <c r="G23" s="10">
        <v>632.04</v>
      </c>
      <c r="H23" s="10">
        <v>465.40199999999999</v>
      </c>
      <c r="I23" s="10">
        <v>442.95</v>
      </c>
      <c r="J23" s="10">
        <v>446.70400000000001</v>
      </c>
      <c r="K23" s="10">
        <v>444.93599999999998</v>
      </c>
      <c r="L23" s="10">
        <v>461.435</v>
      </c>
      <c r="M23" s="10">
        <v>519.79999999999995</v>
      </c>
      <c r="N23" s="10">
        <v>269.05099999999999</v>
      </c>
      <c r="O23" s="10">
        <v>267.524</v>
      </c>
      <c r="P23" s="10">
        <v>267.99700000000001</v>
      </c>
      <c r="Q23" s="10">
        <v>264.20499999999998</v>
      </c>
      <c r="R23" s="10">
        <v>197.81299999999999</v>
      </c>
      <c r="S23" s="10">
        <v>193.18799999999999</v>
      </c>
      <c r="T23" s="10">
        <v>191.148</v>
      </c>
      <c r="U23" s="10">
        <v>181.108</v>
      </c>
      <c r="V23" s="10">
        <v>193.66399999999999</v>
      </c>
      <c r="W23" s="10">
        <v>224.226</v>
      </c>
      <c r="X23" s="10">
        <f>_xlfn.IFNA(IF(OR($C23={"PH-AKT","GCaMP6S"}),D23/AVERAGE($D23:$F23), D23/N23/AVERAGE($D23/$N23,$E23/$O23,$F23/$P23)),0)</f>
        <v>0.98309374905104385</v>
      </c>
      <c r="Y23" s="10">
        <f>_xlfn.IFNA(IF(OR($C23={"PH-AKT","GCaMP6S"}),E23/AVERAGE($D23:$F23), E23/O23/AVERAGE($D23/$N23,$E23/$O23,$F23/$P23)),0)</f>
        <v>1.0099834543675885</v>
      </c>
      <c r="Z23" s="10">
        <f>_xlfn.IFNA(IF(OR($C23={"PH-AKT","GCaMP6S"}),F23/AVERAGE($D23:$F23), F23/P23/AVERAGE($D23/$N23,$E23/$O23,$F23/$P23)),0)</f>
        <v>1.0069227965813679</v>
      </c>
      <c r="AA23" s="10">
        <f>_xlfn.IFNA(IF(OR($C23={"PH-AKT","GCaMP6S"}),G23/AVERAGE($D23:$F23), G23/Q23/AVERAGE($D23/$N23,$E23/$O23,$F23/$P23)),0)</f>
        <v>0.96627305052455048</v>
      </c>
      <c r="AB23" s="10">
        <f>_xlfn.IFNA(IF(OR($C23={"PH-AKT","GCaMP6S"}),H23/AVERAGE($D23:$F23), H23/R23/AVERAGE($D23/$N23,$E23/$O23,$F23/$P23)),0)</f>
        <v>0.95031974077876968</v>
      </c>
      <c r="AC23" s="10">
        <f>_xlfn.IFNA(IF(OR($C23={"PH-AKT","GCaMP6S"}),I23/AVERAGE($D23:$F23), I23/S23/AVERAGE($D23/$N23,$E23/$O23,$F23/$P23)),0)</f>
        <v>0.92612774413616017</v>
      </c>
      <c r="AD23" s="10">
        <f>_xlfn.IFNA(IF(OR($C23={"PH-AKT","GCaMP6S"}),J23/AVERAGE($D23:$F23), J23/T23/AVERAGE($D23/$N23,$E23/$O23,$F23/$P23)),0)</f>
        <v>0.94394440813662728</v>
      </c>
      <c r="AE23" s="10">
        <f>_xlfn.IFNA(IF(OR($C23={"PH-AKT","GCaMP6S"}),K23/AVERAGE($D23:$F23), K23/U23/AVERAGE($D23/$N23,$E23/$O23,$F23/$P23)),0)</f>
        <v>0.99233028667655454</v>
      </c>
      <c r="AF23" s="10">
        <f>_xlfn.IFNA(IF(OR($C23={"PH-AKT","GCaMP6S"}),L23/AVERAGE($D23:$F23), L23/V23/AVERAGE($D23/$N23,$E23/$O23,$F23/$P23)),0)</f>
        <v>0.96240522057137001</v>
      </c>
      <c r="AG23" s="10">
        <f>_xlfn.IFNA(IF(OR($C23={"PH-AKT","GCaMP6S"}),M23/AVERAGE($D23:$F23), M23/W23/AVERAGE($D23/$N23,$E23/$O23,$F23/$P23)),0)</f>
        <v>0.93636816644611798</v>
      </c>
      <c r="AI23" s="10">
        <f>IF(OR($C23={"PH-AKT","Syk","Src","Lyn-FAK","Prin-CRAF","ERKKTR"}),1/X23,X23)</f>
        <v>0.98309374905104385</v>
      </c>
      <c r="AJ23" s="10">
        <f>IF(OR($C23={"PH-AKT","Syk","Src","Lyn-FAK","Prin-CRAF","ERKKTR"}),1/Y23,Y23)</f>
        <v>1.0099834543675885</v>
      </c>
      <c r="AK23" s="10">
        <f>IF(OR($C23={"PH-AKT","Syk","Src","Lyn-FAK","Prin-CRAF","ERKKTR"}),1/Z23,Z23)</f>
        <v>1.0069227965813679</v>
      </c>
      <c r="AL23" s="10">
        <f>IF(OR($C23={"PH-AKT","Syk","Src","Lyn-FAK","Prin-CRAF","ERKKTR"}),1/AA23,AA23)</f>
        <v>0.96627305052455048</v>
      </c>
      <c r="AM23" s="10">
        <f>IF(OR($C23={"PH-AKT","Syk","Src","Lyn-FAK","Prin-CRAF","ERKKTR"}),1/AB23,AB23)</f>
        <v>0.95031974077876968</v>
      </c>
      <c r="AN23" s="10">
        <f>IF(OR($C23={"PH-AKT","Syk","Src","Lyn-FAK","Prin-CRAF","ERKKTR"}),1/AC23,AC23)</f>
        <v>0.92612774413616017</v>
      </c>
      <c r="AO23" s="10">
        <f>IF(OR($C23={"PH-AKT","Syk","Src","Lyn-FAK","Prin-CRAF","ERKKTR"}),1/AD23,AD23)</f>
        <v>0.94394440813662728</v>
      </c>
      <c r="AP23" s="10">
        <f>IF(OR($C23={"PH-AKT","Syk","Src","Lyn-FAK","Prin-CRAF","ERKKTR"}),1/AE23,AE23)</f>
        <v>0.99233028667655454</v>
      </c>
      <c r="AQ23" s="10">
        <f>IF(OR($C23={"PH-AKT","Syk","Src","Lyn-FAK","Prin-CRAF","ERKKTR"}),1/AF23,AF23)</f>
        <v>0.96240522057137001</v>
      </c>
      <c r="AR23" s="10">
        <f>IF(OR($C23={"PH-AKT","Syk","Src","Lyn-FAK","Prin-CRAF","ERKKTR"}),1/AG23,AG23)</f>
        <v>0.93636816644611798</v>
      </c>
    </row>
    <row r="24" spans="1:44" x14ac:dyDescent="0.2">
      <c r="A24" s="10">
        <v>23</v>
      </c>
      <c r="B24" s="10" t="s">
        <v>437</v>
      </c>
      <c r="C24" s="10" t="str">
        <f>_xlfn.IFNA(VLOOKUP($B24,Barcodes!$B$2:$E$14,4,FALSE),0)</f>
        <v>EV-ROCK</v>
      </c>
      <c r="D24" s="10">
        <v>4783.9620000000004</v>
      </c>
      <c r="E24" s="10">
        <v>4870.2340000000004</v>
      </c>
      <c r="F24" s="10">
        <v>4861.3190000000004</v>
      </c>
      <c r="G24" s="10">
        <v>5011.3270000000002</v>
      </c>
      <c r="H24" s="10">
        <v>5102.9660000000003</v>
      </c>
      <c r="I24" s="10">
        <v>5224.1710000000003</v>
      </c>
      <c r="J24" s="10">
        <v>5496.2820000000002</v>
      </c>
      <c r="K24" s="10">
        <v>6152.7650000000003</v>
      </c>
      <c r="L24" s="10">
        <v>7517.4409999999998</v>
      </c>
      <c r="M24" s="10">
        <v>7304.6689999999999</v>
      </c>
      <c r="N24" s="10">
        <v>1588.3</v>
      </c>
      <c r="O24" s="10">
        <v>1614.4870000000001</v>
      </c>
      <c r="P24" s="10">
        <v>1616.318</v>
      </c>
      <c r="Q24" s="10">
        <v>1675.3589999999999</v>
      </c>
      <c r="R24" s="10">
        <v>1683.662</v>
      </c>
      <c r="S24" s="10">
        <v>1722.0039999999999</v>
      </c>
      <c r="T24" s="10">
        <v>1793.7260000000001</v>
      </c>
      <c r="U24" s="10">
        <v>1984.451</v>
      </c>
      <c r="V24" s="10">
        <v>2411.7460000000001</v>
      </c>
      <c r="W24" s="10">
        <v>2333.6529999999998</v>
      </c>
      <c r="X24" s="10">
        <f>_xlfn.IFNA(IF(OR($C24={"PH-AKT","GCaMP6S"}),D24/AVERAGE($D24:$F24), D24/N24/AVERAGE($D24/$N24,$E24/$O24,$F24/$P24)),0)</f>
        <v>0.99997454051048762</v>
      </c>
      <c r="Y24" s="10">
        <f>_xlfn.IFNA(IF(OR($C24={"PH-AKT","GCaMP6S"}),E24/AVERAGE($D24:$F24), E24/O24/AVERAGE($D24/$N24,$E24/$O24,$F24/$P24)),0)</f>
        <v>1.0014955718924159</v>
      </c>
      <c r="Z24" s="10">
        <f>_xlfn.IFNA(IF(OR($C24={"PH-AKT","GCaMP6S"}),F24/AVERAGE($D24:$F24), F24/P24/AVERAGE($D24/$N24,$E24/$O24,$F24/$P24)),0)</f>
        <v>0.99852988759709671</v>
      </c>
      <c r="AA24" s="10">
        <f>_xlfn.IFNA(IF(OR($C24={"PH-AKT","GCaMP6S"}),G24/AVERAGE($D24:$F24), G24/Q24/AVERAGE($D24/$N24,$E24/$O24,$F24/$P24)),0)</f>
        <v>0.99306715203210294</v>
      </c>
      <c r="AB24" s="10">
        <f>_xlfn.IFNA(IF(OR($C24={"PH-AKT","GCaMP6S"}),H24/AVERAGE($D24:$F24), H24/R24/AVERAGE($D24/$N24,$E24/$O24,$F24/$P24)),0)</f>
        <v>1.0062398721934156</v>
      </c>
      <c r="AC24" s="10">
        <f>_xlfn.IFNA(IF(OR($C24={"PH-AKT","GCaMP6S"}),I24/AVERAGE($D24:$F24), I24/S24/AVERAGE($D24/$N24,$E24/$O24,$F24/$P24)),0)</f>
        <v>1.0072029419519957</v>
      </c>
      <c r="AD24" s="10">
        <f>_xlfn.IFNA(IF(OR($C24={"PH-AKT","GCaMP6S"}),J24/AVERAGE($D24:$F24), J24/T24/AVERAGE($D24/$N24,$E24/$O24,$F24/$P24)),0)</f>
        <v>1.0172944178428922</v>
      </c>
      <c r="AE24" s="10">
        <f>_xlfn.IFNA(IF(OR($C24={"PH-AKT","GCaMP6S"}),K24/AVERAGE($D24:$F24), K24/U24/AVERAGE($D24/$N24,$E24/$O24,$F24/$P24)),0)</f>
        <v>1.0293515092326113</v>
      </c>
      <c r="AF24" s="10">
        <f>_xlfn.IFNA(IF(OR($C24={"PH-AKT","GCaMP6S"}),L24/AVERAGE($D24:$F24), L24/V24/AVERAGE($D24/$N24,$E24/$O24,$F24/$P24)),0)</f>
        <v>1.0348376448648215</v>
      </c>
      <c r="AG24" s="10">
        <f>_xlfn.IFNA(IF(OR($C24={"PH-AKT","GCaMP6S"}),M24/AVERAGE($D24:$F24), M24/W24/AVERAGE($D24/$N24,$E24/$O24,$F24/$P24)),0)</f>
        <v>1.0391973229620199</v>
      </c>
      <c r="AI24" s="10">
        <f>IF(OR($C24={"PH-AKT","Syk","Src","Lyn-FAK","Prin-CRAF","ERKKTR"}),1/X24,X24)</f>
        <v>0.99997454051048762</v>
      </c>
      <c r="AJ24" s="10">
        <f>IF(OR($C24={"PH-AKT","Syk","Src","Lyn-FAK","Prin-CRAF","ERKKTR"}),1/Y24,Y24)</f>
        <v>1.0014955718924159</v>
      </c>
      <c r="AK24" s="10">
        <f>IF(OR($C24={"PH-AKT","Syk","Src","Lyn-FAK","Prin-CRAF","ERKKTR"}),1/Z24,Z24)</f>
        <v>0.99852988759709671</v>
      </c>
      <c r="AL24" s="10">
        <f>IF(OR($C24={"PH-AKT","Syk","Src","Lyn-FAK","Prin-CRAF","ERKKTR"}),1/AA24,AA24)</f>
        <v>0.99306715203210294</v>
      </c>
      <c r="AM24" s="10">
        <f>IF(OR($C24={"PH-AKT","Syk","Src","Lyn-FAK","Prin-CRAF","ERKKTR"}),1/AB24,AB24)</f>
        <v>1.0062398721934156</v>
      </c>
      <c r="AN24" s="10">
        <f>IF(OR($C24={"PH-AKT","Syk","Src","Lyn-FAK","Prin-CRAF","ERKKTR"}),1/AC24,AC24)</f>
        <v>1.0072029419519957</v>
      </c>
      <c r="AO24" s="10">
        <f>IF(OR($C24={"PH-AKT","Syk","Src","Lyn-FAK","Prin-CRAF","ERKKTR"}),1/AD24,AD24)</f>
        <v>1.0172944178428922</v>
      </c>
      <c r="AP24" s="10">
        <f>IF(OR($C24={"PH-AKT","Syk","Src","Lyn-FAK","Prin-CRAF","ERKKTR"}),1/AE24,AE24)</f>
        <v>1.0293515092326113</v>
      </c>
      <c r="AQ24" s="10">
        <f>IF(OR($C24={"PH-AKT","Syk","Src","Lyn-FAK","Prin-CRAF","ERKKTR"}),1/AF24,AF24)</f>
        <v>1.0348376448648215</v>
      </c>
      <c r="AR24" s="10">
        <f>IF(OR($C24={"PH-AKT","Syk","Src","Lyn-FAK","Prin-CRAF","ERKKTR"}),1/AG24,AG24)</f>
        <v>1.0391973229620199</v>
      </c>
    </row>
    <row r="25" spans="1:44" x14ac:dyDescent="0.2">
      <c r="A25" s="10">
        <v>24</v>
      </c>
      <c r="B25" s="10" t="s">
        <v>435</v>
      </c>
      <c r="C25" s="10" t="str">
        <f>_xlfn.IFNA(VLOOKUP($B25,Barcodes!$B$2:$E$14,4,FALSE),0)</f>
        <v>EKAR</v>
      </c>
      <c r="D25" s="10">
        <v>623.80399999999997</v>
      </c>
      <c r="E25" s="10">
        <v>619.28300000000002</v>
      </c>
      <c r="F25" s="10">
        <v>624.09500000000003</v>
      </c>
      <c r="G25" s="10">
        <v>625.26400000000001</v>
      </c>
      <c r="H25" s="10">
        <v>637.08100000000002</v>
      </c>
      <c r="I25" s="10">
        <v>647.64800000000002</v>
      </c>
      <c r="J25" s="10">
        <v>660.07600000000002</v>
      </c>
      <c r="K25" s="10">
        <v>672.99599999999998</v>
      </c>
      <c r="L25" s="10">
        <v>671.16</v>
      </c>
      <c r="M25" s="10">
        <v>653.49199999999996</v>
      </c>
      <c r="N25" s="10">
        <v>274.04199999999997</v>
      </c>
      <c r="O25" s="10">
        <v>277.77600000000001</v>
      </c>
      <c r="P25" s="10">
        <v>277.52199999999999</v>
      </c>
      <c r="Q25" s="10">
        <v>286.93799999999999</v>
      </c>
      <c r="R25" s="10">
        <v>266.089</v>
      </c>
      <c r="S25" s="10">
        <v>269.73899999999998</v>
      </c>
      <c r="T25" s="10">
        <v>276.34300000000002</v>
      </c>
      <c r="U25" s="10">
        <v>275.56299999999999</v>
      </c>
      <c r="V25" s="10">
        <v>277.62</v>
      </c>
      <c r="W25" s="10">
        <v>282.48099999999999</v>
      </c>
      <c r="X25" s="10">
        <f>_xlfn.IFNA(IF(OR($C25={"PH-AKT","GCaMP6S"}),D25/AVERAGE($D25:$F25), D25/N25/AVERAGE($D25/$N25,$E25/$O25,$F25/$P25)),0)</f>
        <v>1.0110103864152289</v>
      </c>
      <c r="Y25" s="10">
        <f>_xlfn.IFNA(IF(OR($C25={"PH-AKT","GCaMP6S"}),E25/AVERAGE($D25:$F25), E25/O25/AVERAGE($D25/$N25,$E25/$O25,$F25/$P25)),0)</f>
        <v>0.9901911239033564</v>
      </c>
      <c r="Z25" s="10">
        <f>_xlfn.IFNA(IF(OR($C25={"PH-AKT","GCaMP6S"}),F25/AVERAGE($D25:$F25), F25/P25/AVERAGE($D25/$N25,$E25/$O25,$F25/$P25)),0)</f>
        <v>0.99879848968141427</v>
      </c>
      <c r="AA25" s="10">
        <f>_xlfn.IFNA(IF(OR($C25={"PH-AKT","GCaMP6S"}),G25/AVERAGE($D25:$F25), G25/Q25/AVERAGE($D25/$N25,$E25/$O25,$F25/$P25)),0)</f>
        <v>0.96783193489486452</v>
      </c>
      <c r="AB25" s="10">
        <f>_xlfn.IFNA(IF(OR($C25={"PH-AKT","GCaMP6S"}),H25/AVERAGE($D25:$F25), H25/R25/AVERAGE($D25/$N25,$E25/$O25,$F25/$P25)),0)</f>
        <v>1.0633893882894563</v>
      </c>
      <c r="AC25" s="10">
        <f>_xlfn.IFNA(IF(OR($C25={"PH-AKT","GCaMP6S"}),I25/AVERAGE($D25:$F25), I25/S25/AVERAGE($D25/$N25,$E25/$O25,$F25/$P25)),0)</f>
        <v>1.0663993606235398</v>
      </c>
      <c r="AD25" s="10">
        <f>_xlfn.IFNA(IF(OR($C25={"PH-AKT","GCaMP6S"}),J25/AVERAGE($D25:$F25), J25/T25/AVERAGE($D25/$N25,$E25/$O25,$F25/$P25)),0)</f>
        <v>1.060889289104864</v>
      </c>
      <c r="AE25" s="10">
        <f>_xlfn.IFNA(IF(OR($C25={"PH-AKT","GCaMP6S"}),K25/AVERAGE($D25:$F25), K25/U25/AVERAGE($D25/$N25,$E25/$O25,$F25/$P25)),0)</f>
        <v>1.0847163071563011</v>
      </c>
      <c r="AF25" s="10">
        <f>_xlfn.IFNA(IF(OR($C25={"PH-AKT","GCaMP6S"}),L25/AVERAGE($D25:$F25), L25/V25/AVERAGE($D25/$N25,$E25/$O25,$F25/$P25)),0)</f>
        <v>1.0737419129743508</v>
      </c>
      <c r="AG25" s="10">
        <f>_xlfn.IFNA(IF(OR($C25={"PH-AKT","GCaMP6S"}),M25/AVERAGE($D25:$F25), M25/W25/AVERAGE($D25/$N25,$E25/$O25,$F25/$P25)),0)</f>
        <v>1.0274853154651467</v>
      </c>
      <c r="AI25" s="10">
        <f>IF(OR($C25={"PH-AKT","Syk","Src","Lyn-FAK","Prin-CRAF","ERKKTR"}),1/X25,X25)</f>
        <v>1.0110103864152289</v>
      </c>
      <c r="AJ25" s="10">
        <f>IF(OR($C25={"PH-AKT","Syk","Src","Lyn-FAK","Prin-CRAF","ERKKTR"}),1/Y25,Y25)</f>
        <v>0.9901911239033564</v>
      </c>
      <c r="AK25" s="10">
        <f>IF(OR($C25={"PH-AKT","Syk","Src","Lyn-FAK","Prin-CRAF","ERKKTR"}),1/Z25,Z25)</f>
        <v>0.99879848968141427</v>
      </c>
      <c r="AL25" s="10">
        <f>IF(OR($C25={"PH-AKT","Syk","Src","Lyn-FAK","Prin-CRAF","ERKKTR"}),1/AA25,AA25)</f>
        <v>0.96783193489486452</v>
      </c>
      <c r="AM25" s="10">
        <f>IF(OR($C25={"PH-AKT","Syk","Src","Lyn-FAK","Prin-CRAF","ERKKTR"}),1/AB25,AB25)</f>
        <v>1.0633893882894563</v>
      </c>
      <c r="AN25" s="10">
        <f>IF(OR($C25={"PH-AKT","Syk","Src","Lyn-FAK","Prin-CRAF","ERKKTR"}),1/AC25,AC25)</f>
        <v>1.0663993606235398</v>
      </c>
      <c r="AO25" s="10">
        <f>IF(OR($C25={"PH-AKT","Syk","Src","Lyn-FAK","Prin-CRAF","ERKKTR"}),1/AD25,AD25)</f>
        <v>1.060889289104864</v>
      </c>
      <c r="AP25" s="10">
        <f>IF(OR($C25={"PH-AKT","Syk","Src","Lyn-FAK","Prin-CRAF","ERKKTR"}),1/AE25,AE25)</f>
        <v>1.0847163071563011</v>
      </c>
      <c r="AQ25" s="10">
        <f>IF(OR($C25={"PH-AKT","Syk","Src","Lyn-FAK","Prin-CRAF","ERKKTR"}),1/AF25,AF25)</f>
        <v>1.0737419129743508</v>
      </c>
      <c r="AR25" s="10">
        <f>IF(OR($C25={"PH-AKT","Syk","Src","Lyn-FAK","Prin-CRAF","ERKKTR"}),1/AG25,AG25)</f>
        <v>1.0274853154651467</v>
      </c>
    </row>
    <row r="26" spans="1:44" x14ac:dyDescent="0.2">
      <c r="A26" s="10">
        <v>25</v>
      </c>
      <c r="B26" s="10" t="s">
        <v>41</v>
      </c>
      <c r="C26" s="10" t="str">
        <f>_xlfn.IFNA(VLOOKUP($B26,Barcodes!$B$2:$E$14,4,FALSE),0)</f>
        <v>GCaMP6S</v>
      </c>
      <c r="D26" s="10">
        <v>1321.046</v>
      </c>
      <c r="E26" s="10">
        <v>1436.2950000000001</v>
      </c>
      <c r="F26" s="10">
        <v>1501.9659999999999</v>
      </c>
      <c r="G26" s="10">
        <v>1596.212</v>
      </c>
      <c r="H26" s="10">
        <v>1775.4390000000001</v>
      </c>
      <c r="I26" s="10">
        <v>1971.8820000000001</v>
      </c>
      <c r="J26" s="10">
        <v>2821.53</v>
      </c>
      <c r="K26" s="10">
        <v>2247.7620000000002</v>
      </c>
      <c r="L26" s="10">
        <v>2097.0340000000001</v>
      </c>
      <c r="M26" s="10">
        <v>2107.0949999999998</v>
      </c>
      <c r="N26" s="10">
        <v>135.78</v>
      </c>
      <c r="O26" s="10">
        <v>142.91800000000001</v>
      </c>
      <c r="P26" s="10">
        <v>144.864</v>
      </c>
      <c r="Q26" s="10">
        <v>155.71700000000001</v>
      </c>
      <c r="R26" s="10">
        <v>156.19999999999999</v>
      </c>
      <c r="S26" s="10">
        <v>165.51599999999999</v>
      </c>
      <c r="T26" s="10">
        <v>211.14699999999999</v>
      </c>
      <c r="U26" s="10">
        <v>184.20699999999999</v>
      </c>
      <c r="V26" s="10">
        <v>175.6</v>
      </c>
      <c r="W26" s="10">
        <v>174.654</v>
      </c>
      <c r="X26" s="10">
        <f>_xlfn.IFNA(IF(OR($C26={"PH-AKT","GCaMP6S"}),D26/AVERAGE($D26:$F26), D26/N26/AVERAGE($D26/$N26,$E26/$O26,$F26/$P26)),0)</f>
        <v>0.93046544895683725</v>
      </c>
      <c r="Y26" s="10">
        <f>_xlfn.IFNA(IF(OR($C26={"PH-AKT","GCaMP6S"}),E26/AVERAGE($D26:$F26), E26/O26/AVERAGE($D26/$N26,$E26/$O26,$F26/$P26)),0)</f>
        <v>1.0116399217055732</v>
      </c>
      <c r="Z26" s="10">
        <f>_xlfn.IFNA(IF(OR($C26={"PH-AKT","GCaMP6S"}),F26/AVERAGE($D26:$F26), F26/P26/AVERAGE($D26/$N26,$E26/$O26,$F26/$P26)),0)</f>
        <v>1.0578946293375893</v>
      </c>
      <c r="AA26" s="10">
        <f>_xlfn.IFNA(IF(OR($C26={"PH-AKT","GCaMP6S"}),G26/AVERAGE($D26:$F26), G26/Q26/AVERAGE($D26/$N26,$E26/$O26,$F26/$P26)),0)</f>
        <v>1.1242758505080754</v>
      </c>
      <c r="AB26" s="10">
        <f>_xlfn.IFNA(IF(OR($C26={"PH-AKT","GCaMP6S"}),H26/AVERAGE($D26:$F26), H26/R26/AVERAGE($D26/$N26,$E26/$O26,$F26/$P26)),0)</f>
        <v>1.2505125833850435</v>
      </c>
      <c r="AC26" s="10">
        <f>_xlfn.IFNA(IF(OR($C26={"PH-AKT","GCaMP6S"}),I26/AVERAGE($D26:$F26), I26/S26/AVERAGE($D26/$N26,$E26/$O26,$F26/$P26)),0)</f>
        <v>1.3888752325202196</v>
      </c>
      <c r="AD26" s="10">
        <f>_xlfn.IFNA(IF(OR($C26={"PH-AKT","GCaMP6S"}),J26/AVERAGE($D26:$F26), J26/T26/AVERAGE($D26/$N26,$E26/$O26,$F26/$P26)),0)</f>
        <v>1.9873162465161585</v>
      </c>
      <c r="AE26" s="10">
        <f>_xlfn.IFNA(IF(OR($C26={"PH-AKT","GCaMP6S"}),K26/AVERAGE($D26:$F26), K26/U26/AVERAGE($D26/$N26,$E26/$O26,$F26/$P26)),0)</f>
        <v>1.5831885327824455</v>
      </c>
      <c r="AF26" s="10">
        <f>_xlfn.IFNA(IF(OR($C26={"PH-AKT","GCaMP6S"}),L26/AVERAGE($D26:$F26), L26/V26/AVERAGE($D26/$N26,$E26/$O26,$F26/$P26)),0)</f>
        <v>1.4770247836091643</v>
      </c>
      <c r="AG26" s="10">
        <f>_xlfn.IFNA(IF(OR($C26={"PH-AKT","GCaMP6S"}),M26/AVERAGE($D26:$F26), M26/W26/AVERAGE($D26/$N26,$E26/$O26,$F26/$P26)),0)</f>
        <v>1.4841111476585271</v>
      </c>
      <c r="AI26" s="10">
        <f>IF(OR($C26={"PH-AKT","Syk","Src","Lyn-FAK","Prin-CRAF","ERKKTR"}),1/X26,X26)</f>
        <v>0.93046544895683725</v>
      </c>
      <c r="AJ26" s="10">
        <f>IF(OR($C26={"PH-AKT","Syk","Src","Lyn-FAK","Prin-CRAF","ERKKTR"}),1/Y26,Y26)</f>
        <v>1.0116399217055732</v>
      </c>
      <c r="AK26" s="10">
        <f>IF(OR($C26={"PH-AKT","Syk","Src","Lyn-FAK","Prin-CRAF","ERKKTR"}),1/Z26,Z26)</f>
        <v>1.0578946293375893</v>
      </c>
      <c r="AL26" s="10">
        <f>IF(OR($C26={"PH-AKT","Syk","Src","Lyn-FAK","Prin-CRAF","ERKKTR"}),1/AA26,AA26)</f>
        <v>1.1242758505080754</v>
      </c>
      <c r="AM26" s="10">
        <f>IF(OR($C26={"PH-AKT","Syk","Src","Lyn-FAK","Prin-CRAF","ERKKTR"}),1/AB26,AB26)</f>
        <v>1.2505125833850435</v>
      </c>
      <c r="AN26" s="10">
        <f>IF(OR($C26={"PH-AKT","Syk","Src","Lyn-FAK","Prin-CRAF","ERKKTR"}),1/AC26,AC26)</f>
        <v>1.3888752325202196</v>
      </c>
      <c r="AO26" s="10">
        <f>IF(OR($C26={"PH-AKT","Syk","Src","Lyn-FAK","Prin-CRAF","ERKKTR"}),1/AD26,AD26)</f>
        <v>1.9873162465161585</v>
      </c>
      <c r="AP26" s="10">
        <f>IF(OR($C26={"PH-AKT","Syk","Src","Lyn-FAK","Prin-CRAF","ERKKTR"}),1/AE26,AE26)</f>
        <v>1.5831885327824455</v>
      </c>
      <c r="AQ26" s="10">
        <f>IF(OR($C26={"PH-AKT","Syk","Src","Lyn-FAK","Prin-CRAF","ERKKTR"}),1/AF26,AF26)</f>
        <v>1.4770247836091643</v>
      </c>
      <c r="AR26" s="10">
        <f>IF(OR($C26={"PH-AKT","Syk","Src","Lyn-FAK","Prin-CRAF","ERKKTR"}),1/AG26,AG26)</f>
        <v>1.4841111476585271</v>
      </c>
    </row>
    <row r="27" spans="1:44" x14ac:dyDescent="0.2">
      <c r="A27" s="10">
        <v>26</v>
      </c>
      <c r="B27" s="10" t="s">
        <v>36</v>
      </c>
      <c r="C27" s="10" t="str">
        <f>_xlfn.IFNA(VLOOKUP($B27,Barcodes!$B$2:$E$14,4,FALSE),0)</f>
        <v>Src</v>
      </c>
      <c r="D27" s="10">
        <v>15726.544</v>
      </c>
      <c r="E27" s="10">
        <v>16233.737999999999</v>
      </c>
      <c r="F27" s="10">
        <v>15039.281000000001</v>
      </c>
      <c r="G27" s="10">
        <v>14713.329</v>
      </c>
      <c r="H27" s="10">
        <v>16346.764999999999</v>
      </c>
      <c r="I27" s="10">
        <v>16271.746999999999</v>
      </c>
      <c r="J27" s="10">
        <v>16370.325999999999</v>
      </c>
      <c r="K27" s="10">
        <v>16993.109</v>
      </c>
      <c r="L27" s="10">
        <v>16220.483</v>
      </c>
      <c r="M27" s="10">
        <v>16460.285</v>
      </c>
      <c r="N27" s="10">
        <v>8010.7169999999996</v>
      </c>
      <c r="O27" s="10">
        <v>8137.585</v>
      </c>
      <c r="P27" s="10">
        <v>7493.607</v>
      </c>
      <c r="Q27" s="10">
        <v>7454.4610000000002</v>
      </c>
      <c r="R27" s="10">
        <v>8345.0889999999999</v>
      </c>
      <c r="S27" s="10">
        <v>8292.1200000000008</v>
      </c>
      <c r="T27" s="10">
        <v>8298.7810000000009</v>
      </c>
      <c r="U27" s="10">
        <v>8547.2479999999996</v>
      </c>
      <c r="V27" s="10">
        <v>8067.433</v>
      </c>
      <c r="W27" s="10">
        <v>8234.7160000000003</v>
      </c>
      <c r="X27" s="10">
        <f>_xlfn.IFNA(IF(OR($C27={"PH-AKT","GCaMP6S"}),D27/AVERAGE($D27:$F27), D27/N27/AVERAGE($D27/$N27,$E27/$O27,$F27/$P27)),0)</f>
        <v>0.98734617653156942</v>
      </c>
      <c r="Y27" s="10">
        <f>_xlfn.IFNA(IF(OR($C27={"PH-AKT","GCaMP6S"}),E27/AVERAGE($D27:$F27), E27/O27/AVERAGE($D27/$N27,$E27/$O27,$F27/$P27)),0)</f>
        <v>1.0032993671374368</v>
      </c>
      <c r="Z27" s="10">
        <f>_xlfn.IFNA(IF(OR($C27={"PH-AKT","GCaMP6S"}),F27/AVERAGE($D27:$F27), F27/P27/AVERAGE($D27/$N27,$E27/$O27,$F27/$P27)),0)</f>
        <v>1.009354456330994</v>
      </c>
      <c r="AA27" s="10">
        <f>_xlfn.IFNA(IF(OR($C27={"PH-AKT","GCaMP6S"}),G27/AVERAGE($D27:$F27), G27/Q27/AVERAGE($D27/$N27,$E27/$O27,$F27/$P27)),0)</f>
        <v>0.99266393365223449</v>
      </c>
      <c r="AB27" s="10">
        <f>_xlfn.IFNA(IF(OR($C27={"PH-AKT","GCaMP6S"}),H27/AVERAGE($D27:$F27), H27/R27/AVERAGE($D27/$N27,$E27/$O27,$F27/$P27)),0)</f>
        <v>0.98516367528654891</v>
      </c>
      <c r="AC27" s="10">
        <f>_xlfn.IFNA(IF(OR($C27={"PH-AKT","GCaMP6S"}),I27/AVERAGE($D27:$F27), I27/S27/AVERAGE($D27/$N27,$E27/$O27,$F27/$P27)),0)</f>
        <v>0.9869068159847052</v>
      </c>
      <c r="AD27" s="10">
        <f>_xlfn.IFNA(IF(OR($C27={"PH-AKT","GCaMP6S"}),J27/AVERAGE($D27:$F27), J27/T27/AVERAGE($D27/$N27,$E27/$O27,$F27/$P27)),0)</f>
        <v>0.99208884818195098</v>
      </c>
      <c r="AE27" s="10">
        <f>_xlfn.IFNA(IF(OR($C27={"PH-AKT","GCaMP6S"}),K27/AVERAGE($D27:$F27), K27/U27/AVERAGE($D27/$N27,$E27/$O27,$F27/$P27)),0)</f>
        <v>0.99989427461044966</v>
      </c>
      <c r="AF27" s="10">
        <f>_xlfn.IFNA(IF(OR($C27={"PH-AKT","GCaMP6S"}),L27/AVERAGE($D27:$F27), L27/V27/AVERAGE($D27/$N27,$E27/$O27,$F27/$P27)),0)</f>
        <v>1.0111974333538418</v>
      </c>
      <c r="AG27" s="10">
        <f>_xlfn.IFNA(IF(OR($C27={"PH-AKT","GCaMP6S"}),M27/AVERAGE($D27:$F27), M27/W27/AVERAGE($D27/$N27,$E27/$O27,$F27/$P27)),0)</f>
        <v>1.0053013563103401</v>
      </c>
      <c r="AI27" s="10">
        <f>IF(OR($C27={"PH-AKT","Syk","Src","Lyn-FAK","Prin-CRAF","ERKKTR"}),1/X27,X27)</f>
        <v>1.0128159948042559</v>
      </c>
      <c r="AJ27" s="10">
        <f>IF(OR($C27={"PH-AKT","Syk","Src","Lyn-FAK","Prin-CRAF","ERKKTR"}),1/Y27,Y27)</f>
        <v>0.99671148288785383</v>
      </c>
      <c r="AK27" s="10">
        <f>IF(OR($C27={"PH-AKT","Syk","Src","Lyn-FAK","Prin-CRAF","ERKKTR"}),1/Z27,Z27)</f>
        <v>0.99073223853888015</v>
      </c>
      <c r="AL27" s="10">
        <f>IF(OR($C27={"PH-AKT","Syk","Src","Lyn-FAK","Prin-CRAF","ERKKTR"}),1/AA27,AA27)</f>
        <v>1.0073902819464533</v>
      </c>
      <c r="AM27" s="10">
        <f>IF(OR($C27={"PH-AKT","Syk","Src","Lyn-FAK","Prin-CRAF","ERKKTR"}),1/AB27,AB27)</f>
        <v>1.0150597561457346</v>
      </c>
      <c r="AN27" s="10">
        <f>IF(OR($C27={"PH-AKT","Syk","Src","Lyn-FAK","Prin-CRAF","ERKKTR"}),1/AC27,AC27)</f>
        <v>1.0132668898453505</v>
      </c>
      <c r="AO27" s="10">
        <f>IF(OR($C27={"PH-AKT","Syk","Src","Lyn-FAK","Prin-CRAF","ERKKTR"}),1/AD27,AD27)</f>
        <v>1.0079742372193243</v>
      </c>
      <c r="AP27" s="10">
        <f>IF(OR($C27={"PH-AKT","Syk","Src","Lyn-FAK","Prin-CRAF","ERKKTR"}),1/AE27,AE27)</f>
        <v>1.0001057365685901</v>
      </c>
      <c r="AQ27" s="10">
        <f>IF(OR($C27={"PH-AKT","Syk","Src","Lyn-FAK","Prin-CRAF","ERKKTR"}),1/AF27,AF27)</f>
        <v>0.98892656074422258</v>
      </c>
      <c r="AR27" s="10">
        <f>IF(OR($C27={"PH-AKT","Syk","Src","Lyn-FAK","Prin-CRAF","ERKKTR"}),1/AG27,AG27)</f>
        <v>0.99472659986275447</v>
      </c>
    </row>
    <row r="28" spans="1:44" x14ac:dyDescent="0.2">
      <c r="A28" s="10">
        <v>27</v>
      </c>
      <c r="B28" s="10" t="s">
        <v>36</v>
      </c>
      <c r="C28" s="10" t="str">
        <f>_xlfn.IFNA(VLOOKUP($B28,Barcodes!$B$2:$E$14,4,FALSE),0)</f>
        <v>Src</v>
      </c>
      <c r="D28" s="10">
        <v>9371.2209999999995</v>
      </c>
      <c r="E28" s="10">
        <v>8777.7070000000003</v>
      </c>
      <c r="F28" s="10">
        <v>10137.172</v>
      </c>
      <c r="G28" s="10">
        <v>8184.4589999999998</v>
      </c>
      <c r="H28" s="10">
        <v>9475.7620000000006</v>
      </c>
      <c r="I28" s="10">
        <v>9926.0650000000005</v>
      </c>
      <c r="J28" s="10">
        <v>10915.752</v>
      </c>
      <c r="K28" s="10">
        <v>9627.3080000000009</v>
      </c>
      <c r="L28" s="10">
        <v>9222.8019999999997</v>
      </c>
      <c r="M28" s="10">
        <v>8758.3580000000002</v>
      </c>
      <c r="N28" s="10">
        <v>4782.942</v>
      </c>
      <c r="O28" s="10">
        <v>4414.9049999999997</v>
      </c>
      <c r="P28" s="10">
        <v>5147.82</v>
      </c>
      <c r="Q28" s="10">
        <v>4196.8509999999997</v>
      </c>
      <c r="R28" s="10">
        <v>4841.9549999999999</v>
      </c>
      <c r="S28" s="10">
        <v>5081.8509999999997</v>
      </c>
      <c r="T28" s="10">
        <v>5513.2349999999997</v>
      </c>
      <c r="U28" s="10">
        <v>4890.1750000000002</v>
      </c>
      <c r="V28" s="10">
        <v>4623.2619999999997</v>
      </c>
      <c r="W28" s="10">
        <v>4478.451</v>
      </c>
      <c r="X28" s="10">
        <f>_xlfn.IFNA(IF(OR($C28={"PH-AKT","GCaMP6S"}),D28/AVERAGE($D28:$F28), D28/N28/AVERAGE($D28/$N28,$E28/$O28,$F28/$P28)),0)</f>
        <v>0.99343998780950482</v>
      </c>
      <c r="Y28" s="10">
        <f>_xlfn.IFNA(IF(OR($C28={"PH-AKT","GCaMP6S"}),E28/AVERAGE($D28:$F28), E28/O28/AVERAGE($D28/$N28,$E28/$O28,$F28/$P28)),0)</f>
        <v>1.0080922799061069</v>
      </c>
      <c r="Z28" s="10">
        <f>_xlfn.IFNA(IF(OR($C28={"PH-AKT","GCaMP6S"}),F28/AVERAGE($D28:$F28), F28/P28/AVERAGE($D28/$N28,$E28/$O28,$F28/$P28)),0)</f>
        <v>0.99846773228438801</v>
      </c>
      <c r="AA28" s="10">
        <f>_xlfn.IFNA(IF(OR($C28={"PH-AKT","GCaMP6S"}),G28/AVERAGE($D28:$F28), G28/Q28/AVERAGE($D28/$N28,$E28/$O28,$F28/$P28)),0)</f>
        <v>0.98879667731633181</v>
      </c>
      <c r="AB28" s="10">
        <f>_xlfn.IFNA(IF(OR($C28={"PH-AKT","GCaMP6S"}),H28/AVERAGE($D28:$F28), H28/R28/AVERAGE($D28/$N28,$E28/$O28,$F28/$P28)),0)</f>
        <v>0.99227938083175715</v>
      </c>
      <c r="AC28" s="10">
        <f>_xlfn.IFNA(IF(OR($C28={"PH-AKT","GCaMP6S"}),I28/AVERAGE($D28:$F28), I28/S28/AVERAGE($D28/$N28,$E28/$O28,$F28/$P28)),0)</f>
        <v>0.99036608413471006</v>
      </c>
      <c r="AD28" s="10">
        <f>_xlfn.IFNA(IF(OR($C28={"PH-AKT","GCaMP6S"}),J28/AVERAGE($D28:$F28), J28/T28/AVERAGE($D28/$N28,$E28/$O28,$F28/$P28)),0)</f>
        <v>1.0038936966904342</v>
      </c>
      <c r="AE28" s="10">
        <f>_xlfn.IFNA(IF(OR($C28={"PH-AKT","GCaMP6S"}),K28/AVERAGE($D28:$F28), K28/U28/AVERAGE($D28/$N28,$E28/$O28,$F28/$P28)),0)</f>
        <v>0.99820797850827692</v>
      </c>
      <c r="AF28" s="10">
        <f>_xlfn.IFNA(IF(OR($C28={"PH-AKT","GCaMP6S"}),L28/AVERAGE($D28:$F28), L28/V28/AVERAGE($D28/$N28,$E28/$O28,$F28/$P28)),0)</f>
        <v>1.0114745299623769</v>
      </c>
      <c r="AG28" s="10">
        <f>_xlfn.IFNA(IF(OR($C28={"PH-AKT","GCaMP6S"}),M28/AVERAGE($D28:$F28), M28/W28/AVERAGE($D28/$N28,$E28/$O28,$F28/$P28)),0)</f>
        <v>0.99159753390954564</v>
      </c>
      <c r="AI28" s="10">
        <f>IF(OR($C28={"PH-AKT","Syk","Src","Lyn-FAK","Prin-CRAF","ERKKTR"}),1/X28,X28)</f>
        <v>1.0066033301165576</v>
      </c>
      <c r="AJ28" s="10">
        <f>IF(OR($C28={"PH-AKT","Syk","Src","Lyn-FAK","Prin-CRAF","ERKKTR"}),1/Y28,Y28)</f>
        <v>0.99197267941893108</v>
      </c>
      <c r="AK28" s="10">
        <f>IF(OR($C28={"PH-AKT","Syk","Src","Lyn-FAK","Prin-CRAF","ERKKTR"}),1/Z28,Z28)</f>
        <v>1.0015346191630112</v>
      </c>
      <c r="AL28" s="10">
        <f>IF(OR($C28={"PH-AKT","Syk","Src","Lyn-FAK","Prin-CRAF","ERKKTR"}),1/AA28,AA28)</f>
        <v>1.0113302592339559</v>
      </c>
      <c r="AM28" s="10">
        <f>IF(OR($C28={"PH-AKT","Syk","Src","Lyn-FAK","Prin-CRAF","ERKKTR"}),1/AB28,AB28)</f>
        <v>1.0077806909196996</v>
      </c>
      <c r="AN28" s="10">
        <f>IF(OR($C28={"PH-AKT","Syk","Src","Lyn-FAK","Prin-CRAF","ERKKTR"}),1/AC28,AC28)</f>
        <v>1.0097276310443397</v>
      </c>
      <c r="AO28" s="10">
        <f>IF(OR($C28={"PH-AKT","Syk","Src","Lyn-FAK","Prin-CRAF","ERKKTR"}),1/AD28,AD28)</f>
        <v>0.9961214053805989</v>
      </c>
      <c r="AP28" s="10">
        <f>IF(OR($C28={"PH-AKT","Syk","Src","Lyn-FAK","Prin-CRAF","ERKKTR"}),1/AE28,AE28)</f>
        <v>1.0017952385978732</v>
      </c>
      <c r="AQ28" s="10">
        <f>IF(OR($C28={"PH-AKT","Syk","Src","Lyn-FAK","Prin-CRAF","ERKKTR"}),1/AF28,AF28)</f>
        <v>0.98865564122232152</v>
      </c>
      <c r="AR28" s="10">
        <f>IF(OR($C28={"PH-AKT","Syk","Src","Lyn-FAK","Prin-CRAF","ERKKTR"}),1/AG28,AG28)</f>
        <v>1.0084736657798312</v>
      </c>
    </row>
    <row r="29" spans="1:44" x14ac:dyDescent="0.2">
      <c r="A29" s="10">
        <v>28</v>
      </c>
      <c r="B29" s="10" t="s">
        <v>36</v>
      </c>
      <c r="C29" s="10" t="str">
        <f>_xlfn.IFNA(VLOOKUP($B29,Barcodes!$B$2:$E$14,4,FALSE),0)</f>
        <v>Src</v>
      </c>
      <c r="D29" s="10">
        <v>4309.6490000000003</v>
      </c>
      <c r="E29" s="10">
        <v>4416.4859999999999</v>
      </c>
      <c r="F29" s="10">
        <v>4648.1139999999996</v>
      </c>
      <c r="G29" s="10">
        <v>4562.96</v>
      </c>
      <c r="H29" s="10">
        <v>4871.1819999999998</v>
      </c>
      <c r="I29" s="10">
        <v>5369.7460000000001</v>
      </c>
      <c r="J29" s="10">
        <v>5586.4949999999999</v>
      </c>
      <c r="K29" s="10">
        <v>5818.5330000000004</v>
      </c>
      <c r="L29" s="10">
        <v>5577.6570000000002</v>
      </c>
      <c r="M29" s="10">
        <v>5599.69</v>
      </c>
      <c r="N29" s="10">
        <v>1785.357</v>
      </c>
      <c r="O29" s="10">
        <v>1838.3789999999999</v>
      </c>
      <c r="P29" s="10">
        <v>1946.375</v>
      </c>
      <c r="Q29" s="10">
        <v>1895.67</v>
      </c>
      <c r="R29" s="10">
        <v>1960.24</v>
      </c>
      <c r="S29" s="10">
        <v>2088.9319999999998</v>
      </c>
      <c r="T29" s="10">
        <v>2147.8939999999998</v>
      </c>
      <c r="U29" s="10">
        <v>2224.2170000000001</v>
      </c>
      <c r="V29" s="10">
        <v>2122.2150000000001</v>
      </c>
      <c r="W29" s="10">
        <v>2154.6010000000001</v>
      </c>
      <c r="X29" s="10">
        <f>_xlfn.IFNA(IF(OR($C29={"PH-AKT","GCaMP6S"}),D29/AVERAGE($D29:$F29), D29/N29/AVERAGE($D29/$N29,$E29/$O29,$F29/$P29)),0)</f>
        <v>1.0051780691955652</v>
      </c>
      <c r="Y29" s="10">
        <f>_xlfn.IFNA(IF(OR($C29={"PH-AKT","GCaMP6S"}),E29/AVERAGE($D29:$F29), E29/O29/AVERAGE($D29/$N29,$E29/$O29,$F29/$P29)),0)</f>
        <v>1.0003868690561075</v>
      </c>
      <c r="Z29" s="10">
        <f>_xlfn.IFNA(IF(OR($C29={"PH-AKT","GCaMP6S"}),F29/AVERAGE($D29:$F29), F29/P29/AVERAGE($D29/$N29,$E29/$O29,$F29/$P29)),0)</f>
        <v>0.9944350617483273</v>
      </c>
      <c r="AA29" s="10">
        <f>_xlfn.IFNA(IF(OR($C29={"PH-AKT","GCaMP6S"}),G29/AVERAGE($D29:$F29), G29/Q29/AVERAGE($D29/$N29,$E29/$O29,$F29/$P29)),0)</f>
        <v>1.0023285466013885</v>
      </c>
      <c r="AB29" s="10">
        <f>_xlfn.IFNA(IF(OR($C29={"PH-AKT","GCaMP6S"}),H29/AVERAGE($D29:$F29), H29/R29/AVERAGE($D29/$N29,$E29/$O29,$F29/$P29)),0)</f>
        <v>1.0347877626382413</v>
      </c>
      <c r="AC29" s="10">
        <f>_xlfn.IFNA(IF(OR($C29={"PH-AKT","GCaMP6S"}),I29/AVERAGE($D29:$F29), I29/S29/AVERAGE($D29/$N29,$E29/$O29,$F29/$P29)),0)</f>
        <v>1.0704234512833442</v>
      </c>
      <c r="AD29" s="10">
        <f>_xlfn.IFNA(IF(OR($C29={"PH-AKT","GCaMP6S"}),J29/AVERAGE($D29:$F29), J29/T29/AVERAGE($D29/$N29,$E29/$O29,$F29/$P29)),0)</f>
        <v>1.0830605682718233</v>
      </c>
      <c r="AE29" s="10">
        <f>_xlfn.IFNA(IF(OR($C29={"PH-AKT","GCaMP6S"}),K29/AVERAGE($D29:$F29), K29/U29/AVERAGE($D29/$N29,$E29/$O29,$F29/$P29)),0)</f>
        <v>1.0893376669923585</v>
      </c>
      <c r="AF29" s="10">
        <f>_xlfn.IFNA(IF(OR($C29={"PH-AKT","GCaMP6S"}),L29/AVERAGE($D29:$F29), L29/V29/AVERAGE($D29/$N29,$E29/$O29,$F29/$P29)),0)</f>
        <v>1.0944315359518426</v>
      </c>
      <c r="AG29" s="10">
        <f>_xlfn.IFNA(IF(OR($C29={"PH-AKT","GCaMP6S"}),M29/AVERAGE($D29:$F29), M29/W29/AVERAGE($D29/$N29,$E29/$O29,$F29/$P29)),0)</f>
        <v>1.08223930544233</v>
      </c>
      <c r="AI29" s="10">
        <f>IF(OR($C29={"PH-AKT","Syk","Src","Lyn-FAK","Prin-CRAF","ERKKTR"}),1/X29,X29)</f>
        <v>0.99484860508376471</v>
      </c>
      <c r="AJ29" s="10">
        <f>IF(OR($C29={"PH-AKT","Syk","Src","Lyn-FAK","Prin-CRAF","ERKKTR"}),1/Y29,Y29)</f>
        <v>0.99961328055367971</v>
      </c>
      <c r="AK29" s="10">
        <f>IF(OR($C29={"PH-AKT","Syk","Src","Lyn-FAK","Prin-CRAF","ERKKTR"}),1/Z29,Z29)</f>
        <v>1.0055960800918351</v>
      </c>
      <c r="AL29" s="10">
        <f>IF(OR($C29={"PH-AKT","Syk","Src","Lyn-FAK","Prin-CRAF","ERKKTR"}),1/AA29,AA29)</f>
        <v>0.9976768629315369</v>
      </c>
      <c r="AM29" s="10">
        <f>IF(OR($C29={"PH-AKT","Syk","Src","Lyn-FAK","Prin-CRAF","ERKKTR"}),1/AB29,AB29)</f>
        <v>0.96638174136351562</v>
      </c>
      <c r="AN29" s="10">
        <f>IF(OR($C29={"PH-AKT","Syk","Src","Lyn-FAK","Prin-CRAF","ERKKTR"}),1/AC29,AC29)</f>
        <v>0.93420972681520331</v>
      </c>
      <c r="AO29" s="10">
        <f>IF(OR($C29={"PH-AKT","Syk","Src","Lyn-FAK","Prin-CRAF","ERKKTR"}),1/AD29,AD29)</f>
        <v>0.92330939681022806</v>
      </c>
      <c r="AP29" s="10">
        <f>IF(OR($C29={"PH-AKT","Syk","Src","Lyn-FAK","Prin-CRAF","ERKKTR"}),1/AE29,AE29)</f>
        <v>0.91798900405324446</v>
      </c>
      <c r="AQ29" s="10">
        <f>IF(OR($C29={"PH-AKT","Syk","Src","Lyn-FAK","Prin-CRAF","ERKKTR"}),1/AF29,AF29)</f>
        <v>0.91371636064039929</v>
      </c>
      <c r="AR29" s="10">
        <f>IF(OR($C29={"PH-AKT","Syk","Src","Lyn-FAK","Prin-CRAF","ERKKTR"}),1/AG29,AG29)</f>
        <v>0.92401005486608401</v>
      </c>
    </row>
    <row r="30" spans="1:44" x14ac:dyDescent="0.2">
      <c r="A30" s="10">
        <v>29</v>
      </c>
      <c r="B30" s="10">
        <v>0</v>
      </c>
      <c r="C30" s="10">
        <f>_xlfn.IFNA(VLOOKUP($B30,Barcodes!$B$2:$E$14,4,FALSE),0)</f>
        <v>0</v>
      </c>
      <c r="D30" s="10">
        <v>6668.9709999999995</v>
      </c>
      <c r="E30" s="10">
        <v>8631.4580000000005</v>
      </c>
      <c r="F30" s="10">
        <v>8446.4</v>
      </c>
      <c r="G30" s="10">
        <v>9091.0249999999996</v>
      </c>
      <c r="H30" s="10">
        <v>9932.8729999999996</v>
      </c>
      <c r="I30" s="10">
        <v>9213.1589999999997</v>
      </c>
      <c r="J30" s="10">
        <v>10323.528</v>
      </c>
      <c r="K30" s="10">
        <v>11540.285</v>
      </c>
      <c r="L30" s="10">
        <v>9953.7729999999992</v>
      </c>
      <c r="M30" s="10">
        <v>11525.772999999999</v>
      </c>
      <c r="N30" s="10">
        <v>3445.1219999999998</v>
      </c>
      <c r="O30" s="10">
        <v>4449.62</v>
      </c>
      <c r="P30" s="10">
        <v>4394.8230000000003</v>
      </c>
      <c r="Q30" s="10">
        <v>4747.4790000000003</v>
      </c>
      <c r="R30" s="10">
        <v>5177.3879999999999</v>
      </c>
      <c r="S30" s="10">
        <v>4811.7150000000001</v>
      </c>
      <c r="T30" s="10">
        <v>5381.1090000000004</v>
      </c>
      <c r="U30" s="10">
        <v>5953.65</v>
      </c>
      <c r="V30" s="10">
        <v>5136.348</v>
      </c>
      <c r="W30" s="10">
        <v>5939.2740000000003</v>
      </c>
      <c r="X30" s="10">
        <f>_xlfn.IFNA(IF(OR($C30={"PH-AKT","GCaMP6S"}),D30/AVERAGE($D30:$F30), D30/N30/AVERAGE($D30/$N30,$E30/$O30,$F30/$P30)),0)</f>
        <v>1.0016951115201802</v>
      </c>
      <c r="Y30" s="10">
        <f>_xlfn.IFNA(IF(OR($C30={"PH-AKT","GCaMP6S"}),E30/AVERAGE($D30:$F30), E30/O30/AVERAGE($D30/$N30,$E30/$O30,$F30/$P30)),0)</f>
        <v>1.0037893172270445</v>
      </c>
      <c r="Z30" s="10">
        <f>_xlfn.IFNA(IF(OR($C30={"PH-AKT","GCaMP6S"}),F30/AVERAGE($D30:$F30), F30/P30/AVERAGE($D30/$N30,$E30/$O30,$F30/$P30)),0)</f>
        <v>0.99451557125277557</v>
      </c>
      <c r="AA30" s="10">
        <f>_xlfn.IFNA(IF(OR($C30={"PH-AKT","GCaMP6S"}),G30/AVERAGE($D30:$F30), G30/Q30/AVERAGE($D30/$N30,$E30/$O30,$F30/$P30)),0)</f>
        <v>0.99090297218021961</v>
      </c>
      <c r="AB30" s="10">
        <f>_xlfn.IFNA(IF(OR($C30={"PH-AKT","GCaMP6S"}),H30/AVERAGE($D30:$F30), H30/R30/AVERAGE($D30/$N30,$E30/$O30,$F30/$P30)),0)</f>
        <v>0.99276281373081743</v>
      </c>
      <c r="AC30" s="10">
        <f>_xlfn.IFNA(IF(OR($C30={"PH-AKT","GCaMP6S"}),I30/AVERAGE($D30:$F30), I30/S30/AVERAGE($D30/$N30,$E30/$O30,$F30/$P30)),0)</f>
        <v>0.99080913412834382</v>
      </c>
      <c r="AD30" s="10">
        <f>_xlfn.IFNA(IF(OR($C30={"PH-AKT","GCaMP6S"}),J30/AVERAGE($D30:$F30), J30/T30/AVERAGE($D30/$N30,$E30/$O30,$F30/$P30)),0)</f>
        <v>0.99274494003297908</v>
      </c>
      <c r="AE30" s="10">
        <f>_xlfn.IFNA(IF(OR($C30={"PH-AKT","GCaMP6S"}),K30/AVERAGE($D30:$F30), K30/U30/AVERAGE($D30/$N30,$E30/$O30,$F30/$P30)),0)</f>
        <v>1.0030314850717135</v>
      </c>
      <c r="AF30" s="10">
        <f>_xlfn.IFNA(IF(OR($C30={"PH-AKT","GCaMP6S"}),L30/AVERAGE($D30:$F30), L30/V30/AVERAGE($D30/$N30,$E30/$O30,$F30/$P30)),0)</f>
        <v>1.0028006875491859</v>
      </c>
      <c r="AG30" s="10">
        <f>_xlfn.IFNA(IF(OR($C30={"PH-AKT","GCaMP6S"}),M30/AVERAGE($D30:$F30), M30/W30/AVERAGE($D30/$N30,$E30/$O30,$F30/$P30)),0)</f>
        <v>1.0041949475561367</v>
      </c>
      <c r="AI30" s="10">
        <f>IF(OR($C30={"PH-AKT","Syk","Src","Lyn-FAK","Prin-CRAF","ERKKTR"}),1/X30,X30)</f>
        <v>1.0016951115201802</v>
      </c>
      <c r="AJ30" s="10">
        <f>IF(OR($C30={"PH-AKT","Syk","Src","Lyn-FAK","Prin-CRAF","ERKKTR"}),1/Y30,Y30)</f>
        <v>1.0037893172270445</v>
      </c>
      <c r="AK30" s="10">
        <f>IF(OR($C30={"PH-AKT","Syk","Src","Lyn-FAK","Prin-CRAF","ERKKTR"}),1/Z30,Z30)</f>
        <v>0.99451557125277557</v>
      </c>
      <c r="AL30" s="10">
        <f>IF(OR($C30={"PH-AKT","Syk","Src","Lyn-FAK","Prin-CRAF","ERKKTR"}),1/AA30,AA30)</f>
        <v>0.99090297218021961</v>
      </c>
      <c r="AM30" s="10">
        <f>IF(OR($C30={"PH-AKT","Syk","Src","Lyn-FAK","Prin-CRAF","ERKKTR"}),1/AB30,AB30)</f>
        <v>0.99276281373081743</v>
      </c>
      <c r="AN30" s="10">
        <f>IF(OR($C30={"PH-AKT","Syk","Src","Lyn-FAK","Prin-CRAF","ERKKTR"}),1/AC30,AC30)</f>
        <v>0.99080913412834382</v>
      </c>
      <c r="AO30" s="10">
        <f>IF(OR($C30={"PH-AKT","Syk","Src","Lyn-FAK","Prin-CRAF","ERKKTR"}),1/AD30,AD30)</f>
        <v>0.99274494003297908</v>
      </c>
      <c r="AP30" s="10">
        <f>IF(OR($C30={"PH-AKT","Syk","Src","Lyn-FAK","Prin-CRAF","ERKKTR"}),1/AE30,AE30)</f>
        <v>1.0030314850717135</v>
      </c>
      <c r="AQ30" s="10">
        <f>IF(OR($C30={"PH-AKT","Syk","Src","Lyn-FAK","Prin-CRAF","ERKKTR"}),1/AF30,AF30)</f>
        <v>1.0028006875491859</v>
      </c>
      <c r="AR30" s="10">
        <f>IF(OR($C30={"PH-AKT","Syk","Src","Lyn-FAK","Prin-CRAF","ERKKTR"}),1/AG30,AG30)</f>
        <v>1.0041949475561367</v>
      </c>
    </row>
    <row r="31" spans="1:44" x14ac:dyDescent="0.2">
      <c r="A31" s="10">
        <v>30</v>
      </c>
      <c r="B31" s="10" t="s">
        <v>435</v>
      </c>
      <c r="C31" s="10" t="str">
        <f>_xlfn.IFNA(VLOOKUP($B31,Barcodes!$B$2:$E$14,4,FALSE),0)</f>
        <v>EKAR</v>
      </c>
      <c r="D31" s="10">
        <v>11693.325000000001</v>
      </c>
      <c r="E31" s="10">
        <v>13398.448</v>
      </c>
      <c r="F31" s="10">
        <v>14584.009</v>
      </c>
      <c r="G31" s="10">
        <v>13734.77</v>
      </c>
      <c r="H31" s="10">
        <v>13683.583000000001</v>
      </c>
      <c r="I31" s="10">
        <v>14056.494000000001</v>
      </c>
      <c r="J31" s="10">
        <v>12834.655000000001</v>
      </c>
      <c r="K31" s="10">
        <v>12581.905000000001</v>
      </c>
      <c r="L31" s="10">
        <v>11207.254999999999</v>
      </c>
      <c r="M31" s="10">
        <v>10113.498</v>
      </c>
      <c r="N31" s="10">
        <v>5939.9340000000002</v>
      </c>
      <c r="O31" s="10">
        <v>6745.7160000000003</v>
      </c>
      <c r="P31" s="10">
        <v>7349.6040000000003</v>
      </c>
      <c r="Q31" s="10">
        <v>7048.0249999999996</v>
      </c>
      <c r="R31" s="10">
        <v>7010.826</v>
      </c>
      <c r="S31" s="10">
        <v>7225.0420000000004</v>
      </c>
      <c r="T31" s="10">
        <v>6568.8450000000003</v>
      </c>
      <c r="U31" s="10">
        <v>6436.8379999999997</v>
      </c>
      <c r="V31" s="10">
        <v>5723.7219999999998</v>
      </c>
      <c r="W31" s="10">
        <v>5158.24</v>
      </c>
      <c r="X31" s="10">
        <f>_xlfn.IFNA(IF(OR($C31={"PH-AKT","GCaMP6S"}),D31/AVERAGE($D31:$F31), D31/N31/AVERAGE($D31/$N31,$E31/$O31,$F31/$P31)),0)</f>
        <v>0.99438446082241205</v>
      </c>
      <c r="Y31" s="10">
        <f>_xlfn.IFNA(IF(OR($C31={"PH-AKT","GCaMP6S"}),E31/AVERAGE($D31:$F31), E31/O31/AVERAGE($D31/$N31,$E31/$O31,$F31/$P31)),0)</f>
        <v>1.0032851172591553</v>
      </c>
      <c r="Z31" s="10">
        <f>_xlfn.IFNA(IF(OR($C31={"PH-AKT","GCaMP6S"}),F31/AVERAGE($D31:$F31), F31/P31/AVERAGE($D31/$N31,$E31/$O31,$F31/$P31)),0)</f>
        <v>1.0023304219184328</v>
      </c>
      <c r="AA31" s="10">
        <f>_xlfn.IFNA(IF(OR($C31={"PH-AKT","GCaMP6S"}),G31/AVERAGE($D31:$F31), G31/Q31/AVERAGE($D31/$N31,$E31/$O31,$F31/$P31)),0)</f>
        <v>0.98435529845279934</v>
      </c>
      <c r="AB31" s="10">
        <f>_xlfn.IFNA(IF(OR($C31={"PH-AKT","GCaMP6S"}),H31/AVERAGE($D31:$F31), H31/R31/AVERAGE($D31/$N31,$E31/$O31,$F31/$P31)),0)</f>
        <v>0.98589024669787784</v>
      </c>
      <c r="AC31" s="10">
        <f>_xlfn.IFNA(IF(OR($C31={"PH-AKT","GCaMP6S"}),I31/AVERAGE($D31:$F31), I31/S31/AVERAGE($D31/$N31,$E31/$O31,$F31/$P31)),0)</f>
        <v>0.9827307907458136</v>
      </c>
      <c r="AD31" s="10">
        <f>_xlfn.IFNA(IF(OR($C31={"PH-AKT","GCaMP6S"}),J31/AVERAGE($D31:$F31), J31/T31/AVERAGE($D31/$N31,$E31/$O31,$F31/$P31)),0)</f>
        <v>0.98694536746671691</v>
      </c>
      <c r="AE31" s="10">
        <f>_xlfn.IFNA(IF(OR($C31={"PH-AKT","GCaMP6S"}),K31/AVERAGE($D31:$F31), K31/U31/AVERAGE($D31/$N31,$E31/$O31,$F31/$P31)),0)</f>
        <v>0.98735140974606617</v>
      </c>
      <c r="AF31" s="10">
        <f>_xlfn.IFNA(IF(OR($C31={"PH-AKT","GCaMP6S"}),L31/AVERAGE($D31:$F31), L31/V31/AVERAGE($D31/$N31,$E31/$O31,$F31/$P31)),0)</f>
        <v>0.98905091617317042</v>
      </c>
      <c r="AG31" s="10">
        <f>_xlfn.IFNA(IF(OR($C31={"PH-AKT","GCaMP6S"}),M31/AVERAGE($D31:$F31), M31/W31/AVERAGE($D31/$N31,$E31/$O31,$F31/$P31)),0)</f>
        <v>0.9903706833025181</v>
      </c>
      <c r="AI31" s="10">
        <f>IF(OR($C31={"PH-AKT","Syk","Src","Lyn-FAK","Prin-CRAF","ERKKTR"}),1/X31,X31)</f>
        <v>0.99438446082241205</v>
      </c>
      <c r="AJ31" s="10">
        <f>IF(OR($C31={"PH-AKT","Syk","Src","Lyn-FAK","Prin-CRAF","ERKKTR"}),1/Y31,Y31)</f>
        <v>1.0032851172591553</v>
      </c>
      <c r="AK31" s="10">
        <f>IF(OR($C31={"PH-AKT","Syk","Src","Lyn-FAK","Prin-CRAF","ERKKTR"}),1/Z31,Z31)</f>
        <v>1.0023304219184328</v>
      </c>
      <c r="AL31" s="10">
        <f>IF(OR($C31={"PH-AKT","Syk","Src","Lyn-FAK","Prin-CRAF","ERKKTR"}),1/AA31,AA31)</f>
        <v>0.98435529845279934</v>
      </c>
      <c r="AM31" s="10">
        <f>IF(OR($C31={"PH-AKT","Syk","Src","Lyn-FAK","Prin-CRAF","ERKKTR"}),1/AB31,AB31)</f>
        <v>0.98589024669787784</v>
      </c>
      <c r="AN31" s="10">
        <f>IF(OR($C31={"PH-AKT","Syk","Src","Lyn-FAK","Prin-CRAF","ERKKTR"}),1/AC31,AC31)</f>
        <v>0.9827307907458136</v>
      </c>
      <c r="AO31" s="10">
        <f>IF(OR($C31={"PH-AKT","Syk","Src","Lyn-FAK","Prin-CRAF","ERKKTR"}),1/AD31,AD31)</f>
        <v>0.98694536746671691</v>
      </c>
      <c r="AP31" s="10">
        <f>IF(OR($C31={"PH-AKT","Syk","Src","Lyn-FAK","Prin-CRAF","ERKKTR"}),1/AE31,AE31)</f>
        <v>0.98735140974606617</v>
      </c>
      <c r="AQ31" s="10">
        <f>IF(OR($C31={"PH-AKT","Syk","Src","Lyn-FAK","Prin-CRAF","ERKKTR"}),1/AF31,AF31)</f>
        <v>0.98905091617317042</v>
      </c>
      <c r="AR31" s="10">
        <f>IF(OR($C31={"PH-AKT","Syk","Src","Lyn-FAK","Prin-CRAF","ERKKTR"}),1/AG31,AG31)</f>
        <v>0.9903706833025181</v>
      </c>
    </row>
    <row r="32" spans="1:44" x14ac:dyDescent="0.2">
      <c r="A32" s="10">
        <v>31</v>
      </c>
      <c r="B32" s="10">
        <v>0</v>
      </c>
      <c r="C32" s="10">
        <f>_xlfn.IFNA(VLOOKUP($B32,Barcodes!$B$2:$E$14,4,FALSE),0)</f>
        <v>0</v>
      </c>
      <c r="D32" s="10">
        <v>2084.7779999999998</v>
      </c>
      <c r="E32" s="10">
        <v>2123.4059999999999</v>
      </c>
      <c r="F32" s="10">
        <v>2200.761</v>
      </c>
      <c r="G32" s="10">
        <v>2243.5810000000001</v>
      </c>
      <c r="H32" s="10">
        <v>2144.0549999999998</v>
      </c>
      <c r="I32" s="10">
        <v>2151.7860000000001</v>
      </c>
      <c r="J32" s="10">
        <v>2144.6660000000002</v>
      </c>
      <c r="K32" s="10">
        <v>2146.6370000000002</v>
      </c>
      <c r="L32" s="10">
        <v>2124.393</v>
      </c>
      <c r="M32" s="10">
        <v>2070.828</v>
      </c>
      <c r="N32" s="10">
        <v>483.96100000000001</v>
      </c>
      <c r="O32" s="10">
        <v>490.21699999999998</v>
      </c>
      <c r="P32" s="10">
        <v>499.38099999999997</v>
      </c>
      <c r="Q32" s="10">
        <v>522.24599999999998</v>
      </c>
      <c r="R32" s="10">
        <v>562.23800000000006</v>
      </c>
      <c r="S32" s="10">
        <v>565.03099999999995</v>
      </c>
      <c r="T32" s="10">
        <v>550.36900000000003</v>
      </c>
      <c r="U32" s="10">
        <v>541.44799999999998</v>
      </c>
      <c r="V32" s="10">
        <v>525.78099999999995</v>
      </c>
      <c r="W32" s="10">
        <v>508.65600000000001</v>
      </c>
      <c r="X32" s="10">
        <f>_xlfn.IFNA(IF(OR($C32={"PH-AKT","GCaMP6S"}),D32/AVERAGE($D32:$F32), D32/N32/AVERAGE($D32/$N32,$E32/$O32,$F32/$P32)),0)</f>
        <v>0.99056728411040451</v>
      </c>
      <c r="Y32" s="10">
        <f>_xlfn.IFNA(IF(OR($C32={"PH-AKT","GCaMP6S"}),E32/AVERAGE($D32:$F32), E32/O32/AVERAGE($D32/$N32,$E32/$O32,$F32/$P32)),0)</f>
        <v>0.99604555700407682</v>
      </c>
      <c r="Z32" s="10">
        <f>_xlfn.IFNA(IF(OR($C32={"PH-AKT","GCaMP6S"}),F32/AVERAGE($D32:$F32), F32/P32/AVERAGE($D32/$N32,$E32/$O32,$F32/$P32)),0)</f>
        <v>1.0133871588855188</v>
      </c>
      <c r="AA32" s="10">
        <f>_xlfn.IFNA(IF(OR($C32={"PH-AKT","GCaMP6S"}),G32/AVERAGE($D32:$F32), G32/Q32/AVERAGE($D32/$N32,$E32/$O32,$F32/$P32)),0)</f>
        <v>0.98787310405777795</v>
      </c>
      <c r="AB32" s="10">
        <f>_xlfn.IFNA(IF(OR($C32={"PH-AKT","GCaMP6S"}),H32/AVERAGE($D32:$F32), H32/R32/AVERAGE($D32/$N32,$E32/$O32,$F32/$P32)),0)</f>
        <v>0.87690037772833695</v>
      </c>
      <c r="AC32" s="10">
        <f>_xlfn.IFNA(IF(OR($C32={"PH-AKT","GCaMP6S"}),I32/AVERAGE($D32:$F32), I32/S32/AVERAGE($D32/$N32,$E32/$O32,$F32/$P32)),0)</f>
        <v>0.87571206286543413</v>
      </c>
      <c r="AD32" s="10">
        <f>_xlfn.IFNA(IF(OR($C32={"PH-AKT","GCaMP6S"}),J32/AVERAGE($D32:$F32), J32/T32/AVERAGE($D32/$N32,$E32/$O32,$F32/$P32)),0)</f>
        <v>0.89606648336730266</v>
      </c>
      <c r="AE32" s="10">
        <f>_xlfn.IFNA(IF(OR($C32={"PH-AKT","GCaMP6S"}),K32/AVERAGE($D32:$F32), K32/U32/AVERAGE($D32/$N32,$E32/$O32,$F32/$P32)),0)</f>
        <v>0.91166731985234351</v>
      </c>
      <c r="AF32" s="10">
        <f>_xlfn.IFNA(IF(OR($C32={"PH-AKT","GCaMP6S"}),L32/AVERAGE($D32:$F32), L32/V32/AVERAGE($D32/$N32,$E32/$O32,$F32/$P32)),0)</f>
        <v>0.92910437245026067</v>
      </c>
      <c r="AG32" s="10">
        <f>_xlfn.IFNA(IF(OR($C32={"PH-AKT","GCaMP6S"}),M32/AVERAGE($D32:$F32), M32/W32/AVERAGE($D32/$N32,$E32/$O32,$F32/$P32)),0)</f>
        <v>0.93616928265800592</v>
      </c>
      <c r="AI32" s="10">
        <f>IF(OR($C32={"PH-AKT","Syk","Src","Lyn-FAK","Prin-CRAF","ERKKTR"}),1/X32,X32)</f>
        <v>0.99056728411040451</v>
      </c>
      <c r="AJ32" s="10">
        <f>IF(OR($C32={"PH-AKT","Syk","Src","Lyn-FAK","Prin-CRAF","ERKKTR"}),1/Y32,Y32)</f>
        <v>0.99604555700407682</v>
      </c>
      <c r="AK32" s="10">
        <f>IF(OR($C32={"PH-AKT","Syk","Src","Lyn-FAK","Prin-CRAF","ERKKTR"}),1/Z32,Z32)</f>
        <v>1.0133871588855188</v>
      </c>
      <c r="AL32" s="10">
        <f>IF(OR($C32={"PH-AKT","Syk","Src","Lyn-FAK","Prin-CRAF","ERKKTR"}),1/AA32,AA32)</f>
        <v>0.98787310405777795</v>
      </c>
      <c r="AM32" s="10">
        <f>IF(OR($C32={"PH-AKT","Syk","Src","Lyn-FAK","Prin-CRAF","ERKKTR"}),1/AB32,AB32)</f>
        <v>0.87690037772833695</v>
      </c>
      <c r="AN32" s="10">
        <f>IF(OR($C32={"PH-AKT","Syk","Src","Lyn-FAK","Prin-CRAF","ERKKTR"}),1/AC32,AC32)</f>
        <v>0.87571206286543413</v>
      </c>
      <c r="AO32" s="10">
        <f>IF(OR($C32={"PH-AKT","Syk","Src","Lyn-FAK","Prin-CRAF","ERKKTR"}),1/AD32,AD32)</f>
        <v>0.89606648336730266</v>
      </c>
      <c r="AP32" s="10">
        <f>IF(OR($C32={"PH-AKT","Syk","Src","Lyn-FAK","Prin-CRAF","ERKKTR"}),1/AE32,AE32)</f>
        <v>0.91166731985234351</v>
      </c>
      <c r="AQ32" s="10">
        <f>IF(OR($C32={"PH-AKT","Syk","Src","Lyn-FAK","Prin-CRAF","ERKKTR"}),1/AF32,AF32)</f>
        <v>0.92910437245026067</v>
      </c>
      <c r="AR32" s="10">
        <f>IF(OR($C32={"PH-AKT","Syk","Src","Lyn-FAK","Prin-CRAF","ERKKTR"}),1/AG32,AG32)</f>
        <v>0.93616928265800592</v>
      </c>
    </row>
    <row r="33" spans="1:44" x14ac:dyDescent="0.2">
      <c r="A33" s="10">
        <v>32</v>
      </c>
      <c r="B33" s="10" t="s">
        <v>36</v>
      </c>
      <c r="C33" s="10" t="str">
        <f>_xlfn.IFNA(VLOOKUP($B33,Barcodes!$B$2:$E$14,4,FALSE),0)</f>
        <v>Src</v>
      </c>
      <c r="D33" s="10">
        <v>639.41499999999996</v>
      </c>
      <c r="E33" s="10">
        <v>628.21299999999997</v>
      </c>
      <c r="F33" s="10">
        <v>630.13900000000001</v>
      </c>
      <c r="G33" s="10">
        <v>580.63400000000001</v>
      </c>
      <c r="H33" s="10">
        <v>522.24199999999996</v>
      </c>
      <c r="I33" s="10">
        <v>534.375</v>
      </c>
      <c r="J33" s="10">
        <v>533.02499999999998</v>
      </c>
      <c r="K33" s="10">
        <v>524.90499999999997</v>
      </c>
      <c r="L33" s="10">
        <v>547.79</v>
      </c>
      <c r="M33" s="10">
        <v>555.16700000000003</v>
      </c>
      <c r="N33" s="10">
        <v>132.12100000000001</v>
      </c>
      <c r="O33" s="10">
        <v>133.846</v>
      </c>
      <c r="P33" s="10">
        <v>135.68299999999999</v>
      </c>
      <c r="Q33" s="10">
        <v>138.79</v>
      </c>
      <c r="R33" s="10">
        <v>144.69999999999999</v>
      </c>
      <c r="S33" s="10">
        <v>149.59399999999999</v>
      </c>
      <c r="T33" s="10">
        <v>140.86699999999999</v>
      </c>
      <c r="U33" s="10">
        <v>133.04900000000001</v>
      </c>
      <c r="V33" s="10">
        <v>130.99799999999999</v>
      </c>
      <c r="W33" s="10">
        <v>128.62799999999999</v>
      </c>
      <c r="X33" s="10">
        <f>_xlfn.IFNA(IF(OR($C33={"PH-AKT","GCaMP6S"}),D33/AVERAGE($D33:$F33), D33/N33/AVERAGE($D33/$N33,$E33/$O33,$F33/$P33)),0)</f>
        <v>1.024086456561204</v>
      </c>
      <c r="Y33" s="10">
        <f>_xlfn.IFNA(IF(OR($C33={"PH-AKT","GCaMP6S"}),E33/AVERAGE($D33:$F33), E33/O33/AVERAGE($D33/$N33,$E33/$O33,$F33/$P33)),0)</f>
        <v>0.99317819729406542</v>
      </c>
      <c r="Z33" s="10">
        <f>_xlfn.IFNA(IF(OR($C33={"PH-AKT","GCaMP6S"}),F33/AVERAGE($D33:$F33), F33/P33/AVERAGE($D33/$N33,$E33/$O33,$F33/$P33)),0)</f>
        <v>0.98273534614473057</v>
      </c>
      <c r="AA33" s="10">
        <f>_xlfn.IFNA(IF(OR($C33={"PH-AKT","GCaMP6S"}),G33/AVERAGE($D33:$F33), G33/Q33/AVERAGE($D33/$N33,$E33/$O33,$F33/$P33)),0)</f>
        <v>0.8852581668445082</v>
      </c>
      <c r="AB33" s="10">
        <f>_xlfn.IFNA(IF(OR($C33={"PH-AKT","GCaMP6S"}),H33/AVERAGE($D33:$F33), H33/R33/AVERAGE($D33/$N33,$E33/$O33,$F33/$P33)),0)</f>
        <v>0.76371077760235817</v>
      </c>
      <c r="AC33" s="10">
        <f>_xlfn.IFNA(IF(OR($C33={"PH-AKT","GCaMP6S"}),I33/AVERAGE($D33:$F33), I33/S33/AVERAGE($D33/$N33,$E33/$O33,$F33/$P33)),0)</f>
        <v>0.75588828016866205</v>
      </c>
      <c r="AD33" s="10">
        <f>_xlfn.IFNA(IF(OR($C33={"PH-AKT","GCaMP6S"}),J33/AVERAGE($D33:$F33), J33/T33/AVERAGE($D33/$N33,$E33/$O33,$F33/$P33)),0)</f>
        <v>0.80068919485496592</v>
      </c>
      <c r="AE33" s="10">
        <f>_xlfn.IFNA(IF(OR($C33={"PH-AKT","GCaMP6S"}),K33/AVERAGE($D33:$F33), K33/U33/AVERAGE($D33/$N33,$E33/$O33,$F33/$P33)),0)</f>
        <v>0.83482366107805928</v>
      </c>
      <c r="AF33" s="10">
        <f>_xlfn.IFNA(IF(OR($C33={"PH-AKT","GCaMP6S"}),L33/AVERAGE($D33:$F33), L33/V33/AVERAGE($D33/$N33,$E33/$O33,$F33/$P33)),0)</f>
        <v>0.88486107184023333</v>
      </c>
      <c r="AG33" s="10">
        <f>_xlfn.IFNA(IF(OR($C33={"PH-AKT","GCaMP6S"}),M33/AVERAGE($D33:$F33), M33/W33/AVERAGE($D33/$N33,$E33/$O33,$F33/$P33)),0)</f>
        <v>0.91330067948501581</v>
      </c>
      <c r="AI33" s="10">
        <f>IF(OR($C33={"PH-AKT","Syk","Src","Lyn-FAK","Prin-CRAF","ERKKTR"}),1/X33,X33)</f>
        <v>0.9764800555588985</v>
      </c>
      <c r="AJ33" s="10">
        <f>IF(OR($C33={"PH-AKT","Syk","Src","Lyn-FAK","Prin-CRAF","ERKKTR"}),1/Y33,Y33)</f>
        <v>1.0068686593448393</v>
      </c>
      <c r="AK33" s="10">
        <f>IF(OR($C33={"PH-AKT","Syk","Src","Lyn-FAK","Prin-CRAF","ERKKTR"}),1/Z33,Z33)</f>
        <v>1.0175679585790809</v>
      </c>
      <c r="AL33" s="10">
        <f>IF(OR($C33={"PH-AKT","Syk","Src","Lyn-FAK","Prin-CRAF","ERKKTR"}),1/AA33,AA33)</f>
        <v>1.1296139786707506</v>
      </c>
      <c r="AM33" s="10">
        <f>IF(OR($C33={"PH-AKT","Syk","Src","Lyn-FAK","Prin-CRAF","ERKKTR"}),1/AB33,AB33)</f>
        <v>1.3093962129740568</v>
      </c>
      <c r="AN33" s="10">
        <f>IF(OR($C33={"PH-AKT","Syk","Src","Lyn-FAK","Prin-CRAF","ERKKTR"}),1/AC33,AC33)</f>
        <v>1.3229468245980334</v>
      </c>
      <c r="AO33" s="10">
        <f>IF(OR($C33={"PH-AKT","Syk","Src","Lyn-FAK","Prin-CRAF","ERKKTR"}),1/AD33,AD33)</f>
        <v>1.2489240599545453</v>
      </c>
      <c r="AP33" s="10">
        <f>IF(OR($C33={"PH-AKT","Syk","Src","Lyn-FAK","Prin-CRAF","ERKKTR"}),1/AE33,AE33)</f>
        <v>1.1978577592166451</v>
      </c>
      <c r="AQ33" s="10">
        <f>IF(OR($C33={"PH-AKT","Syk","Src","Lyn-FAK","Prin-CRAF","ERKKTR"}),1/AF33,AF33)</f>
        <v>1.1301209103032568</v>
      </c>
      <c r="AR33" s="10">
        <f>IF(OR($C33={"PH-AKT","Syk","Src","Lyn-FAK","Prin-CRAF","ERKKTR"}),1/AG33,AG33)</f>
        <v>1.0949296572995779</v>
      </c>
    </row>
    <row r="34" spans="1:44" x14ac:dyDescent="0.2">
      <c r="A34" s="10">
        <v>33</v>
      </c>
      <c r="B34" s="10">
        <v>0</v>
      </c>
      <c r="C34" s="10">
        <f>_xlfn.IFNA(VLOOKUP($B34,Barcodes!$B$2:$E$14,4,FALSE),0)</f>
        <v>0</v>
      </c>
      <c r="D34" s="10">
        <v>1473.5150000000001</v>
      </c>
      <c r="E34" s="10">
        <v>1494.971</v>
      </c>
      <c r="F34" s="10">
        <v>1510.4559999999999</v>
      </c>
      <c r="G34" s="10">
        <v>1505.1579999999999</v>
      </c>
      <c r="H34" s="10">
        <v>1524.8910000000001</v>
      </c>
      <c r="I34" s="10">
        <v>1610.662</v>
      </c>
      <c r="J34" s="10">
        <v>1646.68</v>
      </c>
      <c r="K34" s="10">
        <v>1692.2560000000001</v>
      </c>
      <c r="L34" s="10">
        <v>1694.0809999999999</v>
      </c>
      <c r="M34" s="10">
        <v>1685.501</v>
      </c>
      <c r="N34" s="10">
        <v>705.97799999999995</v>
      </c>
      <c r="O34" s="10">
        <v>722.52800000000002</v>
      </c>
      <c r="P34" s="10">
        <v>738.29</v>
      </c>
      <c r="Q34" s="10">
        <v>743.88800000000003</v>
      </c>
      <c r="R34" s="10">
        <v>683.51</v>
      </c>
      <c r="S34" s="10">
        <v>713.22</v>
      </c>
      <c r="T34" s="10">
        <v>726.18200000000002</v>
      </c>
      <c r="U34" s="10">
        <v>742.53399999999999</v>
      </c>
      <c r="V34" s="10">
        <v>742.298</v>
      </c>
      <c r="W34" s="10">
        <v>756.01199999999994</v>
      </c>
      <c r="X34" s="10">
        <f>_xlfn.IFNA(IF(OR($C34={"PH-AKT","GCaMP6S"}),D34/AVERAGE($D34:$F34), D34/N34/AVERAGE($D34/$N34,$E34/$O34,$F34/$P34)),0)</f>
        <v>1.0095813800244293</v>
      </c>
      <c r="Y34" s="10">
        <f>_xlfn.IFNA(IF(OR($C34={"PH-AKT","GCaMP6S"}),E34/AVERAGE($D34:$F34), E34/O34/AVERAGE($D34/$N34,$E34/$O34,$F34/$P34)),0)</f>
        <v>1.0008201134677273</v>
      </c>
      <c r="Z34" s="10">
        <f>_xlfn.IFNA(IF(OR($C34={"PH-AKT","GCaMP6S"}),F34/AVERAGE($D34:$F34), F34/P34/AVERAGE($D34/$N34,$E34/$O34,$F34/$P34)),0)</f>
        <v>0.98959850650784331</v>
      </c>
      <c r="AA34" s="10">
        <f>_xlfn.IFNA(IF(OR($C34={"PH-AKT","GCaMP6S"}),G34/AVERAGE($D34:$F34), G34/Q34/AVERAGE($D34/$N34,$E34/$O34,$F34/$P34)),0)</f>
        <v>0.97870650937583303</v>
      </c>
      <c r="AB34" s="10">
        <f>_xlfn.IFNA(IF(OR($C34={"PH-AKT","GCaMP6S"}),H34/AVERAGE($D34:$F34), H34/R34/AVERAGE($D34/$N34,$E34/$O34,$F34/$P34)),0)</f>
        <v>1.0791252807287575</v>
      </c>
      <c r="AC34" s="10">
        <f>_xlfn.IFNA(IF(OR($C34={"PH-AKT","GCaMP6S"}),I34/AVERAGE($D34:$F34), I34/S34/AVERAGE($D34/$N34,$E34/$O34,$F34/$P34)),0)</f>
        <v>1.0923425172717185</v>
      </c>
      <c r="AD34" s="10">
        <f>_xlfn.IFNA(IF(OR($C34={"PH-AKT","GCaMP6S"}),J34/AVERAGE($D34:$F34), J34/T34/AVERAGE($D34/$N34,$E34/$O34,$F34/$P34)),0)</f>
        <v>1.0968359323535104</v>
      </c>
      <c r="AE34" s="10">
        <f>_xlfn.IFNA(IF(OR($C34={"PH-AKT","GCaMP6S"}),K34/AVERAGE($D34:$F34), K34/U34/AVERAGE($D34/$N34,$E34/$O34,$F34/$P34)),0)</f>
        <v>1.1023706876644885</v>
      </c>
      <c r="AF34" s="10">
        <f>_xlfn.IFNA(IF(OR($C34={"PH-AKT","GCaMP6S"}),L34/AVERAGE($D34:$F34), L34/V34/AVERAGE($D34/$N34,$E34/$O34,$F34/$P34)),0)</f>
        <v>1.1039103870102589</v>
      </c>
      <c r="AG34" s="10">
        <f>_xlfn.IFNA(IF(OR($C34={"PH-AKT","GCaMP6S"}),M34/AVERAGE($D34:$F34), M34/W34/AVERAGE($D34/$N34,$E34/$O34,$F34/$P34)),0)</f>
        <v>1.0783959894382629</v>
      </c>
      <c r="AI34" s="10">
        <f>IF(OR($C34={"PH-AKT","Syk","Src","Lyn-FAK","Prin-CRAF","ERKKTR"}),1/X34,X34)</f>
        <v>1.0095813800244293</v>
      </c>
      <c r="AJ34" s="10">
        <f>IF(OR($C34={"PH-AKT","Syk","Src","Lyn-FAK","Prin-CRAF","ERKKTR"}),1/Y34,Y34)</f>
        <v>1.0008201134677273</v>
      </c>
      <c r="AK34" s="10">
        <f>IF(OR($C34={"PH-AKT","Syk","Src","Lyn-FAK","Prin-CRAF","ERKKTR"}),1/Z34,Z34)</f>
        <v>0.98959850650784331</v>
      </c>
      <c r="AL34" s="10">
        <f>IF(OR($C34={"PH-AKT","Syk","Src","Lyn-FAK","Prin-CRAF","ERKKTR"}),1/AA34,AA34)</f>
        <v>0.97870650937583303</v>
      </c>
      <c r="AM34" s="10">
        <f>IF(OR($C34={"PH-AKT","Syk","Src","Lyn-FAK","Prin-CRAF","ERKKTR"}),1/AB34,AB34)</f>
        <v>1.0791252807287575</v>
      </c>
      <c r="AN34" s="10">
        <f>IF(OR($C34={"PH-AKT","Syk","Src","Lyn-FAK","Prin-CRAF","ERKKTR"}),1/AC34,AC34)</f>
        <v>1.0923425172717185</v>
      </c>
      <c r="AO34" s="10">
        <f>IF(OR($C34={"PH-AKT","Syk","Src","Lyn-FAK","Prin-CRAF","ERKKTR"}),1/AD34,AD34)</f>
        <v>1.0968359323535104</v>
      </c>
      <c r="AP34" s="10">
        <f>IF(OR($C34={"PH-AKT","Syk","Src","Lyn-FAK","Prin-CRAF","ERKKTR"}),1/AE34,AE34)</f>
        <v>1.1023706876644885</v>
      </c>
      <c r="AQ34" s="10">
        <f>IF(OR($C34={"PH-AKT","Syk","Src","Lyn-FAK","Prin-CRAF","ERKKTR"}),1/AF34,AF34)</f>
        <v>1.1039103870102589</v>
      </c>
      <c r="AR34" s="10">
        <f>IF(OR($C34={"PH-AKT","Syk","Src","Lyn-FAK","Prin-CRAF","ERKKTR"}),1/AG34,AG34)</f>
        <v>1.0783959894382629</v>
      </c>
    </row>
    <row r="35" spans="1:44" x14ac:dyDescent="0.2">
      <c r="A35" s="10">
        <v>34</v>
      </c>
      <c r="B35" s="10">
        <v>0</v>
      </c>
      <c r="C35" s="10">
        <f>_xlfn.IFNA(VLOOKUP($B35,Barcodes!$B$2:$E$14,4,FALSE),0)</f>
        <v>0</v>
      </c>
      <c r="D35" s="10">
        <v>726.12599999999998</v>
      </c>
      <c r="E35" s="10">
        <v>722.96699999999998</v>
      </c>
      <c r="F35" s="10">
        <v>737.96900000000005</v>
      </c>
      <c r="G35" s="10">
        <v>712.43200000000002</v>
      </c>
      <c r="H35" s="10">
        <v>696.78499999999997</v>
      </c>
      <c r="I35" s="10">
        <v>759.64</v>
      </c>
      <c r="J35" s="10">
        <v>736.64800000000002</v>
      </c>
      <c r="K35" s="10">
        <v>716.89599999999996</v>
      </c>
      <c r="L35" s="10">
        <v>708.22799999999995</v>
      </c>
      <c r="M35" s="10">
        <v>697.42700000000002</v>
      </c>
      <c r="N35" s="10">
        <v>165.654</v>
      </c>
      <c r="O35" s="10">
        <v>168.208</v>
      </c>
      <c r="P35" s="10">
        <v>174.06399999999999</v>
      </c>
      <c r="Q35" s="10">
        <v>166.7</v>
      </c>
      <c r="R35" s="10">
        <v>165.267</v>
      </c>
      <c r="S35" s="10">
        <v>175.364</v>
      </c>
      <c r="T35" s="10">
        <v>182.71700000000001</v>
      </c>
      <c r="U35" s="10">
        <v>169.89400000000001</v>
      </c>
      <c r="V35" s="10">
        <v>166.49</v>
      </c>
      <c r="W35" s="10">
        <v>166.03399999999999</v>
      </c>
      <c r="X35" s="10">
        <f>_xlfn.IFNA(IF(OR($C35={"PH-AKT","GCaMP6S"}),D35/AVERAGE($D35:$F35), D35/N35/AVERAGE($D35/$N35,$E35/$O35,$F35/$P35)),0)</f>
        <v>1.0177294407464572</v>
      </c>
      <c r="Y35" s="10">
        <f>_xlfn.IFNA(IF(OR($C35={"PH-AKT","GCaMP6S"}),E35/AVERAGE($D35:$F35), E35/O35/AVERAGE($D35/$N35,$E35/$O35,$F35/$P35)),0)</f>
        <v>0.99791627288336904</v>
      </c>
      <c r="Z35" s="10">
        <f>_xlfn.IFNA(IF(OR($C35={"PH-AKT","GCaMP6S"}),F35/AVERAGE($D35:$F35), F35/P35/AVERAGE($D35/$N35,$E35/$O35,$F35/$P35)),0)</f>
        <v>0.98435428637017452</v>
      </c>
      <c r="AA35" s="10">
        <f>_xlfn.IFNA(IF(OR($C35={"PH-AKT","GCaMP6S"}),G35/AVERAGE($D35:$F35), G35/Q35/AVERAGE($D35/$N35,$E35/$O35,$F35/$P35)),0)</f>
        <v>0.99227053614337535</v>
      </c>
      <c r="AB35" s="10">
        <f>_xlfn.IFNA(IF(OR($C35={"PH-AKT","GCaMP6S"}),H35/AVERAGE($D35:$F35), H35/R35/AVERAGE($D35/$N35,$E35/$O35,$F35/$P35)),0)</f>
        <v>0.9788923322485944</v>
      </c>
      <c r="AC35" s="10">
        <f>_xlfn.IFNA(IF(OR($C35={"PH-AKT","GCaMP6S"}),I35/AVERAGE($D35:$F35), I35/S35/AVERAGE($D35/$N35,$E35/$O35,$F35/$P35)),0)</f>
        <v>1.0057491159996748</v>
      </c>
      <c r="AD35" s="10">
        <f>_xlfn.IFNA(IF(OR($C35={"PH-AKT","GCaMP6S"}),J35/AVERAGE($D35:$F35), J35/T35/AVERAGE($D35/$N35,$E35/$O35,$F35/$P35)),0)</f>
        <v>0.93605924193730139</v>
      </c>
      <c r="AE35" s="10">
        <f>_xlfn.IFNA(IF(OR($C35={"PH-AKT","GCaMP6S"}),K35/AVERAGE($D35:$F35), K35/U35/AVERAGE($D35/$N35,$E35/$O35,$F35/$P35)),0)</f>
        <v>0.97971643412165588</v>
      </c>
      <c r="AF35" s="10">
        <f>_xlfn.IFNA(IF(OR($C35={"PH-AKT","GCaMP6S"}),L35/AVERAGE($D35:$F35), L35/V35/AVERAGE($D35/$N35,$E35/$O35,$F35/$P35)),0)</f>
        <v>0.98765943504085596</v>
      </c>
      <c r="AG35" s="10">
        <f>_xlfn.IFNA(IF(OR($C35={"PH-AKT","GCaMP6S"}),M35/AVERAGE($D35:$F35), M35/W35/AVERAGE($D35/$N35,$E35/$O35,$F35/$P35)),0)</f>
        <v>0.97526806416508138</v>
      </c>
      <c r="AI35" s="10">
        <f>IF(OR($C35={"PH-AKT","Syk","Src","Lyn-FAK","Prin-CRAF","ERKKTR"}),1/X35,X35)</f>
        <v>1.0177294407464572</v>
      </c>
      <c r="AJ35" s="10">
        <f>IF(OR($C35={"PH-AKT","Syk","Src","Lyn-FAK","Prin-CRAF","ERKKTR"}),1/Y35,Y35)</f>
        <v>0.99791627288336904</v>
      </c>
      <c r="AK35" s="10">
        <f>IF(OR($C35={"PH-AKT","Syk","Src","Lyn-FAK","Prin-CRAF","ERKKTR"}),1/Z35,Z35)</f>
        <v>0.98435428637017452</v>
      </c>
      <c r="AL35" s="10">
        <f>IF(OR($C35={"PH-AKT","Syk","Src","Lyn-FAK","Prin-CRAF","ERKKTR"}),1/AA35,AA35)</f>
        <v>0.99227053614337535</v>
      </c>
      <c r="AM35" s="10">
        <f>IF(OR($C35={"PH-AKT","Syk","Src","Lyn-FAK","Prin-CRAF","ERKKTR"}),1/AB35,AB35)</f>
        <v>0.9788923322485944</v>
      </c>
      <c r="AN35" s="10">
        <f>IF(OR($C35={"PH-AKT","Syk","Src","Lyn-FAK","Prin-CRAF","ERKKTR"}),1/AC35,AC35)</f>
        <v>1.0057491159996748</v>
      </c>
      <c r="AO35" s="10">
        <f>IF(OR($C35={"PH-AKT","Syk","Src","Lyn-FAK","Prin-CRAF","ERKKTR"}),1/AD35,AD35)</f>
        <v>0.93605924193730139</v>
      </c>
      <c r="AP35" s="10">
        <f>IF(OR($C35={"PH-AKT","Syk","Src","Lyn-FAK","Prin-CRAF","ERKKTR"}),1/AE35,AE35)</f>
        <v>0.97971643412165588</v>
      </c>
      <c r="AQ35" s="10">
        <f>IF(OR($C35={"PH-AKT","Syk","Src","Lyn-FAK","Prin-CRAF","ERKKTR"}),1/AF35,AF35)</f>
        <v>0.98765943504085596</v>
      </c>
      <c r="AR35" s="10">
        <f>IF(OR($C35={"PH-AKT","Syk","Src","Lyn-FAK","Prin-CRAF","ERKKTR"}),1/AG35,AG35)</f>
        <v>0.97526806416508138</v>
      </c>
    </row>
    <row r="36" spans="1:44" x14ac:dyDescent="0.2">
      <c r="A36" s="10">
        <v>35</v>
      </c>
      <c r="B36" s="10" t="s">
        <v>37</v>
      </c>
      <c r="C36" s="10" t="str">
        <f>_xlfn.IFNA(VLOOKUP($B36,Barcodes!$B$2:$E$14,4,FALSE),0)</f>
        <v>PH-AKT</v>
      </c>
      <c r="D36" s="10">
        <v>622.005</v>
      </c>
      <c r="E36" s="10">
        <v>638.41700000000003</v>
      </c>
      <c r="F36" s="10">
        <v>545.89099999999996</v>
      </c>
      <c r="G36" s="10">
        <v>564.23400000000004</v>
      </c>
      <c r="H36" s="10">
        <v>434.589</v>
      </c>
      <c r="I36" s="10">
        <v>488.31799999999998</v>
      </c>
      <c r="J36" s="10">
        <v>530.02599999999995</v>
      </c>
      <c r="K36" s="10">
        <v>523.38499999999999</v>
      </c>
      <c r="L36" s="10">
        <v>513.46400000000006</v>
      </c>
      <c r="M36" s="10">
        <v>541.36500000000001</v>
      </c>
      <c r="N36" s="10">
        <v>132.995</v>
      </c>
      <c r="O36" s="10">
        <v>132.72399999999999</v>
      </c>
      <c r="P36" s="10">
        <v>128.09399999999999</v>
      </c>
      <c r="Q36" s="10">
        <v>125.49</v>
      </c>
      <c r="R36" s="10">
        <v>103.099</v>
      </c>
      <c r="S36" s="10">
        <v>164.333</v>
      </c>
      <c r="T36" s="10">
        <v>122.14100000000001</v>
      </c>
      <c r="U36" s="10">
        <v>105.911</v>
      </c>
      <c r="V36" s="10">
        <v>154.34399999999999</v>
      </c>
      <c r="W36" s="10">
        <v>95.396000000000001</v>
      </c>
      <c r="X36" s="10">
        <f>_xlfn.IFNA(IF(OR($C36={"PH-AKT","GCaMP6S"}),D36/AVERAGE($D36:$F36), D36/N36/AVERAGE($D36/$N36,$E36/$O36,$F36/$P36)),0)</f>
        <v>1.033051857568428</v>
      </c>
      <c r="Y36" s="10">
        <f>_xlfn.IFNA(IF(OR($C36={"PH-AKT","GCaMP6S"}),E36/AVERAGE($D36:$F36), E36/O36/AVERAGE($D36/$N36,$E36/$O36,$F36/$P36)),0)</f>
        <v>1.060309591969941</v>
      </c>
      <c r="Z36" s="10">
        <f>_xlfn.IFNA(IF(OR($C36={"PH-AKT","GCaMP6S"}),F36/AVERAGE($D36:$F36), F36/P36/AVERAGE($D36/$N36,$E36/$O36,$F36/$P36)),0)</f>
        <v>0.90663855046163089</v>
      </c>
      <c r="AA36" s="10">
        <f>_xlfn.IFNA(IF(OR($C36={"PH-AKT","GCaMP6S"}),G36/AVERAGE($D36:$F36), G36/Q36/AVERAGE($D36/$N36,$E36/$O36,$F36/$P36)),0)</f>
        <v>0.93710337023539114</v>
      </c>
      <c r="AB36" s="10">
        <f>_xlfn.IFNA(IF(OR($C36={"PH-AKT","GCaMP6S"}),H36/AVERAGE($D36:$F36), H36/R36/AVERAGE($D36/$N36,$E36/$O36,$F36/$P36)),0)</f>
        <v>0.72178354471235051</v>
      </c>
      <c r="AC36" s="10">
        <f>_xlfn.IFNA(IF(OR($C36={"PH-AKT","GCaMP6S"}),I36/AVERAGE($D36:$F36), I36/S36/AVERAGE($D36/$N36,$E36/$O36,$F36/$P36)),0)</f>
        <v>0.81101890979027447</v>
      </c>
      <c r="AD36" s="10">
        <f>_xlfn.IFNA(IF(OR($C36={"PH-AKT","GCaMP6S"}),J36/AVERAGE($D36:$F36), J36/T36/AVERAGE($D36/$N36,$E36/$O36,$F36/$P36)),0)</f>
        <v>0.88028929648405341</v>
      </c>
      <c r="AE36" s="10">
        <f>_xlfn.IFNA(IF(OR($C36={"PH-AKT","GCaMP6S"}),K36/AVERAGE($D36:$F36), K36/U36/AVERAGE($D36/$N36,$E36/$O36,$F36/$P36)),0)</f>
        <v>0.86925964658395305</v>
      </c>
      <c r="AF36" s="10">
        <f>_xlfn.IFNA(IF(OR($C36={"PH-AKT","GCaMP6S"}),L36/AVERAGE($D36:$F36), L36/V36/AVERAGE($D36/$N36,$E36/$O36,$F36/$P36)),0)</f>
        <v>0.85278243582369173</v>
      </c>
      <c r="AG36" s="10">
        <f>_xlfn.IFNA(IF(OR($C36={"PH-AKT","GCaMP6S"}),M36/AVERAGE($D36:$F36), M36/W36/AVERAGE($D36/$N36,$E36/$O36,$F36/$P36)),0)</f>
        <v>0.89912158081129911</v>
      </c>
      <c r="AI36" s="10">
        <f>IF(OR($C36={"PH-AKT","Syk","Src","Lyn-FAK","Prin-CRAF","ERKKTR"}),1/X36,X36)</f>
        <v>0.96800561624638604</v>
      </c>
      <c r="AJ36" s="10">
        <f>IF(OR($C36={"PH-AKT","Syk","Src","Lyn-FAK","Prin-CRAF","ERKKTR"}),1/Y36,Y36)</f>
        <v>0.94312077111563963</v>
      </c>
      <c r="AK36" s="10">
        <f>IF(OR($C36={"PH-AKT","Syk","Src","Lyn-FAK","Prin-CRAF","ERKKTR"}),1/Z36,Z36)</f>
        <v>1.1029753803109656</v>
      </c>
      <c r="AL36" s="10">
        <f>IF(OR($C36={"PH-AKT","Syk","Src","Lyn-FAK","Prin-CRAF","ERKKTR"}),1/AA36,AA36)</f>
        <v>1.0671181342020035</v>
      </c>
      <c r="AM36" s="10">
        <f>IF(OR($C36={"PH-AKT","Syk","Src","Lyn-FAK","Prin-CRAF","ERKKTR"}),1/AB36,AB36)</f>
        <v>1.3854569106289698</v>
      </c>
      <c r="AN36" s="10">
        <f>IF(OR($C36={"PH-AKT","Syk","Src","Lyn-FAK","Prin-CRAF","ERKKTR"}),1/AC36,AC36)</f>
        <v>1.2330168728847459</v>
      </c>
      <c r="AO36" s="10">
        <f>IF(OR($C36={"PH-AKT","Syk","Src","Lyn-FAK","Prin-CRAF","ERKKTR"}),1/AD36,AD36)</f>
        <v>1.1359901841293321</v>
      </c>
      <c r="AP36" s="10">
        <f>IF(OR($C36={"PH-AKT","Syk","Src","Lyn-FAK","Prin-CRAF","ERKKTR"}),1/AE36,AE36)</f>
        <v>1.1504042594520922</v>
      </c>
      <c r="AQ36" s="10">
        <f>IF(OR($C36={"PH-AKT","Syk","Src","Lyn-FAK","Prin-CRAF","ERKKTR"}),1/AF36,AF36)</f>
        <v>1.1726320313270906</v>
      </c>
      <c r="AR36" s="10">
        <f>IF(OR($C36={"PH-AKT","Syk","Src","Lyn-FAK","Prin-CRAF","ERKKTR"}),1/AG36,AG36)</f>
        <v>1.1121966387434232</v>
      </c>
    </row>
    <row r="37" spans="1:44" x14ac:dyDescent="0.2">
      <c r="A37" s="10">
        <v>36</v>
      </c>
      <c r="B37" s="10" t="s">
        <v>37</v>
      </c>
      <c r="C37" s="10" t="str">
        <f>_xlfn.IFNA(VLOOKUP($B37,Barcodes!$B$2:$E$14,4,FALSE),0)</f>
        <v>PH-AKT</v>
      </c>
      <c r="D37" s="10">
        <v>3942.393</v>
      </c>
      <c r="E37" s="10">
        <v>3985.9279999999999</v>
      </c>
      <c r="F37" s="10">
        <v>3848.1210000000001</v>
      </c>
      <c r="G37" s="10">
        <v>3722.0210000000002</v>
      </c>
      <c r="H37" s="10">
        <v>2394.5790000000002</v>
      </c>
      <c r="I37" s="10">
        <v>2536.4499999999998</v>
      </c>
      <c r="J37" s="10">
        <v>2707.7710000000002</v>
      </c>
      <c r="K37" s="10">
        <v>3131.0720000000001</v>
      </c>
      <c r="L37" s="10">
        <v>3375.15</v>
      </c>
      <c r="M37" s="10">
        <v>3694.0859999999998</v>
      </c>
      <c r="N37" s="10">
        <v>713.32899999999995</v>
      </c>
      <c r="O37" s="10">
        <v>764.80700000000002</v>
      </c>
      <c r="P37" s="10">
        <v>811.78599999999994</v>
      </c>
      <c r="Q37" s="10">
        <v>763.65700000000004</v>
      </c>
      <c r="R37" s="10">
        <v>387.09300000000002</v>
      </c>
      <c r="S37" s="10">
        <v>485.79300000000001</v>
      </c>
      <c r="T37" s="10">
        <v>462.33600000000001</v>
      </c>
      <c r="U37" s="10">
        <v>559.44299999999998</v>
      </c>
      <c r="V37" s="10">
        <v>639.25699999999995</v>
      </c>
      <c r="W37" s="10">
        <v>757.44299999999998</v>
      </c>
      <c r="X37" s="10">
        <f>_xlfn.IFNA(IF(OR($C37={"PH-AKT","GCaMP6S"}),D37/AVERAGE($D37:$F37), D37/N37/AVERAGE($D37/$N37,$E37/$O37,$F37/$P37)),0)</f>
        <v>1.0043083471221614</v>
      </c>
      <c r="Y37" s="10">
        <f>_xlfn.IFNA(IF(OR($C37={"PH-AKT","GCaMP6S"}),E37/AVERAGE($D37:$F37), E37/O37/AVERAGE($D37/$N37,$E37/$O37,$F37/$P37)),0)</f>
        <v>1.0153987087101521</v>
      </c>
      <c r="Z37" s="10">
        <f>_xlfn.IFNA(IF(OR($C37={"PH-AKT","GCaMP6S"}),F37/AVERAGE($D37:$F37), F37/P37/AVERAGE($D37/$N37,$E37/$O37,$F37/$P37)),0)</f>
        <v>0.98029294416768675</v>
      </c>
      <c r="AA37" s="10">
        <f>_xlfn.IFNA(IF(OR($C37={"PH-AKT","GCaMP6S"}),G37/AVERAGE($D37:$F37), G37/Q37/AVERAGE($D37/$N37,$E37/$O37,$F37/$P37)),0)</f>
        <v>0.94816948956229741</v>
      </c>
      <c r="AB37" s="10">
        <f>_xlfn.IFNA(IF(OR($C37={"PH-AKT","GCaMP6S"}),H37/AVERAGE($D37:$F37), H37/R37/AVERAGE($D37/$N37,$E37/$O37,$F37/$P37)),0)</f>
        <v>0.61000911820395343</v>
      </c>
      <c r="AC37" s="10">
        <f>_xlfn.IFNA(IF(OR($C37={"PH-AKT","GCaMP6S"}),I37/AVERAGE($D37:$F37), I37/S37/AVERAGE($D37/$N37,$E37/$O37,$F37/$P37)),0)</f>
        <v>0.64615016997493813</v>
      </c>
      <c r="AD37" s="10">
        <f>_xlfn.IFNA(IF(OR($C37={"PH-AKT","GCaMP6S"}),J37/AVERAGE($D37:$F37), J37/T37/AVERAGE($D37/$N37,$E37/$O37,$F37/$P37)),0)</f>
        <v>0.68979348771046478</v>
      </c>
      <c r="AE37" s="10">
        <f>_xlfn.IFNA(IF(OR($C37={"PH-AKT","GCaMP6S"}),K37/AVERAGE($D37:$F37), K37/U37/AVERAGE($D37/$N37,$E37/$O37,$F37/$P37)),0)</f>
        <v>0.79762767056467487</v>
      </c>
      <c r="AF37" s="10">
        <f>_xlfn.IFNA(IF(OR($C37={"PH-AKT","GCaMP6S"}),L37/AVERAGE($D37:$F37), L37/V37/AVERAGE($D37/$N37,$E37/$O37,$F37/$P37)),0)</f>
        <v>0.85980553379365354</v>
      </c>
      <c r="AG37" s="10">
        <f>_xlfn.IFNA(IF(OR($C37={"PH-AKT","GCaMP6S"}),M37/AVERAGE($D37:$F37), M37/W37/AVERAGE($D37/$N37,$E37/$O37,$F37/$P37)),0)</f>
        <v>0.94105316359559199</v>
      </c>
      <c r="AI37" s="10">
        <f>IF(OR($C37={"PH-AKT","Syk","Src","Lyn-FAK","Prin-CRAF","ERKKTR"}),1/X37,X37)</f>
        <v>0.9957101351049138</v>
      </c>
      <c r="AJ37" s="10">
        <f>IF(OR($C37={"PH-AKT","Syk","Src","Lyn-FAK","Prin-CRAF","ERKKTR"}),1/Y37,Y37)</f>
        <v>0.98483481554776353</v>
      </c>
      <c r="AK37" s="10">
        <f>IF(OR($C37={"PH-AKT","Syk","Src","Lyn-FAK","Prin-CRAF","ERKKTR"}),1/Z37,Z37)</f>
        <v>1.0201032313346348</v>
      </c>
      <c r="AL37" s="10">
        <f>IF(OR($C37={"PH-AKT","Syk","Src","Lyn-FAK","Prin-CRAF","ERKKTR"}),1/AA37,AA37)</f>
        <v>1.0546637610767555</v>
      </c>
      <c r="AM37" s="10">
        <f>IF(OR($C37={"PH-AKT","Syk","Src","Lyn-FAK","Prin-CRAF","ERKKTR"}),1/AB37,AB37)</f>
        <v>1.6393197579477083</v>
      </c>
      <c r="AN37" s="10">
        <f>IF(OR($C37={"PH-AKT","Syk","Src","Lyn-FAK","Prin-CRAF","ERKKTR"}),1/AC37,AC37)</f>
        <v>1.5476278525761069</v>
      </c>
      <c r="AO37" s="10">
        <f>IF(OR($C37={"PH-AKT","Syk","Src","Lyn-FAK","Prin-CRAF","ERKKTR"}),1/AD37,AD37)</f>
        <v>1.4497092504006677</v>
      </c>
      <c r="AP37" s="10">
        <f>IF(OR($C37={"PH-AKT","Syk","Src","Lyn-FAK","Prin-CRAF","ERKKTR"}),1/AE37,AE37)</f>
        <v>1.253717789519585</v>
      </c>
      <c r="AQ37" s="10">
        <f>IF(OR($C37={"PH-AKT","Syk","Src","Lyn-FAK","Prin-CRAF","ERKKTR"}),1/AF37,AF37)</f>
        <v>1.1630536914408742</v>
      </c>
      <c r="AR37" s="10">
        <f>IF(OR($C37={"PH-AKT","Syk","Src","Lyn-FAK","Prin-CRAF","ERKKTR"}),1/AG37,AG37)</f>
        <v>1.0626392202744241</v>
      </c>
    </row>
    <row r="38" spans="1:44" x14ac:dyDescent="0.2">
      <c r="A38" s="10">
        <v>37</v>
      </c>
      <c r="B38" s="10" t="s">
        <v>42</v>
      </c>
      <c r="C38" s="10" t="str">
        <f>_xlfn.IFNA(VLOOKUP($B38,Barcodes!$B$2:$E$14,4,FALSE),0)</f>
        <v>Syk</v>
      </c>
      <c r="D38" s="10">
        <v>4885.009</v>
      </c>
      <c r="E38" s="10">
        <v>5175.7529999999997</v>
      </c>
      <c r="F38" s="10">
        <v>5521.9120000000003</v>
      </c>
      <c r="G38" s="10">
        <v>5454.7979999999998</v>
      </c>
      <c r="H38" s="10">
        <v>5110.8680000000004</v>
      </c>
      <c r="I38" s="10">
        <v>6006.1310000000003</v>
      </c>
      <c r="J38" s="10">
        <v>6253.3760000000002</v>
      </c>
      <c r="K38" s="10">
        <v>6451.759</v>
      </c>
      <c r="L38" s="10">
        <v>6412.5789999999997</v>
      </c>
      <c r="M38" s="10">
        <v>6770.1679999999997</v>
      </c>
      <c r="N38" s="10">
        <v>629.36699999999996</v>
      </c>
      <c r="O38" s="10">
        <v>677.82</v>
      </c>
      <c r="P38" s="10">
        <v>703.01499999999999</v>
      </c>
      <c r="Q38" s="10">
        <v>693.24099999999999</v>
      </c>
      <c r="R38" s="10">
        <v>702.548</v>
      </c>
      <c r="S38" s="10">
        <v>808.75699999999995</v>
      </c>
      <c r="T38" s="10">
        <v>801.24400000000003</v>
      </c>
      <c r="U38" s="10">
        <v>828.29700000000003</v>
      </c>
      <c r="V38" s="10">
        <v>824.53899999999999</v>
      </c>
      <c r="W38" s="10">
        <v>865.17700000000002</v>
      </c>
      <c r="X38" s="10">
        <f>_xlfn.IFNA(IF(OR($C38={"PH-AKT","GCaMP6S"}),D38/AVERAGE($D38:$F38), D38/N38/AVERAGE($D38/$N38,$E38/$O38,$F38/$P38)),0)</f>
        <v>1.0014220796308466</v>
      </c>
      <c r="Y38" s="10">
        <f>_xlfn.IFNA(IF(OR($C38={"PH-AKT","GCaMP6S"}),E38/AVERAGE($D38:$F38), E38/O38/AVERAGE($D38/$N38,$E38/$O38,$F38/$P38)),0)</f>
        <v>0.98517849973843563</v>
      </c>
      <c r="Z38" s="10">
        <f>_xlfn.IFNA(IF(OR($C38={"PH-AKT","GCaMP6S"}),F38/AVERAGE($D38:$F38), F38/P38/AVERAGE($D38/$N38,$E38/$O38,$F38/$P38)),0)</f>
        <v>1.0133994206307175</v>
      </c>
      <c r="AA38" s="10">
        <f>_xlfn.IFNA(IF(OR($C38={"PH-AKT","GCaMP6S"}),G38/AVERAGE($D38:$F38), G38/Q38/AVERAGE($D38/$N38,$E38/$O38,$F38/$P38)),0)</f>
        <v>1.0151966932823617</v>
      </c>
      <c r="AB38" s="10">
        <f>_xlfn.IFNA(IF(OR($C38={"PH-AKT","GCaMP6S"}),H38/AVERAGE($D38:$F38), H38/R38/AVERAGE($D38/$N38,$E38/$O38,$F38/$P38)),0)</f>
        <v>0.93858676215870529</v>
      </c>
      <c r="AC38" s="10">
        <f>_xlfn.IFNA(IF(OR($C38={"PH-AKT","GCaMP6S"}),I38/AVERAGE($D38:$F38), I38/S38/AVERAGE($D38/$N38,$E38/$O38,$F38/$P38)),0)</f>
        <v>0.95814780654565668</v>
      </c>
      <c r="AD38" s="10">
        <f>_xlfn.IFNA(IF(OR($C38={"PH-AKT","GCaMP6S"}),J38/AVERAGE($D38:$F38), J38/T38/AVERAGE($D38/$N38,$E38/$O38,$F38/$P38)),0)</f>
        <v>1.0069444536048984</v>
      </c>
      <c r="AE38" s="10">
        <f>_xlfn.IFNA(IF(OR($C38={"PH-AKT","GCaMP6S"}),K38/AVERAGE($D38:$F38), K38/U38/AVERAGE($D38/$N38,$E38/$O38,$F38/$P38)),0)</f>
        <v>1.0049577642637408</v>
      </c>
      <c r="AF38" s="10">
        <f>_xlfn.IFNA(IF(OR($C38={"PH-AKT","GCaMP6S"}),L38/AVERAGE($D38:$F38), L38/V38/AVERAGE($D38/$N38,$E38/$O38,$F38/$P38)),0)</f>
        <v>1.0034073737127578</v>
      </c>
      <c r="AG38" s="10">
        <f>_xlfn.IFNA(IF(OR($C38={"PH-AKT","GCaMP6S"}),M38/AVERAGE($D38:$F38), M38/W38/AVERAGE($D38/$N38,$E38/$O38,$F38/$P38)),0)</f>
        <v>1.0096020927328253</v>
      </c>
      <c r="AI38" s="10">
        <f>IF(OR($C38={"PH-AKT","Syk","Src","Lyn-FAK","Prin-CRAF","ERKKTR"}),1/X38,X38)</f>
        <v>0.99857993980782722</v>
      </c>
      <c r="AJ38" s="10">
        <f>IF(OR($C38={"PH-AKT","Syk","Src","Lyn-FAK","Prin-CRAF","ERKKTR"}),1/Y38,Y38)</f>
        <v>1.0150444820562969</v>
      </c>
      <c r="AK38" s="10">
        <f>IF(OR($C38={"PH-AKT","Syk","Src","Lyn-FAK","Prin-CRAF","ERKKTR"}),1/Z38,Z38)</f>
        <v>0.98677774986058508</v>
      </c>
      <c r="AL38" s="10">
        <f>IF(OR($C38={"PH-AKT","Syk","Src","Lyn-FAK","Prin-CRAF","ERKKTR"}),1/AA38,AA38)</f>
        <v>0.98503078922250287</v>
      </c>
      <c r="AM38" s="10">
        <f>IF(OR($C38={"PH-AKT","Syk","Src","Lyn-FAK","Prin-CRAF","ERKKTR"}),1/AB38,AB38)</f>
        <v>1.0654316045328054</v>
      </c>
      <c r="AN38" s="10">
        <f>IF(OR($C38={"PH-AKT","Syk","Src","Lyn-FAK","Prin-CRAF","ERKKTR"}),1/AC38,AC38)</f>
        <v>1.0436803102490315</v>
      </c>
      <c r="AO38" s="10">
        <f>IF(OR($C38={"PH-AKT","Syk","Src","Lyn-FAK","Prin-CRAF","ERKKTR"}),1/AD38,AD38)</f>
        <v>0.9931034392413236</v>
      </c>
      <c r="AP38" s="10">
        <f>IF(OR($C38={"PH-AKT","Syk","Src","Lyn-FAK","Prin-CRAF","ERKKTR"}),1/AE38,AE38)</f>
        <v>0.99506669390491942</v>
      </c>
      <c r="AQ38" s="10">
        <f>IF(OR($C38={"PH-AKT","Syk","Src","Lyn-FAK","Prin-CRAF","ERKKTR"}),1/AF38,AF38)</f>
        <v>0.99660419705692416</v>
      </c>
      <c r="AR38" s="10">
        <f>IF(OR($C38={"PH-AKT","Syk","Src","Lyn-FAK","Prin-CRAF","ERKKTR"}),1/AG38,AG38)</f>
        <v>0.99048923055732374</v>
      </c>
    </row>
    <row r="39" spans="1:44" x14ac:dyDescent="0.2">
      <c r="A39" s="10">
        <v>38</v>
      </c>
      <c r="B39" s="10" t="s">
        <v>431</v>
      </c>
      <c r="C39" s="10" t="str">
        <f>_xlfn.IFNA(VLOOKUP($B39,Barcodes!$B$2:$E$14,4,FALSE),0)</f>
        <v>Lyn-FAK</v>
      </c>
      <c r="D39" s="10">
        <v>1567.537</v>
      </c>
      <c r="E39" s="10">
        <v>1561.5360000000001</v>
      </c>
      <c r="F39" s="10">
        <v>1557.59</v>
      </c>
      <c r="G39" s="10">
        <v>1571.0650000000001</v>
      </c>
      <c r="H39" s="10">
        <v>1488.1179999999999</v>
      </c>
      <c r="I39" s="10">
        <v>1525.3910000000001</v>
      </c>
      <c r="J39" s="10">
        <v>1350.848</v>
      </c>
      <c r="K39" s="10">
        <v>1302.944</v>
      </c>
      <c r="L39" s="10">
        <v>1244.0429999999999</v>
      </c>
      <c r="M39" s="10">
        <v>1227.164</v>
      </c>
      <c r="N39" s="10">
        <v>315.50400000000002</v>
      </c>
      <c r="O39" s="10">
        <v>315.47699999999998</v>
      </c>
      <c r="P39" s="10">
        <v>297.32499999999999</v>
      </c>
      <c r="Q39" s="10">
        <v>331.62400000000002</v>
      </c>
      <c r="R39" s="10">
        <v>343.09699999999998</v>
      </c>
      <c r="S39" s="10">
        <v>328.17200000000003</v>
      </c>
      <c r="T39" s="10">
        <v>285.22699999999998</v>
      </c>
      <c r="U39" s="10">
        <v>255.262</v>
      </c>
      <c r="V39" s="10">
        <v>245.708</v>
      </c>
      <c r="W39" s="10">
        <v>250.83799999999999</v>
      </c>
      <c r="X39" s="10">
        <f>_xlfn.IFNA(IF(OR($C39={"PH-AKT","GCaMP6S"}),D39/AVERAGE($D39:$F39), D39/N39/AVERAGE($D39/$N39,$E39/$O39,$F39/$P39)),0)</f>
        <v>0.9833920813388054</v>
      </c>
      <c r="Y39" s="10">
        <f>_xlfn.IFNA(IF(OR($C39={"PH-AKT","GCaMP6S"}),E39/AVERAGE($D39:$F39), E39/O39/AVERAGE($D39/$N39,$E39/$O39,$F39/$P39)),0)</f>
        <v>0.97971120372423226</v>
      </c>
      <c r="Z39" s="10">
        <f>_xlfn.IFNA(IF(OR($C39={"PH-AKT","GCaMP6S"}),F39/AVERAGE($D39:$F39), F39/P39/AVERAGE($D39/$N39,$E39/$O39,$F39/$P39)),0)</f>
        <v>1.0368967149369628</v>
      </c>
      <c r="AA39" s="10">
        <f>_xlfn.IFNA(IF(OR($C39={"PH-AKT","GCaMP6S"}),G39/AVERAGE($D39:$F39), G39/Q39/AVERAGE($D39/$N39,$E39/$O39,$F39/$P39)),0)</f>
        <v>0.93769581130915258</v>
      </c>
      <c r="AB39" s="10">
        <f>_xlfn.IFNA(IF(OR($C39={"PH-AKT","GCaMP6S"}),H39/AVERAGE($D39:$F39), H39/R39/AVERAGE($D39/$N39,$E39/$O39,$F39/$P39)),0)</f>
        <v>0.85848799231107753</v>
      </c>
      <c r="AC39" s="10">
        <f>_xlfn.IFNA(IF(OR($C39={"PH-AKT","GCaMP6S"}),I39/AVERAGE($D39:$F39), I39/S39/AVERAGE($D39/$N39,$E39/$O39,$F39/$P39)),0)</f>
        <v>0.92001187222121306</v>
      </c>
      <c r="AD39" s="10">
        <f>_xlfn.IFNA(IF(OR($C39={"PH-AKT","GCaMP6S"}),J39/AVERAGE($D39:$F39), J39/T39/AVERAGE($D39/$N39,$E39/$O39,$F39/$P39)),0)</f>
        <v>0.9374100944784115</v>
      </c>
      <c r="AE39" s="10">
        <f>_xlfn.IFNA(IF(OR($C39={"PH-AKT","GCaMP6S"}),K39/AVERAGE($D39:$F39), K39/U39/AVERAGE($D39/$N39,$E39/$O39,$F39/$P39)),0)</f>
        <v>1.0103069917672227</v>
      </c>
      <c r="AF39" s="10">
        <f>_xlfn.IFNA(IF(OR($C39={"PH-AKT","GCaMP6S"}),L39/AVERAGE($D39:$F39), L39/V39/AVERAGE($D39/$N39,$E39/$O39,$F39/$P39)),0)</f>
        <v>1.0021434005228347</v>
      </c>
      <c r="AG39" s="10">
        <f>_xlfn.IFNA(IF(OR($C39={"PH-AKT","GCaMP6S"}),M39/AVERAGE($D39:$F39), M39/W39/AVERAGE($D39/$N39,$E39/$O39,$F39/$P39)),0)</f>
        <v>0.96832925488726962</v>
      </c>
      <c r="AI39" s="10">
        <f>IF(OR($C39={"PH-AKT","Syk","Src","Lyn-FAK","Prin-CRAF","ERKKTR"}),1/X39,X39)</f>
        <v>1.0168883998319209</v>
      </c>
      <c r="AJ39" s="10">
        <f>IF(OR($C39={"PH-AKT","Syk","Src","Lyn-FAK","Prin-CRAF","ERKKTR"}),1/Y39,Y39)</f>
        <v>1.0207089560664844</v>
      </c>
      <c r="AK39" s="10">
        <f>IF(OR($C39={"PH-AKT","Syk","Src","Lyn-FAK","Prin-CRAF","ERKKTR"}),1/Z39,Z39)</f>
        <v>0.9644162100183663</v>
      </c>
      <c r="AL39" s="10">
        <f>IF(OR($C39={"PH-AKT","Syk","Src","Lyn-FAK","Prin-CRAF","ERKKTR"}),1/AA39,AA39)</f>
        <v>1.066443923433829</v>
      </c>
      <c r="AM39" s="10">
        <f>IF(OR($C39={"PH-AKT","Syk","Src","Lyn-FAK","Prin-CRAF","ERKKTR"}),1/AB39,AB39)</f>
        <v>1.1648386569833873</v>
      </c>
      <c r="AN39" s="10">
        <f>IF(OR($C39={"PH-AKT","Syk","Src","Lyn-FAK","Prin-CRAF","ERKKTR"}),1/AC39,AC39)</f>
        <v>1.0869424951937512</v>
      </c>
      <c r="AO39" s="10">
        <f>IF(OR($C39={"PH-AKT","Syk","Src","Lyn-FAK","Prin-CRAF","ERKKTR"}),1/AD39,AD39)</f>
        <v>1.0667689689819422</v>
      </c>
      <c r="AP39" s="10">
        <f>IF(OR($C39={"PH-AKT","Syk","Src","Lyn-FAK","Prin-CRAF","ERKKTR"}),1/AE39,AE39)</f>
        <v>0.98979815852883113</v>
      </c>
      <c r="AQ39" s="10">
        <f>IF(OR($C39={"PH-AKT","Syk","Src","Lyn-FAK","Prin-CRAF","ERKKTR"}),1/AF39,AF39)</f>
        <v>0.99786118381689048</v>
      </c>
      <c r="AR39" s="10">
        <f>IF(OR($C39={"PH-AKT","Syk","Src","Lyn-FAK","Prin-CRAF","ERKKTR"}),1/AG39,AG39)</f>
        <v>1.0327065870961603</v>
      </c>
    </row>
    <row r="40" spans="1:44" x14ac:dyDescent="0.2">
      <c r="A40" s="10">
        <v>39</v>
      </c>
      <c r="B40" s="10">
        <v>0</v>
      </c>
      <c r="C40" s="10">
        <f>_xlfn.IFNA(VLOOKUP($B40,Barcodes!$B$2:$E$14,4,FALSE),0)</f>
        <v>0</v>
      </c>
      <c r="D40" s="10">
        <v>577.99</v>
      </c>
      <c r="E40" s="10">
        <v>584.029</v>
      </c>
      <c r="F40" s="10">
        <v>599.12900000000002</v>
      </c>
      <c r="G40" s="10">
        <v>658.20399999999995</v>
      </c>
      <c r="H40" s="10">
        <v>670.48699999999997</v>
      </c>
      <c r="I40" s="10">
        <v>637.06399999999996</v>
      </c>
      <c r="J40" s="10">
        <v>640.78</v>
      </c>
      <c r="K40" s="10">
        <v>676.47199999999998</v>
      </c>
      <c r="L40" s="10">
        <v>695.69899999999996</v>
      </c>
      <c r="M40" s="10">
        <v>679.49400000000003</v>
      </c>
      <c r="N40" s="10">
        <v>137.85</v>
      </c>
      <c r="O40" s="10">
        <v>139.72200000000001</v>
      </c>
      <c r="P40" s="10">
        <v>146.80199999999999</v>
      </c>
      <c r="Q40" s="10">
        <v>164.68799999999999</v>
      </c>
      <c r="R40" s="10">
        <v>155.27099999999999</v>
      </c>
      <c r="S40" s="10">
        <v>147.15700000000001</v>
      </c>
      <c r="T40" s="10">
        <v>152.69900000000001</v>
      </c>
      <c r="U40" s="10">
        <v>157.83099999999999</v>
      </c>
      <c r="V40" s="10">
        <v>166.91800000000001</v>
      </c>
      <c r="W40" s="10">
        <v>163.33000000000001</v>
      </c>
      <c r="X40" s="10">
        <f>_xlfn.IFNA(IF(OR($C40={"PH-AKT","GCaMP6S"}),D40/AVERAGE($D40:$F40), D40/N40/AVERAGE($D40/$N40,$E40/$O40,$F40/$P40)),0)</f>
        <v>1.0100080973939245</v>
      </c>
      <c r="Y40" s="10">
        <f>_xlfn.IFNA(IF(OR($C40={"PH-AKT","GCaMP6S"}),E40/AVERAGE($D40:$F40), E40/O40/AVERAGE($D40/$N40,$E40/$O40,$F40/$P40)),0)</f>
        <v>1.0068874329986788</v>
      </c>
      <c r="Z40" s="10">
        <f>_xlfn.IFNA(IF(OR($C40={"PH-AKT","GCaMP6S"}),F40/AVERAGE($D40:$F40), F40/P40/AVERAGE($D40/$N40,$E40/$O40,$F40/$P40)),0)</f>
        <v>0.98310446960739706</v>
      </c>
      <c r="AA40" s="10">
        <f>_xlfn.IFNA(IF(OR($C40={"PH-AKT","GCaMP6S"}),G40/AVERAGE($D40:$F40), G40/Q40/AVERAGE($D40/$N40,$E40/$O40,$F40/$P40)),0)</f>
        <v>0.9627418775067681</v>
      </c>
      <c r="AB40" s="10">
        <f>_xlfn.IFNA(IF(OR($C40={"PH-AKT","GCaMP6S"}),H40/AVERAGE($D40:$F40), H40/R40/AVERAGE($D40/$N40,$E40/$O40,$F40/$P40)),0)</f>
        <v>1.0401867399501816</v>
      </c>
      <c r="AC40" s="10">
        <f>_xlfn.IFNA(IF(OR($C40={"PH-AKT","GCaMP6S"}),I40/AVERAGE($D40:$F40), I40/S40/AVERAGE($D40/$N40,$E40/$O40,$F40/$P40)),0)</f>
        <v>1.0428298165593584</v>
      </c>
      <c r="AD40" s="10">
        <f>_xlfn.IFNA(IF(OR($C40={"PH-AKT","GCaMP6S"}),J40/AVERAGE($D40:$F40), J40/T40/AVERAGE($D40/$N40,$E40/$O40,$F40/$P40)),0)</f>
        <v>1.0108438114090799</v>
      </c>
      <c r="AE40" s="10">
        <f>_xlfn.IFNA(IF(OR($C40={"PH-AKT","GCaMP6S"}),K40/AVERAGE($D40:$F40), K40/U40/AVERAGE($D40/$N40,$E40/$O40,$F40/$P40)),0)</f>
        <v>1.0324495007333161</v>
      </c>
      <c r="AF40" s="10">
        <f>_xlfn.IFNA(IF(OR($C40={"PH-AKT","GCaMP6S"}),L40/AVERAGE($D40:$F40), L40/V40/AVERAGE($D40/$N40,$E40/$O40,$F40/$P40)),0)</f>
        <v>1.0039902797425937</v>
      </c>
      <c r="AG40" s="10">
        <f>_xlfn.IFNA(IF(OR($C40={"PH-AKT","GCaMP6S"}),M40/AVERAGE($D40:$F40), M40/W40/AVERAGE($D40/$N40,$E40/$O40,$F40/$P40)),0)</f>
        <v>1.0021459267049888</v>
      </c>
      <c r="AI40" s="10">
        <f>IF(OR($C40={"PH-AKT","Syk","Src","Lyn-FAK","Prin-CRAF","ERKKTR"}),1/X40,X40)</f>
        <v>1.0100080973939245</v>
      </c>
      <c r="AJ40" s="10">
        <f>IF(OR($C40={"PH-AKT","Syk","Src","Lyn-FAK","Prin-CRAF","ERKKTR"}),1/Y40,Y40)</f>
        <v>1.0068874329986788</v>
      </c>
      <c r="AK40" s="10">
        <f>IF(OR($C40={"PH-AKT","Syk","Src","Lyn-FAK","Prin-CRAF","ERKKTR"}),1/Z40,Z40)</f>
        <v>0.98310446960739706</v>
      </c>
      <c r="AL40" s="10">
        <f>IF(OR($C40={"PH-AKT","Syk","Src","Lyn-FAK","Prin-CRAF","ERKKTR"}),1/AA40,AA40)</f>
        <v>0.9627418775067681</v>
      </c>
      <c r="AM40" s="10">
        <f>IF(OR($C40={"PH-AKT","Syk","Src","Lyn-FAK","Prin-CRAF","ERKKTR"}),1/AB40,AB40)</f>
        <v>1.0401867399501816</v>
      </c>
      <c r="AN40" s="10">
        <f>IF(OR($C40={"PH-AKT","Syk","Src","Lyn-FAK","Prin-CRAF","ERKKTR"}),1/AC40,AC40)</f>
        <v>1.0428298165593584</v>
      </c>
      <c r="AO40" s="10">
        <f>IF(OR($C40={"PH-AKT","Syk","Src","Lyn-FAK","Prin-CRAF","ERKKTR"}),1/AD40,AD40)</f>
        <v>1.0108438114090799</v>
      </c>
      <c r="AP40" s="10">
        <f>IF(OR($C40={"PH-AKT","Syk","Src","Lyn-FAK","Prin-CRAF","ERKKTR"}),1/AE40,AE40)</f>
        <v>1.0324495007333161</v>
      </c>
      <c r="AQ40" s="10">
        <f>IF(OR($C40={"PH-AKT","Syk","Src","Lyn-FAK","Prin-CRAF","ERKKTR"}),1/AF40,AF40)</f>
        <v>1.0039902797425937</v>
      </c>
      <c r="AR40" s="10">
        <f>IF(OR($C40={"PH-AKT","Syk","Src","Lyn-FAK","Prin-CRAF","ERKKTR"}),1/AG40,AG40)</f>
        <v>1.0021459267049888</v>
      </c>
    </row>
    <row r="41" spans="1:44" x14ac:dyDescent="0.2">
      <c r="A41" s="10">
        <v>40</v>
      </c>
      <c r="B41" s="10">
        <v>0</v>
      </c>
      <c r="C41" s="10">
        <f>_xlfn.IFNA(VLOOKUP($B41,Barcodes!$B$2:$E$14,4,FALSE),0)</f>
        <v>0</v>
      </c>
      <c r="D41" s="10">
        <v>952.30499999999995</v>
      </c>
      <c r="E41" s="10">
        <v>1007.505</v>
      </c>
      <c r="F41" s="10">
        <v>1020.679</v>
      </c>
      <c r="G41" s="10">
        <v>995.70299999999997</v>
      </c>
      <c r="H41" s="10">
        <v>982.96900000000005</v>
      </c>
      <c r="I41" s="10">
        <v>1024.23</v>
      </c>
      <c r="J41" s="10">
        <v>1029.586</v>
      </c>
      <c r="K41" s="10">
        <v>1061.963</v>
      </c>
      <c r="L41" s="10">
        <v>1048.2719999999999</v>
      </c>
      <c r="M41" s="10">
        <v>1078.0250000000001</v>
      </c>
      <c r="N41" s="10">
        <v>473.87200000000001</v>
      </c>
      <c r="O41" s="10">
        <v>484.21699999999998</v>
      </c>
      <c r="P41" s="10">
        <v>485.09399999999999</v>
      </c>
      <c r="Q41" s="10">
        <v>503.87799999999999</v>
      </c>
      <c r="R41" s="10">
        <v>474.76600000000002</v>
      </c>
      <c r="S41" s="10">
        <v>490.82900000000001</v>
      </c>
      <c r="T41" s="10">
        <v>465.74</v>
      </c>
      <c r="U41" s="10">
        <v>458.83199999999999</v>
      </c>
      <c r="V41" s="10">
        <v>459.89800000000002</v>
      </c>
      <c r="W41" s="10">
        <v>470.70800000000003</v>
      </c>
      <c r="X41" s="10">
        <f>_xlfn.IFNA(IF(OR($C41={"PH-AKT","GCaMP6S"}),D41/AVERAGE($D41:$F41), D41/N41/AVERAGE($D41/$N41,$E41/$O41,$F41/$P41)),0)</f>
        <v>0.9732784265161859</v>
      </c>
      <c r="Y41" s="10">
        <f>_xlfn.IFNA(IF(OR($C41={"PH-AKT","GCaMP6S"}),E41/AVERAGE($D41:$F41), E41/O41/AVERAGE($D41/$N41,$E41/$O41,$F41/$P41)),0)</f>
        <v>1.0076953577835281</v>
      </c>
      <c r="Z41" s="10">
        <f>_xlfn.IFNA(IF(OR($C41={"PH-AKT","GCaMP6S"}),F41/AVERAGE($D41:$F41), F41/P41/AVERAGE($D41/$N41,$E41/$O41,$F41/$P41)),0)</f>
        <v>1.0190262157002856</v>
      </c>
      <c r="AA41" s="10">
        <f>_xlfn.IFNA(IF(OR($C41={"PH-AKT","GCaMP6S"}),G41/AVERAGE($D41:$F41), G41/Q41/AVERAGE($D41/$N41,$E41/$O41,$F41/$P41)),0)</f>
        <v>0.95703208770011938</v>
      </c>
      <c r="AB41" s="10">
        <f>_xlfn.IFNA(IF(OR($C41={"PH-AKT","GCaMP6S"}),H41/AVERAGE($D41:$F41), H41/R41/AVERAGE($D41/$N41,$E41/$O41,$F41/$P41)),0)</f>
        <v>1.0027260376728131</v>
      </c>
      <c r="AC41" s="10">
        <f>_xlfn.IFNA(IF(OR($C41={"PH-AKT","GCaMP6S"}),I41/AVERAGE($D41:$F41), I41/S41/AVERAGE($D41/$N41,$E41/$O41,$F41/$P41)),0)</f>
        <v>1.0106234198046569</v>
      </c>
      <c r="AD41" s="10">
        <f>_xlfn.IFNA(IF(OR($C41={"PH-AKT","GCaMP6S"}),J41/AVERAGE($D41:$F41), J41/T41/AVERAGE($D41/$N41,$E41/$O41,$F41/$P41)),0)</f>
        <v>1.0706343427239877</v>
      </c>
      <c r="AE41" s="10">
        <f>_xlfn.IFNA(IF(OR($C41={"PH-AKT","GCaMP6S"}),K41/AVERAGE($D41:$F41), K41/U41/AVERAGE($D41/$N41,$E41/$O41,$F41/$P41)),0)</f>
        <v>1.1209281277061414</v>
      </c>
      <c r="AF41" s="10">
        <f>_xlfn.IFNA(IF(OR($C41={"PH-AKT","GCaMP6S"}),L41/AVERAGE($D41:$F41), L41/V41/AVERAGE($D41/$N41,$E41/$O41,$F41/$P41)),0)</f>
        <v>1.1039122309390204</v>
      </c>
      <c r="AG41" s="10">
        <f>_xlfn.IFNA(IF(OR($C41={"PH-AKT","GCaMP6S"}),M41/AVERAGE($D41:$F41), M41/W41/AVERAGE($D41/$N41,$E41/$O41,$F41/$P41)),0)</f>
        <v>1.1091731128930191</v>
      </c>
      <c r="AI41" s="10">
        <f>IF(OR($C41={"PH-AKT","Syk","Src","Lyn-FAK","Prin-CRAF","ERKKTR"}),1/X41,X41)</f>
        <v>0.9732784265161859</v>
      </c>
      <c r="AJ41" s="10">
        <f>IF(OR($C41={"PH-AKT","Syk","Src","Lyn-FAK","Prin-CRAF","ERKKTR"}),1/Y41,Y41)</f>
        <v>1.0076953577835281</v>
      </c>
      <c r="AK41" s="10">
        <f>IF(OR($C41={"PH-AKT","Syk","Src","Lyn-FAK","Prin-CRAF","ERKKTR"}),1/Z41,Z41)</f>
        <v>1.0190262157002856</v>
      </c>
      <c r="AL41" s="10">
        <f>IF(OR($C41={"PH-AKT","Syk","Src","Lyn-FAK","Prin-CRAF","ERKKTR"}),1/AA41,AA41)</f>
        <v>0.95703208770011938</v>
      </c>
      <c r="AM41" s="10">
        <f>IF(OR($C41={"PH-AKT","Syk","Src","Lyn-FAK","Prin-CRAF","ERKKTR"}),1/AB41,AB41)</f>
        <v>1.0027260376728131</v>
      </c>
      <c r="AN41" s="10">
        <f>IF(OR($C41={"PH-AKT","Syk","Src","Lyn-FAK","Prin-CRAF","ERKKTR"}),1/AC41,AC41)</f>
        <v>1.0106234198046569</v>
      </c>
      <c r="AO41" s="10">
        <f>IF(OR($C41={"PH-AKT","Syk","Src","Lyn-FAK","Prin-CRAF","ERKKTR"}),1/AD41,AD41)</f>
        <v>1.0706343427239877</v>
      </c>
      <c r="AP41" s="10">
        <f>IF(OR($C41={"PH-AKT","Syk","Src","Lyn-FAK","Prin-CRAF","ERKKTR"}),1/AE41,AE41)</f>
        <v>1.1209281277061414</v>
      </c>
      <c r="AQ41" s="10">
        <f>IF(OR($C41={"PH-AKT","Syk","Src","Lyn-FAK","Prin-CRAF","ERKKTR"}),1/AF41,AF41)</f>
        <v>1.1039122309390204</v>
      </c>
      <c r="AR41" s="10">
        <f>IF(OR($C41={"PH-AKT","Syk","Src","Lyn-FAK","Prin-CRAF","ERKKTR"}),1/AG41,AG41)</f>
        <v>1.1091731128930191</v>
      </c>
    </row>
    <row r="42" spans="1:44" x14ac:dyDescent="0.2">
      <c r="A42" s="10">
        <v>41</v>
      </c>
      <c r="B42" s="10" t="s">
        <v>36</v>
      </c>
      <c r="C42" s="10" t="str">
        <f>_xlfn.IFNA(VLOOKUP($B42,Barcodes!$B$2:$E$14,4,FALSE),0)</f>
        <v>Src</v>
      </c>
      <c r="D42" s="10">
        <v>1656.2429999999999</v>
      </c>
      <c r="E42" s="10">
        <v>1656.953</v>
      </c>
      <c r="F42" s="10">
        <v>1658.9570000000001</v>
      </c>
      <c r="G42" s="10">
        <v>1586.51</v>
      </c>
      <c r="H42" s="10">
        <v>1338.8530000000001</v>
      </c>
      <c r="I42" s="10">
        <v>1352.8409999999999</v>
      </c>
      <c r="J42" s="10">
        <v>1405.1859999999999</v>
      </c>
      <c r="K42" s="10">
        <v>1445.75</v>
      </c>
      <c r="L42" s="10">
        <v>1458.154</v>
      </c>
      <c r="M42" s="10">
        <v>1459.787</v>
      </c>
      <c r="N42" s="10">
        <v>299.21100000000001</v>
      </c>
      <c r="O42" s="10">
        <v>287.04500000000002</v>
      </c>
      <c r="P42" s="10">
        <v>292.94299999999998</v>
      </c>
      <c r="Q42" s="10">
        <v>336.505</v>
      </c>
      <c r="R42" s="10">
        <v>363.12200000000001</v>
      </c>
      <c r="S42" s="10">
        <v>360.62200000000001</v>
      </c>
      <c r="T42" s="10">
        <v>360.11099999999999</v>
      </c>
      <c r="U42" s="10">
        <v>356.87799999999999</v>
      </c>
      <c r="V42" s="10">
        <v>343.541</v>
      </c>
      <c r="W42" s="10">
        <v>339.51400000000001</v>
      </c>
      <c r="X42" s="10">
        <f>_xlfn.IFNA(IF(OR($C42={"PH-AKT","GCaMP6S"}),D42/AVERAGE($D42:$F42), D42/N42/AVERAGE($D42/$N42,$E42/$O42,$F42/$P42)),0)</f>
        <v>0.97850523663054012</v>
      </c>
      <c r="Y42" s="10">
        <f>_xlfn.IFNA(IF(OR($C42={"PH-AKT","GCaMP6S"}),E42/AVERAGE($D42:$F42), E42/O42/AVERAGE($D42/$N42,$E42/$O42,$F42/$P42)),0)</f>
        <v>1.020415054768492</v>
      </c>
      <c r="Z42" s="10">
        <f>_xlfn.IFNA(IF(OR($C42={"PH-AKT","GCaMP6S"}),F42/AVERAGE($D42:$F42), F42/P42/AVERAGE($D42/$N42,$E42/$O42,$F42/$P42)),0)</f>
        <v>1.001079708600968</v>
      </c>
      <c r="AA42" s="10">
        <f>_xlfn.IFNA(IF(OR($C42={"PH-AKT","GCaMP6S"}),G42/AVERAGE($D42:$F42), G42/Q42/AVERAGE($D42/$N42,$E42/$O42,$F42/$P42)),0)</f>
        <v>0.83342772994313552</v>
      </c>
      <c r="AB42" s="10">
        <f>_xlfn.IFNA(IF(OR($C42={"PH-AKT","GCaMP6S"}),H42/AVERAGE($D42:$F42), H42/R42/AVERAGE($D42/$N42,$E42/$O42,$F42/$P42)),0)</f>
        <v>0.65177393453084032</v>
      </c>
      <c r="AC42" s="10">
        <f>_xlfn.IFNA(IF(OR($C42={"PH-AKT","GCaMP6S"}),I42/AVERAGE($D42:$F42), I42/S42/AVERAGE($D42/$N42,$E42/$O42,$F42/$P42)),0)</f>
        <v>0.66314911316463798</v>
      </c>
      <c r="AD42" s="10">
        <f>_xlfn.IFNA(IF(OR($C42={"PH-AKT","GCaMP6S"}),J42/AVERAGE($D42:$F42), J42/T42/AVERAGE($D42/$N42,$E42/$O42,$F42/$P42)),0)</f>
        <v>0.68978553154141231</v>
      </c>
      <c r="AE42" s="10">
        <f>_xlfn.IFNA(IF(OR($C42={"PH-AKT","GCaMP6S"}),K42/AVERAGE($D42:$F42), K42/U42/AVERAGE($D42/$N42,$E42/$O42,$F42/$P42)),0)</f>
        <v>0.71612705024269641</v>
      </c>
      <c r="AF42" s="10">
        <f>_xlfn.IFNA(IF(OR($C42={"PH-AKT","GCaMP6S"}),L42/AVERAGE($D42:$F42), L42/V42/AVERAGE($D42/$N42,$E42/$O42,$F42/$P42)),0)</f>
        <v>0.75031127397360475</v>
      </c>
      <c r="AG42" s="10">
        <f>_xlfn.IFNA(IF(OR($C42={"PH-AKT","GCaMP6S"}),M42/AVERAGE($D42:$F42), M42/W42/AVERAGE($D42/$N42,$E42/$O42,$F42/$P42)),0)</f>
        <v>0.76006101710343899</v>
      </c>
      <c r="AI42" s="10">
        <f>IF(OR($C42={"PH-AKT","Syk","Src","Lyn-FAK","Prin-CRAF","ERKKTR"}),1/X42,X42)</f>
        <v>1.0219669374928197</v>
      </c>
      <c r="AJ42" s="10">
        <f>IF(OR($C42={"PH-AKT","Syk","Src","Lyn-FAK","Prin-CRAF","ERKKTR"}),1/Y42,Y42)</f>
        <v>0.97999338144503978</v>
      </c>
      <c r="AK42" s="10">
        <f>IF(OR($C42={"PH-AKT","Syk","Src","Lyn-FAK","Prin-CRAF","ERKKTR"}),1/Z42,Z42)</f>
        <v>0.99892145591236003</v>
      </c>
      <c r="AL42" s="10">
        <f>IF(OR($C42={"PH-AKT","Syk","Src","Lyn-FAK","Prin-CRAF","ERKKTR"}),1/AA42,AA42)</f>
        <v>1.199864084277865</v>
      </c>
      <c r="AM42" s="10">
        <f>IF(OR($C42={"PH-AKT","Syk","Src","Lyn-FAK","Prin-CRAF","ERKKTR"}),1/AB42,AB42)</f>
        <v>1.5342743043564939</v>
      </c>
      <c r="AN42" s="10">
        <f>IF(OR($C42={"PH-AKT","Syk","Src","Lyn-FAK","Prin-CRAF","ERKKTR"}),1/AC42,AC42)</f>
        <v>1.5079564763765778</v>
      </c>
      <c r="AO42" s="10">
        <f>IF(OR($C42={"PH-AKT","Syk","Src","Lyn-FAK","Prin-CRAF","ERKKTR"}),1/AD42,AD42)</f>
        <v>1.4497259717312054</v>
      </c>
      <c r="AP42" s="10">
        <f>IF(OR($C42={"PH-AKT","Syk","Src","Lyn-FAK","Prin-CRAF","ERKKTR"}),1/AE42,AE42)</f>
        <v>1.3964002611842392</v>
      </c>
      <c r="AQ42" s="10">
        <f>IF(OR($C42={"PH-AKT","Syk","Src","Lyn-FAK","Prin-CRAF","ERKKTR"}),1/AF42,AF42)</f>
        <v>1.3327801869536871</v>
      </c>
      <c r="AR42" s="10">
        <f>IF(OR($C42={"PH-AKT","Syk","Src","Lyn-FAK","Prin-CRAF","ERKKTR"}),1/AG42,AG42)</f>
        <v>1.3156838431353295</v>
      </c>
    </row>
    <row r="43" spans="1:44" x14ac:dyDescent="0.2">
      <c r="A43" s="10">
        <v>42</v>
      </c>
      <c r="B43" s="10" t="s">
        <v>431</v>
      </c>
      <c r="C43" s="10" t="str">
        <f>_xlfn.IFNA(VLOOKUP($B43,Barcodes!$B$2:$E$14,4,FALSE),0)</f>
        <v>Lyn-FAK</v>
      </c>
      <c r="D43" s="10">
        <v>2800.4059999999999</v>
      </c>
      <c r="E43" s="10">
        <v>2722.335</v>
      </c>
      <c r="F43" s="10">
        <v>2720.4029999999998</v>
      </c>
      <c r="G43" s="10">
        <v>2679.3310000000001</v>
      </c>
      <c r="H43" s="10">
        <v>2559.4110000000001</v>
      </c>
      <c r="I43" s="10">
        <v>2479.1999999999998</v>
      </c>
      <c r="J43" s="10">
        <v>2538.116</v>
      </c>
      <c r="K43" s="10">
        <v>2610.4810000000002</v>
      </c>
      <c r="L43" s="10">
        <v>2590.4879999999998</v>
      </c>
      <c r="M43" s="10">
        <v>2572.3270000000002</v>
      </c>
      <c r="N43" s="10">
        <v>592.58100000000002</v>
      </c>
      <c r="O43" s="10">
        <v>573.71199999999999</v>
      </c>
      <c r="P43" s="10">
        <v>571.75800000000004</v>
      </c>
      <c r="Q43" s="10">
        <v>615.53099999999995</v>
      </c>
      <c r="R43" s="10">
        <v>639.80799999999999</v>
      </c>
      <c r="S43" s="10">
        <v>596.18100000000004</v>
      </c>
      <c r="T43" s="10">
        <v>561.73199999999997</v>
      </c>
      <c r="U43" s="10">
        <v>558.649</v>
      </c>
      <c r="V43" s="10">
        <v>565.20799999999997</v>
      </c>
      <c r="W43" s="10">
        <v>545.97299999999996</v>
      </c>
      <c r="X43" s="10">
        <f>_xlfn.IFNA(IF(OR($C43={"PH-AKT","GCaMP6S"}),D43/AVERAGE($D43:$F43), D43/N43/AVERAGE($D43/$N43,$E43/$O43,$F43/$P43)),0)</f>
        <v>0.99637835682921982</v>
      </c>
      <c r="Y43" s="10">
        <f>_xlfn.IFNA(IF(OR($C43={"PH-AKT","GCaMP6S"}),E43/AVERAGE($D43:$F43), E43/O43/AVERAGE($D43/$N43,$E43/$O43,$F43/$P43)),0)</f>
        <v>1.0004574929600167</v>
      </c>
      <c r="Z43" s="10">
        <f>_xlfn.IFNA(IF(OR($C43={"PH-AKT","GCaMP6S"}),F43/AVERAGE($D43:$F43), F43/P43/AVERAGE($D43/$N43,$E43/$O43,$F43/$P43)),0)</f>
        <v>1.0031641502107635</v>
      </c>
      <c r="AA43" s="10">
        <f>_xlfn.IFNA(IF(OR($C43={"PH-AKT","GCaMP6S"}),G43/AVERAGE($D43:$F43), G43/Q43/AVERAGE($D43/$N43,$E43/$O43,$F43/$P43)),0)</f>
        <v>0.91775645349980584</v>
      </c>
      <c r="AB43" s="10">
        <f>_xlfn.IFNA(IF(OR($C43={"PH-AKT","GCaMP6S"}),H43/AVERAGE($D43:$F43), H43/R43/AVERAGE($D43/$N43,$E43/$O43,$F43/$P43)),0)</f>
        <v>0.84341510448315915</v>
      </c>
      <c r="AC43" s="10">
        <f>_xlfn.IFNA(IF(OR($C43={"PH-AKT","GCaMP6S"}),I43/AVERAGE($D43:$F43), I43/S43/AVERAGE($D43/$N43,$E43/$O43,$F43/$P43)),0)</f>
        <v>0.87676749473570614</v>
      </c>
      <c r="AD43" s="10">
        <f>_xlfn.IFNA(IF(OR($C43={"PH-AKT","GCaMP6S"}),J43/AVERAGE($D43:$F43), J43/T43/AVERAGE($D43/$N43,$E43/$O43,$F43/$P43)),0)</f>
        <v>0.95264986512662675</v>
      </c>
      <c r="AE43" s="10">
        <f>_xlfn.IFNA(IF(OR($C43={"PH-AKT","GCaMP6S"}),K43/AVERAGE($D43:$F43), K43/U43/AVERAGE($D43/$N43,$E43/$O43,$F43/$P43)),0)</f>
        <v>0.98521841156519441</v>
      </c>
      <c r="AF43" s="10">
        <f>_xlfn.IFNA(IF(OR($C43={"PH-AKT","GCaMP6S"}),L43/AVERAGE($D43:$F43), L43/V43/AVERAGE($D43/$N43,$E43/$O43,$F43/$P43)),0)</f>
        <v>0.96632739750137975</v>
      </c>
      <c r="AG43" s="10">
        <f>_xlfn.IFNA(IF(OR($C43={"PH-AKT","GCaMP6S"}),M43/AVERAGE($D43:$F43), M43/W43/AVERAGE($D43/$N43,$E43/$O43,$F43/$P43)),0)</f>
        <v>0.99335851420008536</v>
      </c>
      <c r="AI43" s="10">
        <f>IF(OR($C43={"PH-AKT","Syk","Src","Lyn-FAK","Prin-CRAF","ERKKTR"}),1/X43,X43)</f>
        <v>1.003634807145255</v>
      </c>
      <c r="AJ43" s="10">
        <f>IF(OR($C43={"PH-AKT","Syk","Src","Lyn-FAK","Prin-CRAF","ERKKTR"}),1/Y43,Y43)</f>
        <v>0.99954271624408231</v>
      </c>
      <c r="AK43" s="10">
        <f>IF(OR($C43={"PH-AKT","Syk","Src","Lyn-FAK","Prin-CRAF","ERKKTR"}),1/Z43,Z43)</f>
        <v>0.99684583005672722</v>
      </c>
      <c r="AL43" s="10">
        <f>IF(OR($C43={"PH-AKT","Syk","Src","Lyn-FAK","Prin-CRAF","ERKKTR"}),1/AA43,AA43)</f>
        <v>1.0896136945554167</v>
      </c>
      <c r="AM43" s="10">
        <f>IF(OR($C43={"PH-AKT","Syk","Src","Lyn-FAK","Prin-CRAF","ERKKTR"}),1/AB43,AB43)</f>
        <v>1.1856557876240494</v>
      </c>
      <c r="AN43" s="10">
        <f>IF(OR($C43={"PH-AKT","Syk","Src","Lyn-FAK","Prin-CRAF","ERKKTR"}),1/AC43,AC43)</f>
        <v>1.1405532321900702</v>
      </c>
      <c r="AO43" s="10">
        <f>IF(OR($C43={"PH-AKT","Syk","Src","Lyn-FAK","Prin-CRAF","ERKKTR"}),1/AD43,AD43)</f>
        <v>1.0497036073868329</v>
      </c>
      <c r="AP43" s="10">
        <f>IF(OR($C43={"PH-AKT","Syk","Src","Lyn-FAK","Prin-CRAF","ERKKTR"}),1/AE43,AE43)</f>
        <v>1.0150033619563832</v>
      </c>
      <c r="AQ43" s="10">
        <f>IF(OR($C43={"PH-AKT","Syk","Src","Lyn-FAK","Prin-CRAF","ERKKTR"}),1/AF43,AF43)</f>
        <v>1.0348459565419412</v>
      </c>
      <c r="AR43" s="10">
        <f>IF(OR($C43={"PH-AKT","Syk","Src","Lyn-FAK","Prin-CRAF","ERKKTR"}),1/AG43,AG43)</f>
        <v>1.0066858900436997</v>
      </c>
    </row>
    <row r="44" spans="1:44" x14ac:dyDescent="0.2">
      <c r="A44" s="10">
        <v>43</v>
      </c>
      <c r="B44" s="10">
        <v>0</v>
      </c>
      <c r="C44" s="10">
        <f>_xlfn.IFNA(VLOOKUP($B44,Barcodes!$B$2:$E$14,4,FALSE),0)</f>
        <v>0</v>
      </c>
      <c r="D44" s="10">
        <v>1068.173</v>
      </c>
      <c r="E44" s="10">
        <v>1085.213</v>
      </c>
      <c r="F44" s="10">
        <v>1079.5319999999999</v>
      </c>
      <c r="G44" s="10">
        <v>1109.087</v>
      </c>
      <c r="H44" s="10">
        <v>1086.0319999999999</v>
      </c>
      <c r="I44" s="10">
        <v>1067.7550000000001</v>
      </c>
      <c r="J44" s="10">
        <v>1084.6279999999999</v>
      </c>
      <c r="K44" s="10">
        <v>1120.114</v>
      </c>
      <c r="L44" s="10">
        <v>1104.9849999999999</v>
      </c>
      <c r="M44" s="10">
        <v>1071.1389999999999</v>
      </c>
      <c r="N44" s="10">
        <v>200.506</v>
      </c>
      <c r="O44" s="10">
        <v>205.678</v>
      </c>
      <c r="P44" s="10">
        <v>208.44900000000001</v>
      </c>
      <c r="Q44" s="10">
        <v>220.58199999999999</v>
      </c>
      <c r="R44" s="10">
        <v>240.899</v>
      </c>
      <c r="S44" s="10">
        <v>228.702</v>
      </c>
      <c r="T44" s="10">
        <v>228.53800000000001</v>
      </c>
      <c r="U44" s="10">
        <v>225.00399999999999</v>
      </c>
      <c r="V44" s="10">
        <v>216.30199999999999</v>
      </c>
      <c r="W44" s="10">
        <v>215.35599999999999</v>
      </c>
      <c r="X44" s="10">
        <f>_xlfn.IFNA(IF(OR($C44={"PH-AKT","GCaMP6S"}),D44/AVERAGE($D44:$F44), D44/N44/AVERAGE($D44/$N44,$E44/$O44,$F44/$P44)),0)</f>
        <v>1.0126483779522866</v>
      </c>
      <c r="Y44" s="10">
        <f>_xlfn.IFNA(IF(OR($C44={"PH-AKT","GCaMP6S"}),E44/AVERAGE($D44:$F44), E44/O44/AVERAGE($D44/$N44,$E44/$O44,$F44/$P44)),0)</f>
        <v>1.0029322471079058</v>
      </c>
      <c r="Z44" s="10">
        <f>_xlfn.IFNA(IF(OR($C44={"PH-AKT","GCaMP6S"}),F44/AVERAGE($D44:$F44), F44/P44/AVERAGE($D44/$N44,$E44/$O44,$F44/$P44)),0)</f>
        <v>0.98441937493980736</v>
      </c>
      <c r="AA44" s="10">
        <f>_xlfn.IFNA(IF(OR($C44={"PH-AKT","GCaMP6S"}),G44/AVERAGE($D44:$F44), G44/Q44/AVERAGE($D44/$N44,$E44/$O44,$F44/$P44)),0)</f>
        <v>0.955740506910015</v>
      </c>
      <c r="AB44" s="10">
        <f>_xlfn.IFNA(IF(OR($C44={"PH-AKT","GCaMP6S"}),H44/AVERAGE($D44:$F44), H44/R44/AVERAGE($D44/$N44,$E44/$O44,$F44/$P44)),0)</f>
        <v>0.8569432713182672</v>
      </c>
      <c r="AC44" s="10">
        <f>_xlfn.IFNA(IF(OR($C44={"PH-AKT","GCaMP6S"}),I44/AVERAGE($D44:$F44), I44/S44/AVERAGE($D44/$N44,$E44/$O44,$F44/$P44)),0)</f>
        <v>0.88745450744429999</v>
      </c>
      <c r="AD44" s="10">
        <f>_xlfn.IFNA(IF(OR($C44={"PH-AKT","GCaMP6S"}),J44/AVERAGE($D44:$F44), J44/T44/AVERAGE($D44/$N44,$E44/$O44,$F44/$P44)),0)</f>
        <v>0.90212524773086944</v>
      </c>
      <c r="AE44" s="10">
        <f>_xlfn.IFNA(IF(OR($C44={"PH-AKT","GCaMP6S"}),K44/AVERAGE($D44:$F44), K44/U44/AVERAGE($D44/$N44,$E44/$O44,$F44/$P44)),0)</f>
        <v>0.94627297019715839</v>
      </c>
      <c r="AF44" s="10">
        <f>_xlfn.IFNA(IF(OR($C44={"PH-AKT","GCaMP6S"}),L44/AVERAGE($D44:$F44), L44/V44/AVERAGE($D44/$N44,$E44/$O44,$F44/$P44)),0)</f>
        <v>0.97104710047730169</v>
      </c>
      <c r="AG44" s="10">
        <f>_xlfn.IFNA(IF(OR($C44={"PH-AKT","GCaMP6S"}),M44/AVERAGE($D44:$F44), M44/W44/AVERAGE($D44/$N44,$E44/$O44,$F44/$P44)),0)</f>
        <v>0.94543854532690463</v>
      </c>
      <c r="AI44" s="10">
        <f>IF(OR($C44={"PH-AKT","Syk","Src","Lyn-FAK","Prin-CRAF","ERKKTR"}),1/X44,X44)</f>
        <v>1.0126483779522866</v>
      </c>
      <c r="AJ44" s="10">
        <f>IF(OR($C44={"PH-AKT","Syk","Src","Lyn-FAK","Prin-CRAF","ERKKTR"}),1/Y44,Y44)</f>
        <v>1.0029322471079058</v>
      </c>
      <c r="AK44" s="10">
        <f>IF(OR($C44={"PH-AKT","Syk","Src","Lyn-FAK","Prin-CRAF","ERKKTR"}),1/Z44,Z44)</f>
        <v>0.98441937493980736</v>
      </c>
      <c r="AL44" s="10">
        <f>IF(OR($C44={"PH-AKT","Syk","Src","Lyn-FAK","Prin-CRAF","ERKKTR"}),1/AA44,AA44)</f>
        <v>0.955740506910015</v>
      </c>
      <c r="AM44" s="10">
        <f>IF(OR($C44={"PH-AKT","Syk","Src","Lyn-FAK","Prin-CRAF","ERKKTR"}),1/AB44,AB44)</f>
        <v>0.8569432713182672</v>
      </c>
      <c r="AN44" s="10">
        <f>IF(OR($C44={"PH-AKT","Syk","Src","Lyn-FAK","Prin-CRAF","ERKKTR"}),1/AC44,AC44)</f>
        <v>0.88745450744429999</v>
      </c>
      <c r="AO44" s="10">
        <f>IF(OR($C44={"PH-AKT","Syk","Src","Lyn-FAK","Prin-CRAF","ERKKTR"}),1/AD44,AD44)</f>
        <v>0.90212524773086944</v>
      </c>
      <c r="AP44" s="10">
        <f>IF(OR($C44={"PH-AKT","Syk","Src","Lyn-FAK","Prin-CRAF","ERKKTR"}),1/AE44,AE44)</f>
        <v>0.94627297019715839</v>
      </c>
      <c r="AQ44" s="10">
        <f>IF(OR($C44={"PH-AKT","Syk","Src","Lyn-FAK","Prin-CRAF","ERKKTR"}),1/AF44,AF44)</f>
        <v>0.97104710047730169</v>
      </c>
      <c r="AR44" s="10">
        <f>IF(OR($C44={"PH-AKT","Syk","Src","Lyn-FAK","Prin-CRAF","ERKKTR"}),1/AG44,AG44)</f>
        <v>0.94543854532690463</v>
      </c>
    </row>
    <row r="45" spans="1:44" x14ac:dyDescent="0.2">
      <c r="A45" s="10">
        <v>44</v>
      </c>
      <c r="B45" s="10">
        <v>0</v>
      </c>
      <c r="C45" s="10">
        <f>_xlfn.IFNA(VLOOKUP($B45,Barcodes!$B$2:$E$14,4,FALSE),0)</f>
        <v>0</v>
      </c>
      <c r="D45" s="10">
        <v>1382.4259999999999</v>
      </c>
      <c r="E45" s="10">
        <v>1382.354</v>
      </c>
      <c r="F45" s="10">
        <v>1401.07</v>
      </c>
      <c r="G45" s="10">
        <v>1380.106</v>
      </c>
      <c r="H45" s="10">
        <v>1335.463</v>
      </c>
      <c r="I45" s="10">
        <v>1378.808</v>
      </c>
      <c r="J45" s="10">
        <v>1373.2239999999999</v>
      </c>
      <c r="K45" s="10">
        <v>1392.4390000000001</v>
      </c>
      <c r="L45" s="10">
        <v>1414.848</v>
      </c>
      <c r="M45" s="10">
        <v>1418.731</v>
      </c>
      <c r="N45" s="10">
        <v>258.78800000000001</v>
      </c>
      <c r="O45" s="10">
        <v>254.095</v>
      </c>
      <c r="P45" s="10">
        <v>265.60700000000003</v>
      </c>
      <c r="Q45" s="10">
        <v>264.03300000000002</v>
      </c>
      <c r="R45" s="10">
        <v>288.12299999999999</v>
      </c>
      <c r="S45" s="10">
        <v>280.61</v>
      </c>
      <c r="T45" s="10">
        <v>273.93099999999998</v>
      </c>
      <c r="U45" s="10">
        <v>272.87099999999998</v>
      </c>
      <c r="V45" s="10">
        <v>274.10899999999998</v>
      </c>
      <c r="W45" s="10">
        <v>268.43599999999998</v>
      </c>
      <c r="X45" s="10">
        <f>_xlfn.IFNA(IF(OR($C45={"PH-AKT","GCaMP6S"}),D45/AVERAGE($D45:$F45), D45/N45/AVERAGE($D45/$N45,$E45/$O45,$F45/$P45)),0)</f>
        <v>0.99804272115418291</v>
      </c>
      <c r="Y45" s="10">
        <f>_xlfn.IFNA(IF(OR($C45={"PH-AKT","GCaMP6S"}),E45/AVERAGE($D45:$F45), E45/O45/AVERAGE($D45/$N45,$E45/$O45,$F45/$P45)),0)</f>
        <v>1.0164231008664015</v>
      </c>
      <c r="Z45" s="10">
        <f>_xlfn.IFNA(IF(OR($C45={"PH-AKT","GCaMP6S"}),F45/AVERAGE($D45:$F45), F45/P45/AVERAGE($D45/$N45,$E45/$O45,$F45/$P45)),0)</f>
        <v>0.98553417797941612</v>
      </c>
      <c r="AA45" s="10">
        <f>_xlfn.IFNA(IF(OR($C45={"PH-AKT","GCaMP6S"}),G45/AVERAGE($D45:$F45), G45/Q45/AVERAGE($D45/$N45,$E45/$O45,$F45/$P45)),0)</f>
        <v>0.97657500908022232</v>
      </c>
      <c r="AB45" s="10">
        <f>_xlfn.IFNA(IF(OR($C45={"PH-AKT","GCaMP6S"}),H45/AVERAGE($D45:$F45), H45/R45/AVERAGE($D45/$N45,$E45/$O45,$F45/$P45)),0)</f>
        <v>0.8659749006086005</v>
      </c>
      <c r="AC45" s="10">
        <f>_xlfn.IFNA(IF(OR($C45={"PH-AKT","GCaMP6S"}),I45/AVERAGE($D45:$F45), I45/S45/AVERAGE($D45/$N45,$E45/$O45,$F45/$P45)),0)</f>
        <v>0.91801974760406124</v>
      </c>
      <c r="AD45" s="10">
        <f>_xlfn.IFNA(IF(OR($C45={"PH-AKT","GCaMP6S"}),J45/AVERAGE($D45:$F45), J45/T45/AVERAGE($D45/$N45,$E45/$O45,$F45/$P45)),0)</f>
        <v>0.93659443883113314</v>
      </c>
      <c r="AE45" s="10">
        <f>_xlfn.IFNA(IF(OR($C45={"PH-AKT","GCaMP6S"}),K45/AVERAGE($D45:$F45), K45/U45/AVERAGE($D45/$N45,$E45/$O45,$F45/$P45)),0)</f>
        <v>0.95338907033341302</v>
      </c>
      <c r="AF45" s="10">
        <f>_xlfn.IFNA(IF(OR($C45={"PH-AKT","GCaMP6S"}),L45/AVERAGE($D45:$F45), L45/V45/AVERAGE($D45/$N45,$E45/$O45,$F45/$P45)),0)</f>
        <v>0.96435705634362412</v>
      </c>
      <c r="AG45" s="10">
        <f>_xlfn.IFNA(IF(OR($C45={"PH-AKT","GCaMP6S"}),M45/AVERAGE($D45:$F45), M45/W45/AVERAGE($D45/$N45,$E45/$O45,$F45/$P45)),0)</f>
        <v>0.98743990074611143</v>
      </c>
      <c r="AI45" s="10">
        <f>IF(OR($C45={"PH-AKT","Syk","Src","Lyn-FAK","Prin-CRAF","ERKKTR"}),1/X45,X45)</f>
        <v>0.99804272115418291</v>
      </c>
      <c r="AJ45" s="10">
        <f>IF(OR($C45={"PH-AKT","Syk","Src","Lyn-FAK","Prin-CRAF","ERKKTR"}),1/Y45,Y45)</f>
        <v>1.0164231008664015</v>
      </c>
      <c r="AK45" s="10">
        <f>IF(OR($C45={"PH-AKT","Syk","Src","Lyn-FAK","Prin-CRAF","ERKKTR"}),1/Z45,Z45)</f>
        <v>0.98553417797941612</v>
      </c>
      <c r="AL45" s="10">
        <f>IF(OR($C45={"PH-AKT","Syk","Src","Lyn-FAK","Prin-CRAF","ERKKTR"}),1/AA45,AA45)</f>
        <v>0.97657500908022232</v>
      </c>
      <c r="AM45" s="10">
        <f>IF(OR($C45={"PH-AKT","Syk","Src","Lyn-FAK","Prin-CRAF","ERKKTR"}),1/AB45,AB45)</f>
        <v>0.8659749006086005</v>
      </c>
      <c r="AN45" s="10">
        <f>IF(OR($C45={"PH-AKT","Syk","Src","Lyn-FAK","Prin-CRAF","ERKKTR"}),1/AC45,AC45)</f>
        <v>0.91801974760406124</v>
      </c>
      <c r="AO45" s="10">
        <f>IF(OR($C45={"PH-AKT","Syk","Src","Lyn-FAK","Prin-CRAF","ERKKTR"}),1/AD45,AD45)</f>
        <v>0.93659443883113314</v>
      </c>
      <c r="AP45" s="10">
        <f>IF(OR($C45={"PH-AKT","Syk","Src","Lyn-FAK","Prin-CRAF","ERKKTR"}),1/AE45,AE45)</f>
        <v>0.95338907033341302</v>
      </c>
      <c r="AQ45" s="10">
        <f>IF(OR($C45={"PH-AKT","Syk","Src","Lyn-FAK","Prin-CRAF","ERKKTR"}),1/AF45,AF45)</f>
        <v>0.96435705634362412</v>
      </c>
      <c r="AR45" s="10">
        <f>IF(OR($C45={"PH-AKT","Syk","Src","Lyn-FAK","Prin-CRAF","ERKKTR"}),1/AG45,AG45)</f>
        <v>0.98743990074611143</v>
      </c>
    </row>
    <row r="46" spans="1:44" x14ac:dyDescent="0.2">
      <c r="A46" s="10">
        <v>45</v>
      </c>
      <c r="B46" s="10">
        <v>0</v>
      </c>
      <c r="C46" s="10">
        <f>_xlfn.IFNA(VLOOKUP($B46,Barcodes!$B$2:$E$14,4,FALSE),0)</f>
        <v>0</v>
      </c>
      <c r="D46" s="10">
        <v>869.51300000000003</v>
      </c>
      <c r="E46" s="10">
        <v>901.33199999999999</v>
      </c>
      <c r="F46" s="10">
        <v>926.399</v>
      </c>
      <c r="G46" s="10">
        <v>873.39599999999996</v>
      </c>
      <c r="H46" s="10">
        <v>862.42</v>
      </c>
      <c r="I46" s="10">
        <v>912.76599999999996</v>
      </c>
      <c r="J46" s="10">
        <v>932.40599999999995</v>
      </c>
      <c r="K46" s="10">
        <v>919.53599999999994</v>
      </c>
      <c r="L46" s="10">
        <v>893.82399999999996</v>
      </c>
      <c r="M46" s="10">
        <v>879.75300000000004</v>
      </c>
      <c r="N46" s="10">
        <v>175.45400000000001</v>
      </c>
      <c r="O46" s="10">
        <v>177.86199999999999</v>
      </c>
      <c r="P46" s="10">
        <v>178.923</v>
      </c>
      <c r="Q46" s="10">
        <v>200.60499999999999</v>
      </c>
      <c r="R46" s="10">
        <v>210.38900000000001</v>
      </c>
      <c r="S46" s="10">
        <v>215.75800000000001</v>
      </c>
      <c r="T46" s="10">
        <v>201.05199999999999</v>
      </c>
      <c r="U46" s="10">
        <v>200.92400000000001</v>
      </c>
      <c r="V46" s="10">
        <v>194.261</v>
      </c>
      <c r="W46" s="10">
        <v>190.12299999999999</v>
      </c>
      <c r="X46" s="10">
        <f>_xlfn.IFNA(IF(OR($C46={"PH-AKT","GCaMP6S"}),D46/AVERAGE($D46:$F46), D46/N46/AVERAGE($D46/$N46,$E46/$O46,$F46/$P46)),0)</f>
        <v>0.97805052582438878</v>
      </c>
      <c r="Y46" s="10">
        <f>_xlfn.IFNA(IF(OR($C46={"PH-AKT","GCaMP6S"}),E46/AVERAGE($D46:$F46), E46/O46/AVERAGE($D46/$N46,$E46/$O46,$F46/$P46)),0)</f>
        <v>1.0001153747501961</v>
      </c>
      <c r="Z46" s="10">
        <f>_xlfn.IFNA(IF(OR($C46={"PH-AKT","GCaMP6S"}),F46/AVERAGE($D46:$F46), F46/P46/AVERAGE($D46/$N46,$E46/$O46,$F46/$P46)),0)</f>
        <v>1.0218340994254154</v>
      </c>
      <c r="AA46" s="10">
        <f>_xlfn.IFNA(IF(OR($C46={"PH-AKT","GCaMP6S"}),G46/AVERAGE($D46:$F46), G46/Q46/AVERAGE($D46/$N46,$E46/$O46,$F46/$P46)),0)</f>
        <v>0.85924681360397792</v>
      </c>
      <c r="AB46" s="10">
        <f>_xlfn.IFNA(IF(OR($C46={"PH-AKT","GCaMP6S"}),H46/AVERAGE($D46:$F46), H46/R46/AVERAGE($D46/$N46,$E46/$O46,$F46/$P46)),0)</f>
        <v>0.80899208994001093</v>
      </c>
      <c r="AC46" s="10">
        <f>_xlfn.IFNA(IF(OR($C46={"PH-AKT","GCaMP6S"}),I46/AVERAGE($D46:$F46), I46/S46/AVERAGE($D46/$N46,$E46/$O46,$F46/$P46)),0)</f>
        <v>0.83491263211370792</v>
      </c>
      <c r="AD46" s="10">
        <f>_xlfn.IFNA(IF(OR($C46={"PH-AKT","GCaMP6S"}),J46/AVERAGE($D46:$F46), J46/T46/AVERAGE($D46/$N46,$E46/$O46,$F46/$P46)),0)</f>
        <v>0.91526140011382884</v>
      </c>
      <c r="AE46" s="10">
        <f>_xlfn.IFNA(IF(OR($C46={"PH-AKT","GCaMP6S"}),K46/AVERAGE($D46:$F46), K46/U46/AVERAGE($D46/$N46,$E46/$O46,$F46/$P46)),0)</f>
        <v>0.90320307235878439</v>
      </c>
      <c r="AF46" s="10">
        <f>_xlfn.IFNA(IF(OR($C46={"PH-AKT","GCaMP6S"}),L46/AVERAGE($D46:$F46), L46/V46/AVERAGE($D46/$N46,$E46/$O46,$F46/$P46)),0)</f>
        <v>0.90806069280477919</v>
      </c>
      <c r="AG46" s="10">
        <f>_xlfn.IFNA(IF(OR($C46={"PH-AKT","GCaMP6S"}),M46/AVERAGE($D46:$F46), M46/W46/AVERAGE($D46/$N46,$E46/$O46,$F46/$P46)),0)</f>
        <v>0.91321825235823972</v>
      </c>
      <c r="AI46" s="10">
        <f>IF(OR($C46={"PH-AKT","Syk","Src","Lyn-FAK","Prin-CRAF","ERKKTR"}),1/X46,X46)</f>
        <v>0.97805052582438878</v>
      </c>
      <c r="AJ46" s="10">
        <f>IF(OR($C46={"PH-AKT","Syk","Src","Lyn-FAK","Prin-CRAF","ERKKTR"}),1/Y46,Y46)</f>
        <v>1.0001153747501961</v>
      </c>
      <c r="AK46" s="10">
        <f>IF(OR($C46={"PH-AKT","Syk","Src","Lyn-FAK","Prin-CRAF","ERKKTR"}),1/Z46,Z46)</f>
        <v>1.0218340994254154</v>
      </c>
      <c r="AL46" s="10">
        <f>IF(OR($C46={"PH-AKT","Syk","Src","Lyn-FAK","Prin-CRAF","ERKKTR"}),1/AA46,AA46)</f>
        <v>0.85924681360397792</v>
      </c>
      <c r="AM46" s="10">
        <f>IF(OR($C46={"PH-AKT","Syk","Src","Lyn-FAK","Prin-CRAF","ERKKTR"}),1/AB46,AB46)</f>
        <v>0.80899208994001093</v>
      </c>
      <c r="AN46" s="10">
        <f>IF(OR($C46={"PH-AKT","Syk","Src","Lyn-FAK","Prin-CRAF","ERKKTR"}),1/AC46,AC46)</f>
        <v>0.83491263211370792</v>
      </c>
      <c r="AO46" s="10">
        <f>IF(OR($C46={"PH-AKT","Syk","Src","Lyn-FAK","Prin-CRAF","ERKKTR"}),1/AD46,AD46)</f>
        <v>0.91526140011382884</v>
      </c>
      <c r="AP46" s="10">
        <f>IF(OR($C46={"PH-AKT","Syk","Src","Lyn-FAK","Prin-CRAF","ERKKTR"}),1/AE46,AE46)</f>
        <v>0.90320307235878439</v>
      </c>
      <c r="AQ46" s="10">
        <f>IF(OR($C46={"PH-AKT","Syk","Src","Lyn-FAK","Prin-CRAF","ERKKTR"}),1/AF46,AF46)</f>
        <v>0.90806069280477919</v>
      </c>
      <c r="AR46" s="10">
        <f>IF(OR($C46={"PH-AKT","Syk","Src","Lyn-FAK","Prin-CRAF","ERKKTR"}),1/AG46,AG46)</f>
        <v>0.91321825235823972</v>
      </c>
    </row>
    <row r="47" spans="1:44" x14ac:dyDescent="0.2">
      <c r="A47" s="10">
        <v>46</v>
      </c>
      <c r="B47" s="10" t="s">
        <v>435</v>
      </c>
      <c r="C47" s="10" t="str">
        <f>_xlfn.IFNA(VLOOKUP($B47,Barcodes!$B$2:$E$14,4,FALSE),0)</f>
        <v>EKAR</v>
      </c>
      <c r="D47" s="10">
        <v>781.97400000000005</v>
      </c>
      <c r="E47" s="10">
        <v>783.8</v>
      </c>
      <c r="F47" s="10">
        <v>799.85400000000004</v>
      </c>
      <c r="G47" s="10">
        <v>837.59799999999996</v>
      </c>
      <c r="H47" s="10">
        <v>892.69399999999996</v>
      </c>
      <c r="I47" s="10">
        <v>897.971</v>
      </c>
      <c r="J47" s="10">
        <v>892.38499999999999</v>
      </c>
      <c r="K47" s="10">
        <v>876.16700000000003</v>
      </c>
      <c r="L47" s="10">
        <v>908.28</v>
      </c>
      <c r="M47" s="10">
        <v>934.13499999999999</v>
      </c>
      <c r="N47" s="10">
        <v>345.02</v>
      </c>
      <c r="O47" s="10">
        <v>360.28199999999998</v>
      </c>
      <c r="P47" s="10">
        <v>364.05599999999998</v>
      </c>
      <c r="Q47" s="10">
        <v>386.57400000000001</v>
      </c>
      <c r="R47" s="10">
        <v>388.42200000000003</v>
      </c>
      <c r="S47" s="10">
        <v>396.72500000000002</v>
      </c>
      <c r="T47" s="10">
        <v>385.625</v>
      </c>
      <c r="U47" s="10">
        <v>378.31900000000002</v>
      </c>
      <c r="V47" s="10">
        <v>395.577</v>
      </c>
      <c r="W47" s="10">
        <v>421.11500000000001</v>
      </c>
      <c r="X47" s="10">
        <f>_xlfn.IFNA(IF(OR($C47={"PH-AKT","GCaMP6S"}),D47/AVERAGE($D47:$F47), D47/N47/AVERAGE($D47/$N47,$E47/$O47,$F47/$P47)),0)</f>
        <v>1.0241508786317113</v>
      </c>
      <c r="Y47" s="10">
        <f>_xlfn.IFNA(IF(OR($C47={"PH-AKT","GCaMP6S"}),E47/AVERAGE($D47:$F47), E47/O47/AVERAGE($D47/$N47,$E47/$O47,$F47/$P47)),0)</f>
        <v>0.98305675916855695</v>
      </c>
      <c r="Z47" s="10">
        <f>_xlfn.IFNA(IF(OR($C47={"PH-AKT","GCaMP6S"}),F47/AVERAGE($D47:$F47), F47/P47/AVERAGE($D47/$N47,$E47/$O47,$F47/$P47)),0)</f>
        <v>0.99279236219973177</v>
      </c>
      <c r="AA47" s="10">
        <f>_xlfn.IFNA(IF(OR($C47={"PH-AKT","GCaMP6S"}),G47/AVERAGE($D47:$F47), G47/Q47/AVERAGE($D47/$N47,$E47/$O47,$F47/$P47)),0)</f>
        <v>0.97908160238952657</v>
      </c>
      <c r="AB47" s="10">
        <f>_xlfn.IFNA(IF(OR($C47={"PH-AKT","GCaMP6S"}),H47/AVERAGE($D47:$F47), H47/R47/AVERAGE($D47/$N47,$E47/$O47,$F47/$P47)),0)</f>
        <v>1.0385195944246499</v>
      </c>
      <c r="AC47" s="10">
        <f>_xlfn.IFNA(IF(OR($C47={"PH-AKT","GCaMP6S"}),I47/AVERAGE($D47:$F47), I47/S47/AVERAGE($D47/$N47,$E47/$O47,$F47/$P47)),0)</f>
        <v>1.0227951074912964</v>
      </c>
      <c r="AD47" s="10">
        <f>_xlfn.IFNA(IF(OR($C47={"PH-AKT","GCaMP6S"}),J47/AVERAGE($D47:$F47), J47/T47/AVERAGE($D47/$N47,$E47/$O47,$F47/$P47)),0)</f>
        <v>1.0456900597915848</v>
      </c>
      <c r="AE47" s="10">
        <f>_xlfn.IFNA(IF(OR($C47={"PH-AKT","GCaMP6S"}),K47/AVERAGE($D47:$F47), K47/U47/AVERAGE($D47/$N47,$E47/$O47,$F47/$P47)),0)</f>
        <v>1.0465130255499808</v>
      </c>
      <c r="AF47" s="10">
        <f>_xlfn.IFNA(IF(OR($C47={"PH-AKT","GCaMP6S"}),L47/AVERAGE($D47:$F47), L47/V47/AVERAGE($D47/$N47,$E47/$O47,$F47/$P47)),0)</f>
        <v>1.0375394486735001</v>
      </c>
      <c r="AG47" s="10">
        <f>_xlfn.IFNA(IF(OR($C47={"PH-AKT","GCaMP6S"}),M47/AVERAGE($D47:$F47), M47/W47/AVERAGE($D47/$N47,$E47/$O47,$F47/$P47)),0)</f>
        <v>1.0023625509401841</v>
      </c>
      <c r="AI47" s="10">
        <f>IF(OR($C47={"PH-AKT","Syk","Src","Lyn-FAK","Prin-CRAF","ERKKTR"}),1/X47,X47)</f>
        <v>1.0241508786317113</v>
      </c>
      <c r="AJ47" s="10">
        <f>IF(OR($C47={"PH-AKT","Syk","Src","Lyn-FAK","Prin-CRAF","ERKKTR"}),1/Y47,Y47)</f>
        <v>0.98305675916855695</v>
      </c>
      <c r="AK47" s="10">
        <f>IF(OR($C47={"PH-AKT","Syk","Src","Lyn-FAK","Prin-CRAF","ERKKTR"}),1/Z47,Z47)</f>
        <v>0.99279236219973177</v>
      </c>
      <c r="AL47" s="10">
        <f>IF(OR($C47={"PH-AKT","Syk","Src","Lyn-FAK","Prin-CRAF","ERKKTR"}),1/AA47,AA47)</f>
        <v>0.97908160238952657</v>
      </c>
      <c r="AM47" s="10">
        <f>IF(OR($C47={"PH-AKT","Syk","Src","Lyn-FAK","Prin-CRAF","ERKKTR"}),1/AB47,AB47)</f>
        <v>1.0385195944246499</v>
      </c>
      <c r="AN47" s="10">
        <f>IF(OR($C47={"PH-AKT","Syk","Src","Lyn-FAK","Prin-CRAF","ERKKTR"}),1/AC47,AC47)</f>
        <v>1.0227951074912964</v>
      </c>
      <c r="AO47" s="10">
        <f>IF(OR($C47={"PH-AKT","Syk","Src","Lyn-FAK","Prin-CRAF","ERKKTR"}),1/AD47,AD47)</f>
        <v>1.0456900597915848</v>
      </c>
      <c r="AP47" s="10">
        <f>IF(OR($C47={"PH-AKT","Syk","Src","Lyn-FAK","Prin-CRAF","ERKKTR"}),1/AE47,AE47)</f>
        <v>1.0465130255499808</v>
      </c>
      <c r="AQ47" s="10">
        <f>IF(OR($C47={"PH-AKT","Syk","Src","Lyn-FAK","Prin-CRAF","ERKKTR"}),1/AF47,AF47)</f>
        <v>1.0375394486735001</v>
      </c>
      <c r="AR47" s="10">
        <f>IF(OR($C47={"PH-AKT","Syk","Src","Lyn-FAK","Prin-CRAF","ERKKTR"}),1/AG47,AG47)</f>
        <v>1.0023625509401841</v>
      </c>
    </row>
    <row r="48" spans="1:44" x14ac:dyDescent="0.2">
      <c r="A48" s="10">
        <v>47</v>
      </c>
      <c r="B48" s="10">
        <v>0</v>
      </c>
      <c r="C48" s="10">
        <f>_xlfn.IFNA(VLOOKUP($B48,Barcodes!$B$2:$E$14,4,FALSE),0)</f>
        <v>0</v>
      </c>
      <c r="D48" s="10">
        <v>1984.5119999999999</v>
      </c>
      <c r="E48" s="10">
        <v>1963.576</v>
      </c>
      <c r="F48" s="10">
        <v>2024.3030000000001</v>
      </c>
      <c r="G48" s="10">
        <v>2111.9059999999999</v>
      </c>
      <c r="H48" s="10">
        <v>2205.7130000000002</v>
      </c>
      <c r="I48" s="10">
        <v>2278.2170000000001</v>
      </c>
      <c r="J48" s="10">
        <v>2376.4319999999998</v>
      </c>
      <c r="K48" s="10">
        <v>2353.348</v>
      </c>
      <c r="L48" s="10">
        <v>2407.64</v>
      </c>
      <c r="M48" s="10">
        <v>2362.2260000000001</v>
      </c>
      <c r="N48" s="10">
        <v>992.79100000000005</v>
      </c>
      <c r="O48" s="10">
        <v>981.97400000000005</v>
      </c>
      <c r="P48" s="10">
        <v>1010.867</v>
      </c>
      <c r="Q48" s="10">
        <v>1049.6400000000001</v>
      </c>
      <c r="R48" s="10">
        <v>1047.1969999999999</v>
      </c>
      <c r="S48" s="10">
        <v>1067.232</v>
      </c>
      <c r="T48" s="10">
        <v>1128.8889999999999</v>
      </c>
      <c r="U48" s="10">
        <v>1105.241</v>
      </c>
      <c r="V48" s="10">
        <v>1139.0809999999999</v>
      </c>
      <c r="W48" s="10">
        <v>1122.7460000000001</v>
      </c>
      <c r="X48" s="10">
        <f>_xlfn.IFNA(IF(OR($C48={"PH-AKT","GCaMP6S"}),D48/AVERAGE($D48:$F48), D48/N48/AVERAGE($D48/$N48,$E48/$O48,$F48/$P48)),0)</f>
        <v>0.99928044787506565</v>
      </c>
      <c r="Y48" s="10">
        <f>_xlfn.IFNA(IF(OR($C48={"PH-AKT","GCaMP6S"}),E48/AVERAGE($D48:$F48), E48/O48/AVERAGE($D48/$N48,$E48/$O48,$F48/$P48)),0)</f>
        <v>0.99962985514013358</v>
      </c>
      <c r="Z48" s="10">
        <f>_xlfn.IFNA(IF(OR($C48={"PH-AKT","GCaMP6S"}),F48/AVERAGE($D48:$F48), F48/P48/AVERAGE($D48/$N48,$E48/$O48,$F48/$P48)),0)</f>
        <v>1.0010896969848011</v>
      </c>
      <c r="AA48" s="10">
        <f>_xlfn.IFNA(IF(OR($C48={"PH-AKT","GCaMP6S"}),G48/AVERAGE($D48:$F48), G48/Q48/AVERAGE($D48/$N48,$E48/$O48,$F48/$P48)),0)</f>
        <v>1.0058325911324295</v>
      </c>
      <c r="AB48" s="10">
        <f>_xlfn.IFNA(IF(OR($C48={"PH-AKT","GCaMP6S"}),H48/AVERAGE($D48:$F48), H48/R48/AVERAGE($D48/$N48,$E48/$O48,$F48/$P48)),0)</f>
        <v>1.0529605627770176</v>
      </c>
      <c r="AC48" s="10">
        <f>_xlfn.IFNA(IF(OR($C48={"PH-AKT","GCaMP6S"}),I48/AVERAGE($D48:$F48), I48/S48/AVERAGE($D48/$N48,$E48/$O48,$F48/$P48)),0)</f>
        <v>1.0671555850798451</v>
      </c>
      <c r="AD48" s="10">
        <f>_xlfn.IFNA(IF(OR($C48={"PH-AKT","GCaMP6S"}),J48/AVERAGE($D48:$F48), J48/T48/AVERAGE($D48/$N48,$E48/$O48,$F48/$P48)),0)</f>
        <v>1.0523631751860996</v>
      </c>
      <c r="AE48" s="10">
        <f>_xlfn.IFNA(IF(OR($C48={"PH-AKT","GCaMP6S"}),K48/AVERAGE($D48:$F48), K48/U48/AVERAGE($D48/$N48,$E48/$O48,$F48/$P48)),0)</f>
        <v>1.0644387050960002</v>
      </c>
      <c r="AF48" s="10">
        <f>_xlfn.IFNA(IF(OR($C48={"PH-AKT","GCaMP6S"}),L48/AVERAGE($D48:$F48), L48/V48/AVERAGE($D48/$N48,$E48/$O48,$F48/$P48)),0)</f>
        <v>1.0566433746327419</v>
      </c>
      <c r="AG48" s="10">
        <f>_xlfn.IFNA(IF(OR($C48={"PH-AKT","GCaMP6S"}),M48/AVERAGE($D48:$F48), M48/W48/AVERAGE($D48/$N48,$E48/$O48,$F48/$P48)),0)</f>
        <v>1.0517957725473401</v>
      </c>
      <c r="AI48" s="10">
        <f>IF(OR($C48={"PH-AKT","Syk","Src","Lyn-FAK","Prin-CRAF","ERKKTR"}),1/X48,X48)</f>
        <v>0.99928044787506565</v>
      </c>
      <c r="AJ48" s="10">
        <f>IF(OR($C48={"PH-AKT","Syk","Src","Lyn-FAK","Prin-CRAF","ERKKTR"}),1/Y48,Y48)</f>
        <v>0.99962985514013358</v>
      </c>
      <c r="AK48" s="10">
        <f>IF(OR($C48={"PH-AKT","Syk","Src","Lyn-FAK","Prin-CRAF","ERKKTR"}),1/Z48,Z48)</f>
        <v>1.0010896969848011</v>
      </c>
      <c r="AL48" s="10">
        <f>IF(OR($C48={"PH-AKT","Syk","Src","Lyn-FAK","Prin-CRAF","ERKKTR"}),1/AA48,AA48)</f>
        <v>1.0058325911324295</v>
      </c>
      <c r="AM48" s="10">
        <f>IF(OR($C48={"PH-AKT","Syk","Src","Lyn-FAK","Prin-CRAF","ERKKTR"}),1/AB48,AB48)</f>
        <v>1.0529605627770176</v>
      </c>
      <c r="AN48" s="10">
        <f>IF(OR($C48={"PH-AKT","Syk","Src","Lyn-FAK","Prin-CRAF","ERKKTR"}),1/AC48,AC48)</f>
        <v>1.0671555850798451</v>
      </c>
      <c r="AO48" s="10">
        <f>IF(OR($C48={"PH-AKT","Syk","Src","Lyn-FAK","Prin-CRAF","ERKKTR"}),1/AD48,AD48)</f>
        <v>1.0523631751860996</v>
      </c>
      <c r="AP48" s="10">
        <f>IF(OR($C48={"PH-AKT","Syk","Src","Lyn-FAK","Prin-CRAF","ERKKTR"}),1/AE48,AE48)</f>
        <v>1.0644387050960002</v>
      </c>
      <c r="AQ48" s="10">
        <f>IF(OR($C48={"PH-AKT","Syk","Src","Lyn-FAK","Prin-CRAF","ERKKTR"}),1/AF48,AF48)</f>
        <v>1.0566433746327419</v>
      </c>
      <c r="AR48" s="10">
        <f>IF(OR($C48={"PH-AKT","Syk","Src","Lyn-FAK","Prin-CRAF","ERKKTR"}),1/AG48,AG48)</f>
        <v>1.0517957725473401</v>
      </c>
    </row>
    <row r="49" spans="1:44" x14ac:dyDescent="0.2">
      <c r="A49" s="10">
        <v>48</v>
      </c>
      <c r="B49" s="10" t="s">
        <v>435</v>
      </c>
      <c r="C49" s="10" t="str">
        <f>_xlfn.IFNA(VLOOKUP($B49,Barcodes!$B$2:$E$14,4,FALSE),0)</f>
        <v>EKAR</v>
      </c>
      <c r="D49" s="10">
        <v>9031.8490000000002</v>
      </c>
      <c r="E49" s="10">
        <v>8962.4930000000004</v>
      </c>
      <c r="F49" s="10">
        <v>8969.5149999999994</v>
      </c>
      <c r="G49" s="10">
        <v>8954.4079999999994</v>
      </c>
      <c r="H49" s="10">
        <v>9119.4560000000001</v>
      </c>
      <c r="I49" s="10">
        <v>9121.4249999999993</v>
      </c>
      <c r="J49" s="10">
        <v>9099.1710000000003</v>
      </c>
      <c r="K49" s="10">
        <v>8912.4459999999999</v>
      </c>
      <c r="L49" s="10">
        <v>9183.0360000000001</v>
      </c>
      <c r="M49" s="10">
        <v>9241.348</v>
      </c>
      <c r="N49" s="10">
        <v>4309.7939999999999</v>
      </c>
      <c r="O49" s="10">
        <v>4295.8509999999997</v>
      </c>
      <c r="P49" s="10">
        <v>4364.4409999999998</v>
      </c>
      <c r="Q49" s="10">
        <v>4407.0320000000002</v>
      </c>
      <c r="R49" s="10">
        <v>4176.0569999999998</v>
      </c>
      <c r="S49" s="10">
        <v>4113.5619999999999</v>
      </c>
      <c r="T49" s="10">
        <v>4096.1790000000001</v>
      </c>
      <c r="U49" s="10">
        <v>4020.0419999999999</v>
      </c>
      <c r="V49" s="10">
        <v>4156.6350000000002</v>
      </c>
      <c r="W49" s="10">
        <v>4205.6719999999996</v>
      </c>
      <c r="X49" s="10">
        <f>_xlfn.IFNA(IF(OR($C49={"PH-AKT","GCaMP6S"}),D49/AVERAGE($D49:$F49), D49/N49/AVERAGE($D49/$N49,$E49/$O49,$F49/$P49)),0)</f>
        <v>1.0079948798814917</v>
      </c>
      <c r="Y49" s="10">
        <f>_xlfn.IFNA(IF(OR($C49={"PH-AKT","GCaMP6S"}),E49/AVERAGE($D49:$F49), E49/O49/AVERAGE($D49/$N49,$E49/$O49,$F49/$P49)),0)</f>
        <v>1.0035009547213507</v>
      </c>
      <c r="Z49" s="10">
        <f>_xlfn.IFNA(IF(OR($C49={"PH-AKT","GCaMP6S"}),F49/AVERAGE($D49:$F49), F49/P49/AVERAGE($D49/$N49,$E49/$O49,$F49/$P49)),0)</f>
        <v>0.98850416539715735</v>
      </c>
      <c r="AA49" s="10">
        <f>_xlfn.IFNA(IF(OR($C49={"PH-AKT","GCaMP6S"}),G49/AVERAGE($D49:$F49), G49/Q49/AVERAGE($D49/$N49,$E49/$O49,$F49/$P49)),0)</f>
        <v>0.97730212911591674</v>
      </c>
      <c r="AB49" s="10">
        <f>_xlfn.IFNA(IF(OR($C49={"PH-AKT","GCaMP6S"}),H49/AVERAGE($D49:$F49), H49/R49/AVERAGE($D49/$N49,$E49/$O49,$F49/$P49)),0)</f>
        <v>1.0503660707330655</v>
      </c>
      <c r="AC49" s="10">
        <f>_xlfn.IFNA(IF(OR($C49={"PH-AKT","GCaMP6S"}),I49/AVERAGE($D49:$F49), I49/S49/AVERAGE($D49/$N49,$E49/$O49,$F49/$P49)),0)</f>
        <v>1.0665539151194612</v>
      </c>
      <c r="AD49" s="10">
        <f>_xlfn.IFNA(IF(OR($C49={"PH-AKT","GCaMP6S"}),J49/AVERAGE($D49:$F49), J49/T49/AVERAGE($D49/$N49,$E49/$O49,$F49/$P49)),0)</f>
        <v>1.0684668937576041</v>
      </c>
      <c r="AE49" s="10">
        <f>_xlfn.IFNA(IF(OR($C49={"PH-AKT","GCaMP6S"}),K49/AVERAGE($D49:$F49), K49/U49/AVERAGE($D49/$N49,$E49/$O49,$F49/$P49)),0)</f>
        <v>1.0663615841936152</v>
      </c>
      <c r="AF49" s="10">
        <f>_xlfn.IFNA(IF(OR($C49={"PH-AKT","GCaMP6S"}),L49/AVERAGE($D49:$F49), L49/V49/AVERAGE($D49/$N49,$E49/$O49,$F49/$P49)),0)</f>
        <v>1.0626312091224344</v>
      </c>
      <c r="AG49" s="10">
        <f>_xlfn.IFNA(IF(OR($C49={"PH-AKT","GCaMP6S"}),M49/AVERAGE($D49:$F49), M49/W49/AVERAGE($D49/$N49,$E49/$O49,$F49/$P49)),0)</f>
        <v>1.0569102159912422</v>
      </c>
      <c r="AI49" s="10">
        <f>IF(OR($C49={"PH-AKT","Syk","Src","Lyn-FAK","Prin-CRAF","ERKKTR"}),1/X49,X49)</f>
        <v>1.0079948798814917</v>
      </c>
      <c r="AJ49" s="10">
        <f>IF(OR($C49={"PH-AKT","Syk","Src","Lyn-FAK","Prin-CRAF","ERKKTR"}),1/Y49,Y49)</f>
        <v>1.0035009547213507</v>
      </c>
      <c r="AK49" s="10">
        <f>IF(OR($C49={"PH-AKT","Syk","Src","Lyn-FAK","Prin-CRAF","ERKKTR"}),1/Z49,Z49)</f>
        <v>0.98850416539715735</v>
      </c>
      <c r="AL49" s="10">
        <f>IF(OR($C49={"PH-AKT","Syk","Src","Lyn-FAK","Prin-CRAF","ERKKTR"}),1/AA49,AA49)</f>
        <v>0.97730212911591674</v>
      </c>
      <c r="AM49" s="10">
        <f>IF(OR($C49={"PH-AKT","Syk","Src","Lyn-FAK","Prin-CRAF","ERKKTR"}),1/AB49,AB49)</f>
        <v>1.0503660707330655</v>
      </c>
      <c r="AN49" s="10">
        <f>IF(OR($C49={"PH-AKT","Syk","Src","Lyn-FAK","Prin-CRAF","ERKKTR"}),1/AC49,AC49)</f>
        <v>1.0665539151194612</v>
      </c>
      <c r="AO49" s="10">
        <f>IF(OR($C49={"PH-AKT","Syk","Src","Lyn-FAK","Prin-CRAF","ERKKTR"}),1/AD49,AD49)</f>
        <v>1.0684668937576041</v>
      </c>
      <c r="AP49" s="10">
        <f>IF(OR($C49={"PH-AKT","Syk","Src","Lyn-FAK","Prin-CRAF","ERKKTR"}),1/AE49,AE49)</f>
        <v>1.0663615841936152</v>
      </c>
      <c r="AQ49" s="10">
        <f>IF(OR($C49={"PH-AKT","Syk","Src","Lyn-FAK","Prin-CRAF","ERKKTR"}),1/AF49,AF49)</f>
        <v>1.0626312091224344</v>
      </c>
      <c r="AR49" s="10">
        <f>IF(OR($C49={"PH-AKT","Syk","Src","Lyn-FAK","Prin-CRAF","ERKKTR"}),1/AG49,AG49)</f>
        <v>1.0569102159912422</v>
      </c>
    </row>
    <row r="50" spans="1:44" x14ac:dyDescent="0.2">
      <c r="A50" s="10">
        <v>49</v>
      </c>
      <c r="B50" s="10">
        <v>0</v>
      </c>
      <c r="C50" s="10">
        <f>_xlfn.IFNA(VLOOKUP($B50,Barcodes!$B$2:$E$14,4,FALSE),0)</f>
        <v>0</v>
      </c>
      <c r="D50" s="10">
        <v>704.08299999999997</v>
      </c>
      <c r="E50" s="10">
        <v>695.92100000000005</v>
      </c>
      <c r="F50" s="10">
        <v>692.34400000000005</v>
      </c>
      <c r="G50" s="10">
        <v>713.24</v>
      </c>
      <c r="H50" s="10">
        <v>740.98699999999997</v>
      </c>
      <c r="I50" s="10">
        <v>757.00699999999995</v>
      </c>
      <c r="J50" s="10">
        <v>749.83100000000002</v>
      </c>
      <c r="K50" s="10">
        <v>756.36500000000001</v>
      </c>
      <c r="L50" s="10">
        <v>758.16399999999999</v>
      </c>
      <c r="M50" s="10">
        <v>750.64300000000003</v>
      </c>
      <c r="N50" s="10">
        <v>339.803</v>
      </c>
      <c r="O50" s="10">
        <v>340.483</v>
      </c>
      <c r="P50" s="10">
        <v>333.03699999999998</v>
      </c>
      <c r="Q50" s="10">
        <v>351.22899999999998</v>
      </c>
      <c r="R50" s="10">
        <v>362.87099999999998</v>
      </c>
      <c r="S50" s="10">
        <v>367.09</v>
      </c>
      <c r="T50" s="10">
        <v>346.83</v>
      </c>
      <c r="U50" s="10">
        <v>343.97399999999999</v>
      </c>
      <c r="V50" s="10">
        <v>347.79</v>
      </c>
      <c r="W50" s="10">
        <v>348.24799999999999</v>
      </c>
      <c r="X50" s="10">
        <f>_xlfn.IFNA(IF(OR($C50={"PH-AKT","GCaMP6S"}),D50/AVERAGE($D50:$F50), D50/N50/AVERAGE($D50/$N50,$E50/$O50,$F50/$P50)),0)</f>
        <v>1.0034323433907228</v>
      </c>
      <c r="Y50" s="10">
        <f>_xlfn.IFNA(IF(OR($C50={"PH-AKT","GCaMP6S"}),E50/AVERAGE($D50:$F50), E50/O50/AVERAGE($D50/$N50,$E50/$O50,$F50/$P50)),0)</f>
        <v>0.9898193846060267</v>
      </c>
      <c r="Z50" s="10">
        <f>_xlfn.IFNA(IF(OR($C50={"PH-AKT","GCaMP6S"}),F50/AVERAGE($D50:$F50), F50/P50/AVERAGE($D50/$N50,$E50/$O50,$F50/$P50)),0)</f>
        <v>1.0067482720032499</v>
      </c>
      <c r="AA50" s="10">
        <f>_xlfn.IFNA(IF(OR($C50={"PH-AKT","GCaMP6S"}),G50/AVERAGE($D50:$F50), G50/Q50/AVERAGE($D50/$N50,$E50/$O50,$F50/$P50)),0)</f>
        <v>0.98341486775974485</v>
      </c>
      <c r="AB50" s="10">
        <f>_xlfn.IFNA(IF(OR($C50={"PH-AKT","GCaMP6S"}),H50/AVERAGE($D50:$F50), H50/R50/AVERAGE($D50/$N50,$E50/$O50,$F50/$P50)),0)</f>
        <v>0.98889407068642232</v>
      </c>
      <c r="AC50" s="10">
        <f>_xlfn.IFNA(IF(OR($C50={"PH-AKT","GCaMP6S"}),I50/AVERAGE($D50:$F50), I50/S50/AVERAGE($D50/$N50,$E50/$O50,$F50/$P50)),0)</f>
        <v>0.99866260326781964</v>
      </c>
      <c r="AD50" s="10">
        <f>_xlfn.IFNA(IF(OR($C50={"PH-AKT","GCaMP6S"}),J50/AVERAGE($D50:$F50), J50/T50/AVERAGE($D50/$N50,$E50/$O50,$F50/$P50)),0)</f>
        <v>1.0469795071564378</v>
      </c>
      <c r="AE50" s="10">
        <f>_xlfn.IFNA(IF(OR($C50={"PH-AKT","GCaMP6S"}),K50/AVERAGE($D50:$F50), K50/U50/AVERAGE($D50/$N50,$E50/$O50,$F50/$P50)),0)</f>
        <v>1.064871620866725</v>
      </c>
      <c r="AF50" s="10">
        <f>_xlfn.IFNA(IF(OR($C50={"PH-AKT","GCaMP6S"}),L50/AVERAGE($D50:$F50), L50/V50/AVERAGE($D50/$N50,$E50/$O50,$F50/$P50)),0)</f>
        <v>1.0556926893506777</v>
      </c>
      <c r="AG50" s="10">
        <f>_xlfn.IFNA(IF(OR($C50={"PH-AKT","GCaMP6S"}),M50/AVERAGE($D50:$F50), M50/W50/AVERAGE($D50/$N50,$E50/$O50,$F50/$P50)),0)</f>
        <v>1.0438455733274412</v>
      </c>
      <c r="AI50" s="10">
        <f>IF(OR($C50={"PH-AKT","Syk","Src","Lyn-FAK","Prin-CRAF","ERKKTR"}),1/X50,X50)</f>
        <v>1.0034323433907228</v>
      </c>
      <c r="AJ50" s="10">
        <f>IF(OR($C50={"PH-AKT","Syk","Src","Lyn-FAK","Prin-CRAF","ERKKTR"}),1/Y50,Y50)</f>
        <v>0.9898193846060267</v>
      </c>
      <c r="AK50" s="10">
        <f>IF(OR($C50={"PH-AKT","Syk","Src","Lyn-FAK","Prin-CRAF","ERKKTR"}),1/Z50,Z50)</f>
        <v>1.0067482720032499</v>
      </c>
      <c r="AL50" s="10">
        <f>IF(OR($C50={"PH-AKT","Syk","Src","Lyn-FAK","Prin-CRAF","ERKKTR"}),1/AA50,AA50)</f>
        <v>0.98341486775974485</v>
      </c>
      <c r="AM50" s="10">
        <f>IF(OR($C50={"PH-AKT","Syk","Src","Lyn-FAK","Prin-CRAF","ERKKTR"}),1/AB50,AB50)</f>
        <v>0.98889407068642232</v>
      </c>
      <c r="AN50" s="10">
        <f>IF(OR($C50={"PH-AKT","Syk","Src","Lyn-FAK","Prin-CRAF","ERKKTR"}),1/AC50,AC50)</f>
        <v>0.99866260326781964</v>
      </c>
      <c r="AO50" s="10">
        <f>IF(OR($C50={"PH-AKT","Syk","Src","Lyn-FAK","Prin-CRAF","ERKKTR"}),1/AD50,AD50)</f>
        <v>1.0469795071564378</v>
      </c>
      <c r="AP50" s="10">
        <f>IF(OR($C50={"PH-AKT","Syk","Src","Lyn-FAK","Prin-CRAF","ERKKTR"}),1/AE50,AE50)</f>
        <v>1.064871620866725</v>
      </c>
      <c r="AQ50" s="10">
        <f>IF(OR($C50={"PH-AKT","Syk","Src","Lyn-FAK","Prin-CRAF","ERKKTR"}),1/AF50,AF50)</f>
        <v>1.0556926893506777</v>
      </c>
      <c r="AR50" s="10">
        <f>IF(OR($C50={"PH-AKT","Syk","Src","Lyn-FAK","Prin-CRAF","ERKKTR"}),1/AG50,AG50)</f>
        <v>1.0438455733274412</v>
      </c>
    </row>
    <row r="51" spans="1:44" x14ac:dyDescent="0.2">
      <c r="A51" s="10">
        <v>50</v>
      </c>
      <c r="B51" s="10" t="s">
        <v>39</v>
      </c>
      <c r="C51" s="10" t="str">
        <f>_xlfn.IFNA(VLOOKUP($B51,Barcodes!$B$2:$E$14,4,FALSE),0)</f>
        <v>EV-S6K</v>
      </c>
      <c r="D51" s="10">
        <v>685.96299999999997</v>
      </c>
      <c r="E51" s="10">
        <v>690.14700000000005</v>
      </c>
      <c r="F51" s="10">
        <v>702.173</v>
      </c>
      <c r="G51" s="10">
        <v>715.50199999999995</v>
      </c>
      <c r="H51" s="10">
        <v>753.60599999999999</v>
      </c>
      <c r="I51" s="10">
        <v>740.60599999999999</v>
      </c>
      <c r="J51" s="10">
        <v>731.26099999999997</v>
      </c>
      <c r="K51" s="10">
        <v>761.59799999999996</v>
      </c>
      <c r="L51" s="10">
        <v>755.24900000000002</v>
      </c>
      <c r="M51" s="10">
        <v>778.35900000000004</v>
      </c>
      <c r="N51" s="10">
        <v>338.32400000000001</v>
      </c>
      <c r="O51" s="10">
        <v>332.13900000000001</v>
      </c>
      <c r="P51" s="10">
        <v>344.72699999999998</v>
      </c>
      <c r="Q51" s="10">
        <v>361.57600000000002</v>
      </c>
      <c r="R51" s="10">
        <v>374.61</v>
      </c>
      <c r="S51" s="10">
        <v>356.16899999999998</v>
      </c>
      <c r="T51" s="10">
        <v>344.70499999999998</v>
      </c>
      <c r="U51" s="10">
        <v>350.14600000000002</v>
      </c>
      <c r="V51" s="10">
        <v>347.62900000000002</v>
      </c>
      <c r="W51" s="10">
        <v>359.73899999999998</v>
      </c>
      <c r="X51" s="10">
        <f>_xlfn.IFNA(IF(OR($C51={"PH-AKT","GCaMP6S"}),D51/AVERAGE($D51:$F51), D51/N51/AVERAGE($D51/$N51,$E51/$O51,$F51/$P51)),0)</f>
        <v>0.99027787199427608</v>
      </c>
      <c r="Y51" s="10">
        <f>_xlfn.IFNA(IF(OR($C51={"PH-AKT","GCaMP6S"}),E51/AVERAGE($D51:$F51), E51/O51/AVERAGE($D51/$N51,$E51/$O51,$F51/$P51)),0)</f>
        <v>1.0148711836081821</v>
      </c>
      <c r="Z51" s="10">
        <f>_xlfn.IFNA(IF(OR($C51={"PH-AKT","GCaMP6S"}),F51/AVERAGE($D51:$F51), F51/P51/AVERAGE($D51/$N51,$E51/$O51,$F51/$P51)),0)</f>
        <v>0.99485094439754185</v>
      </c>
      <c r="AA51" s="10">
        <f>_xlfn.IFNA(IF(OR($C51={"PH-AKT","GCaMP6S"}),G51/AVERAGE($D51:$F51), G51/Q51/AVERAGE($D51/$N51,$E51/$O51,$F51/$P51)),0)</f>
        <v>0.96649685819904763</v>
      </c>
      <c r="AB51" s="10">
        <f>_xlfn.IFNA(IF(OR($C51={"PH-AKT","GCaMP6S"}),H51/AVERAGE($D51:$F51), H51/R51/AVERAGE($D51/$N51,$E51/$O51,$F51/$P51)),0)</f>
        <v>0.9825488951446737</v>
      </c>
      <c r="AC51" s="10">
        <f>_xlfn.IFNA(IF(OR($C51={"PH-AKT","GCaMP6S"}),I51/AVERAGE($D51:$F51), I51/S51/AVERAGE($D51/$N51,$E51/$O51,$F51/$P51)),0)</f>
        <v>1.0155944052605868</v>
      </c>
      <c r="AD51" s="10">
        <f>_xlfn.IFNA(IF(OR($C51={"PH-AKT","GCaMP6S"}),J51/AVERAGE($D51:$F51), J51/T51/AVERAGE($D51/$N51,$E51/$O51,$F51/$P51)),0)</f>
        <v>1.0361294541126609</v>
      </c>
      <c r="AE51" s="10">
        <f>_xlfn.IFNA(IF(OR($C51={"PH-AKT","GCaMP6S"}),K51/AVERAGE($D51:$F51), K51/U51/AVERAGE($D51/$N51,$E51/$O51,$F51/$P51)),0)</f>
        <v>1.0623455817357821</v>
      </c>
      <c r="AF51" s="10">
        <f>_xlfn.IFNA(IF(OR($C51={"PH-AKT","GCaMP6S"}),L51/AVERAGE($D51:$F51), L51/V51/AVERAGE($D51/$N51,$E51/$O51,$F51/$P51)),0)</f>
        <v>1.0611171905091317</v>
      </c>
      <c r="AG51" s="10">
        <f>_xlfn.IFNA(IF(OR($C51={"PH-AKT","GCaMP6S"}),M51/AVERAGE($D51:$F51), M51/W51/AVERAGE($D51/$N51,$E51/$O51,$F51/$P51)),0)</f>
        <v>1.0567727813620076</v>
      </c>
      <c r="AI51" s="10">
        <f>IF(OR($C51={"PH-AKT","Syk","Src","Lyn-FAK","Prin-CRAF","ERKKTR"}),1/X51,X51)</f>
        <v>0.99027787199427608</v>
      </c>
      <c r="AJ51" s="10">
        <f>IF(OR($C51={"PH-AKT","Syk","Src","Lyn-FAK","Prin-CRAF","ERKKTR"}),1/Y51,Y51)</f>
        <v>1.0148711836081821</v>
      </c>
      <c r="AK51" s="10">
        <f>IF(OR($C51={"PH-AKT","Syk","Src","Lyn-FAK","Prin-CRAF","ERKKTR"}),1/Z51,Z51)</f>
        <v>0.99485094439754185</v>
      </c>
      <c r="AL51" s="10">
        <f>IF(OR($C51={"PH-AKT","Syk","Src","Lyn-FAK","Prin-CRAF","ERKKTR"}),1/AA51,AA51)</f>
        <v>0.96649685819904763</v>
      </c>
      <c r="AM51" s="10">
        <f>IF(OR($C51={"PH-AKT","Syk","Src","Lyn-FAK","Prin-CRAF","ERKKTR"}),1/AB51,AB51)</f>
        <v>0.9825488951446737</v>
      </c>
      <c r="AN51" s="10">
        <f>IF(OR($C51={"PH-AKT","Syk","Src","Lyn-FAK","Prin-CRAF","ERKKTR"}),1/AC51,AC51)</f>
        <v>1.0155944052605868</v>
      </c>
      <c r="AO51" s="10">
        <f>IF(OR($C51={"PH-AKT","Syk","Src","Lyn-FAK","Prin-CRAF","ERKKTR"}),1/AD51,AD51)</f>
        <v>1.0361294541126609</v>
      </c>
      <c r="AP51" s="10">
        <f>IF(OR($C51={"PH-AKT","Syk","Src","Lyn-FAK","Prin-CRAF","ERKKTR"}),1/AE51,AE51)</f>
        <v>1.0623455817357821</v>
      </c>
      <c r="AQ51" s="10">
        <f>IF(OR($C51={"PH-AKT","Syk","Src","Lyn-FAK","Prin-CRAF","ERKKTR"}),1/AF51,AF51)</f>
        <v>1.0611171905091317</v>
      </c>
      <c r="AR51" s="10">
        <f>IF(OR($C51={"PH-AKT","Syk","Src","Lyn-FAK","Prin-CRAF","ERKKTR"}),1/AG51,AG51)</f>
        <v>1.0567727813620076</v>
      </c>
    </row>
    <row r="52" spans="1:44" x14ac:dyDescent="0.2">
      <c r="A52" s="10">
        <v>51</v>
      </c>
      <c r="B52" s="10" t="s">
        <v>435</v>
      </c>
      <c r="C52" s="10" t="str">
        <f>_xlfn.IFNA(VLOOKUP($B52,Barcodes!$B$2:$E$14,4,FALSE),0)</f>
        <v>EKAR</v>
      </c>
      <c r="D52" s="10">
        <v>3707.4450000000002</v>
      </c>
      <c r="E52" s="10">
        <v>3659.424</v>
      </c>
      <c r="F52" s="10">
        <v>3480.549</v>
      </c>
      <c r="G52" s="10">
        <v>3587.5509999999999</v>
      </c>
      <c r="H52" s="10">
        <v>3912.3989999999999</v>
      </c>
      <c r="I52" s="10">
        <v>4254.7049999999999</v>
      </c>
      <c r="J52" s="10">
        <v>4243.5200000000004</v>
      </c>
      <c r="K52" s="10">
        <v>4646.1499999999996</v>
      </c>
      <c r="L52" s="10">
        <v>4699.0519999999997</v>
      </c>
      <c r="M52" s="10">
        <v>4714.8440000000001</v>
      </c>
      <c r="N52" s="10">
        <v>1699.135</v>
      </c>
      <c r="O52" s="10">
        <v>1701.377</v>
      </c>
      <c r="P52" s="10">
        <v>1618.9929999999999</v>
      </c>
      <c r="Q52" s="10">
        <v>1668.943</v>
      </c>
      <c r="R52" s="10">
        <v>1803.202</v>
      </c>
      <c r="S52" s="10">
        <v>1953.1780000000001</v>
      </c>
      <c r="T52" s="10">
        <v>1971.0609999999999</v>
      </c>
      <c r="U52" s="10">
        <v>2165.6419999999998</v>
      </c>
      <c r="V52" s="10">
        <v>2191.991</v>
      </c>
      <c r="W52" s="10">
        <v>2233.3440000000001</v>
      </c>
      <c r="X52" s="10">
        <f>_xlfn.IFNA(IF(OR($C52={"PH-AKT","GCaMP6S"}),D52/AVERAGE($D52:$F52), D52/N52/AVERAGE($D52/$N52,$E52/$O52,$F52/$P52)),0)</f>
        <v>1.0097548058490433</v>
      </c>
      <c r="Y52" s="10">
        <f>_xlfn.IFNA(IF(OR($C52={"PH-AKT","GCaMP6S"}),E52/AVERAGE($D52:$F52), E52/O52/AVERAGE($D52/$N52,$E52/$O52,$F52/$P52)),0)</f>
        <v>0.99536249418848011</v>
      </c>
      <c r="Z52" s="10">
        <f>_xlfn.IFNA(IF(OR($C52={"PH-AKT","GCaMP6S"}),F52/AVERAGE($D52:$F52), F52/P52/AVERAGE($D52/$N52,$E52/$O52,$F52/$P52)),0)</f>
        <v>0.99488269996247702</v>
      </c>
      <c r="AA52" s="10">
        <f>_xlfn.IFNA(IF(OR($C52={"PH-AKT","GCaMP6S"}),G52/AVERAGE($D52:$F52), G52/Q52/AVERAGE($D52/$N52,$E52/$O52,$F52/$P52)),0)</f>
        <v>0.99477686615815641</v>
      </c>
      <c r="AB52" s="10">
        <f>_xlfn.IFNA(IF(OR($C52={"PH-AKT","GCaMP6S"}),H52/AVERAGE($D52:$F52), H52/R52/AVERAGE($D52/$N52,$E52/$O52,$F52/$P52)),0)</f>
        <v>1.0040789365106948</v>
      </c>
      <c r="AC52" s="10">
        <f>_xlfn.IFNA(IF(OR($C52={"PH-AKT","GCaMP6S"}),I52/AVERAGE($D52:$F52), I52/S52/AVERAGE($D52/$N52,$E52/$O52,$F52/$P52)),0)</f>
        <v>1.0080840132505251</v>
      </c>
      <c r="AD52" s="10">
        <f>_xlfn.IFNA(IF(OR($C52={"PH-AKT","GCaMP6S"}),J52/AVERAGE($D52:$F52), J52/T52/AVERAGE($D52/$N52,$E52/$O52,$F52/$P52)),0)</f>
        <v>0.9963118279414076</v>
      </c>
      <c r="AE52" s="10">
        <f>_xlfn.IFNA(IF(OR($C52={"PH-AKT","GCaMP6S"}),K52/AVERAGE($D52:$F52), K52/U52/AVERAGE($D52/$N52,$E52/$O52,$F52/$P52)),0)</f>
        <v>0.99283175449104444</v>
      </c>
      <c r="AF52" s="10">
        <f>_xlfn.IFNA(IF(OR($C52={"PH-AKT","GCaMP6S"}),L52/AVERAGE($D52:$F52), L52/V52/AVERAGE($D52/$N52,$E52/$O52,$F52/$P52)),0)</f>
        <v>0.99206603716802211</v>
      </c>
      <c r="AG52" s="10">
        <f>_xlfn.IFNA(IF(OR($C52={"PH-AKT","GCaMP6S"}),M52/AVERAGE($D52:$F52), M52/W52/AVERAGE($D52/$N52,$E52/$O52,$F52/$P52)),0)</f>
        <v>0.97696904478433455</v>
      </c>
      <c r="AI52" s="10">
        <f>IF(OR($C52={"PH-AKT","Syk","Src","Lyn-FAK","Prin-CRAF","ERKKTR"}),1/X52,X52)</f>
        <v>1.0097548058490433</v>
      </c>
      <c r="AJ52" s="10">
        <f>IF(OR($C52={"PH-AKT","Syk","Src","Lyn-FAK","Prin-CRAF","ERKKTR"}),1/Y52,Y52)</f>
        <v>0.99536249418848011</v>
      </c>
      <c r="AK52" s="10">
        <f>IF(OR($C52={"PH-AKT","Syk","Src","Lyn-FAK","Prin-CRAF","ERKKTR"}),1/Z52,Z52)</f>
        <v>0.99488269996247702</v>
      </c>
      <c r="AL52" s="10">
        <f>IF(OR($C52={"PH-AKT","Syk","Src","Lyn-FAK","Prin-CRAF","ERKKTR"}),1/AA52,AA52)</f>
        <v>0.99477686615815641</v>
      </c>
      <c r="AM52" s="10">
        <f>IF(OR($C52={"PH-AKT","Syk","Src","Lyn-FAK","Prin-CRAF","ERKKTR"}),1/AB52,AB52)</f>
        <v>1.0040789365106948</v>
      </c>
      <c r="AN52" s="10">
        <f>IF(OR($C52={"PH-AKT","Syk","Src","Lyn-FAK","Prin-CRAF","ERKKTR"}),1/AC52,AC52)</f>
        <v>1.0080840132505251</v>
      </c>
      <c r="AO52" s="10">
        <f>IF(OR($C52={"PH-AKT","Syk","Src","Lyn-FAK","Prin-CRAF","ERKKTR"}),1/AD52,AD52)</f>
        <v>0.9963118279414076</v>
      </c>
      <c r="AP52" s="10">
        <f>IF(OR($C52={"PH-AKT","Syk","Src","Lyn-FAK","Prin-CRAF","ERKKTR"}),1/AE52,AE52)</f>
        <v>0.99283175449104444</v>
      </c>
      <c r="AQ52" s="10">
        <f>IF(OR($C52={"PH-AKT","Syk","Src","Lyn-FAK","Prin-CRAF","ERKKTR"}),1/AF52,AF52)</f>
        <v>0.99206603716802211</v>
      </c>
      <c r="AR52" s="10">
        <f>IF(OR($C52={"PH-AKT","Syk","Src","Lyn-FAK","Prin-CRAF","ERKKTR"}),1/AG52,AG52)</f>
        <v>0.97696904478433455</v>
      </c>
    </row>
    <row r="53" spans="1:44" x14ac:dyDescent="0.2">
      <c r="A53" s="10">
        <v>52</v>
      </c>
      <c r="B53" s="10">
        <v>0</v>
      </c>
      <c r="C53" s="10">
        <f>_xlfn.IFNA(VLOOKUP($B53,Barcodes!$B$2:$E$14,4,FALSE),0)</f>
        <v>0</v>
      </c>
      <c r="D53" s="10">
        <v>2815.0259999999998</v>
      </c>
      <c r="E53" s="10">
        <v>2944.3580000000002</v>
      </c>
      <c r="F53" s="10">
        <v>2979.7269999999999</v>
      </c>
      <c r="G53" s="10">
        <v>2771.8029999999999</v>
      </c>
      <c r="H53" s="10">
        <v>2276.085</v>
      </c>
      <c r="I53" s="10">
        <v>2470.5189999999998</v>
      </c>
      <c r="J53" s="10">
        <v>2351.9479999999999</v>
      </c>
      <c r="K53" s="10">
        <v>2399.6579999999999</v>
      </c>
      <c r="L53" s="10">
        <v>2231.6390000000001</v>
      </c>
      <c r="M53" s="10">
        <v>2098.44</v>
      </c>
      <c r="N53" s="10">
        <v>576.91499999999996</v>
      </c>
      <c r="O53" s="10">
        <v>590.01700000000005</v>
      </c>
      <c r="P53" s="10">
        <v>598.53499999999997</v>
      </c>
      <c r="Q53" s="10">
        <v>569.74800000000005</v>
      </c>
      <c r="R53" s="10">
        <v>477.53500000000003</v>
      </c>
      <c r="S53" s="10">
        <v>530.26900000000001</v>
      </c>
      <c r="T53" s="10">
        <v>510.81299999999999</v>
      </c>
      <c r="U53" s="10">
        <v>500.577</v>
      </c>
      <c r="V53" s="10">
        <v>502.50900000000001</v>
      </c>
      <c r="W53" s="10">
        <v>463.70499999999998</v>
      </c>
      <c r="X53" s="10">
        <f>_xlfn.IFNA(IF(OR($C53={"PH-AKT","GCaMP6S"}),D53/AVERAGE($D53:$F53), D53/N53/AVERAGE($D53/$N53,$E53/$O53,$F53/$P53)),0)</f>
        <v>0.98587245836562842</v>
      </c>
      <c r="Y53" s="10">
        <f>_xlfn.IFNA(IF(OR($C53={"PH-AKT","GCaMP6S"}),E53/AVERAGE($D53:$F53), E53/O53/AVERAGE($D53/$N53,$E53/$O53,$F53/$P53)),0)</f>
        <v>1.0082686031744676</v>
      </c>
      <c r="Z53" s="10">
        <f>_xlfn.IFNA(IF(OR($C53={"PH-AKT","GCaMP6S"}),F53/AVERAGE($D53:$F53), F53/P53/AVERAGE($D53/$N53,$E53/$O53,$F53/$P53)),0)</f>
        <v>1.0058589384599039</v>
      </c>
      <c r="AA53" s="10">
        <f>_xlfn.IFNA(IF(OR($C53={"PH-AKT","GCaMP6S"}),G53/AVERAGE($D53:$F53), G53/Q53/AVERAGE($D53/$N53,$E53/$O53,$F53/$P53)),0)</f>
        <v>0.982946104445511</v>
      </c>
      <c r="AB53" s="10">
        <f>_xlfn.IFNA(IF(OR($C53={"PH-AKT","GCaMP6S"}),H53/AVERAGE($D53:$F53), H53/R53/AVERAGE($D53/$N53,$E53/$O53,$F53/$P53)),0)</f>
        <v>0.96301582431267141</v>
      </c>
      <c r="AC53" s="10">
        <f>_xlfn.IFNA(IF(OR($C53={"PH-AKT","GCaMP6S"}),I53/AVERAGE($D53:$F53), I53/S53/AVERAGE($D53/$N53,$E53/$O53,$F53/$P53)),0)</f>
        <v>0.94133046506620444</v>
      </c>
      <c r="AD53" s="10">
        <f>_xlfn.IFNA(IF(OR($C53={"PH-AKT","GCaMP6S"}),J53/AVERAGE($D53:$F53), J53/T53/AVERAGE($D53/$N53,$E53/$O53,$F53/$P53)),0)</f>
        <v>0.9302848082433931</v>
      </c>
      <c r="AE53" s="10">
        <f>_xlfn.IFNA(IF(OR($C53={"PH-AKT","GCaMP6S"}),K53/AVERAGE($D53:$F53), K53/U53/AVERAGE($D53/$N53,$E53/$O53,$F53/$P53)),0)</f>
        <v>0.96856464868386571</v>
      </c>
      <c r="AF53" s="10">
        <f>_xlfn.IFNA(IF(OR($C53={"PH-AKT","GCaMP6S"}),L53/AVERAGE($D53:$F53), L53/V53/AVERAGE($D53/$N53,$E53/$O53,$F53/$P53)),0)</f>
        <v>0.89728467999763173</v>
      </c>
      <c r="AG53" s="10">
        <f>_xlfn.IFNA(IF(OR($C53={"PH-AKT","GCaMP6S"}),M53/AVERAGE($D53:$F53), M53/W53/AVERAGE($D53/$N53,$E53/$O53,$F53/$P53)),0)</f>
        <v>0.91433413148802534</v>
      </c>
      <c r="AI53" s="10">
        <f>IF(OR($C53={"PH-AKT","Syk","Src","Lyn-FAK","Prin-CRAF","ERKKTR"}),1/X53,X53)</f>
        <v>0.98587245836562842</v>
      </c>
      <c r="AJ53" s="10">
        <f>IF(OR($C53={"PH-AKT","Syk","Src","Lyn-FAK","Prin-CRAF","ERKKTR"}),1/Y53,Y53)</f>
        <v>1.0082686031744676</v>
      </c>
      <c r="AK53" s="10">
        <f>IF(OR($C53={"PH-AKT","Syk","Src","Lyn-FAK","Prin-CRAF","ERKKTR"}),1/Z53,Z53)</f>
        <v>1.0058589384599039</v>
      </c>
      <c r="AL53" s="10">
        <f>IF(OR($C53={"PH-AKT","Syk","Src","Lyn-FAK","Prin-CRAF","ERKKTR"}),1/AA53,AA53)</f>
        <v>0.982946104445511</v>
      </c>
      <c r="AM53" s="10">
        <f>IF(OR($C53={"PH-AKT","Syk","Src","Lyn-FAK","Prin-CRAF","ERKKTR"}),1/AB53,AB53)</f>
        <v>0.96301582431267141</v>
      </c>
      <c r="AN53" s="10">
        <f>IF(OR($C53={"PH-AKT","Syk","Src","Lyn-FAK","Prin-CRAF","ERKKTR"}),1/AC53,AC53)</f>
        <v>0.94133046506620444</v>
      </c>
      <c r="AO53" s="10">
        <f>IF(OR($C53={"PH-AKT","Syk","Src","Lyn-FAK","Prin-CRAF","ERKKTR"}),1/AD53,AD53)</f>
        <v>0.9302848082433931</v>
      </c>
      <c r="AP53" s="10">
        <f>IF(OR($C53={"PH-AKT","Syk","Src","Lyn-FAK","Prin-CRAF","ERKKTR"}),1/AE53,AE53)</f>
        <v>0.96856464868386571</v>
      </c>
      <c r="AQ53" s="10">
        <f>IF(OR($C53={"PH-AKT","Syk","Src","Lyn-FAK","Prin-CRAF","ERKKTR"}),1/AF53,AF53)</f>
        <v>0.89728467999763173</v>
      </c>
      <c r="AR53" s="10">
        <f>IF(OR($C53={"PH-AKT","Syk","Src","Lyn-FAK","Prin-CRAF","ERKKTR"}),1/AG53,AG53)</f>
        <v>0.91433413148802534</v>
      </c>
    </row>
    <row r="54" spans="1:44" x14ac:dyDescent="0.2">
      <c r="A54" s="10">
        <v>53</v>
      </c>
      <c r="B54" s="10">
        <v>0</v>
      </c>
      <c r="C54" s="10">
        <f>_xlfn.IFNA(VLOOKUP($B54,Barcodes!$B$2:$E$14,4,FALSE),0)</f>
        <v>0</v>
      </c>
      <c r="D54" s="10">
        <v>564.61</v>
      </c>
      <c r="E54" s="10">
        <v>559.88599999999997</v>
      </c>
      <c r="F54" s="10">
        <v>542.62199999999996</v>
      </c>
      <c r="G54" s="10">
        <v>547.01300000000003</v>
      </c>
      <c r="H54" s="10">
        <v>542.28099999999995</v>
      </c>
      <c r="I54" s="10">
        <v>552.16399999999999</v>
      </c>
      <c r="J54" s="10">
        <v>556.04100000000005</v>
      </c>
      <c r="K54" s="10">
        <v>558.63</v>
      </c>
      <c r="L54" s="10">
        <v>551.50400000000002</v>
      </c>
      <c r="M54" s="10">
        <v>535.23599999999999</v>
      </c>
      <c r="N54" s="10">
        <v>117.444</v>
      </c>
      <c r="O54" s="10">
        <v>123.45099999999999</v>
      </c>
      <c r="P54" s="10">
        <v>123.732</v>
      </c>
      <c r="Q54" s="10">
        <v>123.79900000000001</v>
      </c>
      <c r="R54" s="10">
        <v>135.20699999999999</v>
      </c>
      <c r="S54" s="10">
        <v>135.54400000000001</v>
      </c>
      <c r="T54" s="10">
        <v>132.68600000000001</v>
      </c>
      <c r="U54" s="10">
        <v>126.998</v>
      </c>
      <c r="V54" s="10">
        <v>129.93</v>
      </c>
      <c r="W54" s="10">
        <v>124.446</v>
      </c>
      <c r="X54" s="10">
        <f>_xlfn.IFNA(IF(OR($C54={"PH-AKT","GCaMP6S"}),D54/AVERAGE($D54:$F54), D54/N54/AVERAGE($D54/$N54,$E54/$O54,$F54/$P54)),0)</f>
        <v>1.050568338939486</v>
      </c>
      <c r="Y54" s="10">
        <f>_xlfn.IFNA(IF(OR($C54={"PH-AKT","GCaMP6S"}),E54/AVERAGE($D54:$F54), E54/O54/AVERAGE($D54/$N54,$E54/$O54,$F54/$P54)),0)</f>
        <v>0.99108652784221996</v>
      </c>
      <c r="Z54" s="10">
        <f>_xlfn.IFNA(IF(OR($C54={"PH-AKT","GCaMP6S"}),F54/AVERAGE($D54:$F54), F54/P54/AVERAGE($D54/$N54,$E54/$O54,$F54/$P54)),0)</f>
        <v>0.95834513321829429</v>
      </c>
      <c r="AA54" s="10">
        <f>_xlfn.IFNA(IF(OR($C54={"PH-AKT","GCaMP6S"}),G54/AVERAGE($D54:$F54), G54/Q54/AVERAGE($D54/$N54,$E54/$O54,$F54/$P54)),0)</f>
        <v>0.96557739024775824</v>
      </c>
      <c r="AB54" s="10">
        <f>_xlfn.IFNA(IF(OR($C54={"PH-AKT","GCaMP6S"}),H54/AVERAGE($D54:$F54), H54/R54/AVERAGE($D54/$N54,$E54/$O54,$F54/$P54)),0)</f>
        <v>0.87645937017752751</v>
      </c>
      <c r="AC54" s="10">
        <f>_xlfn.IFNA(IF(OR($C54={"PH-AKT","GCaMP6S"}),I54/AVERAGE($D54:$F54), I54/S54/AVERAGE($D54/$N54,$E54/$O54,$F54/$P54)),0)</f>
        <v>0.89021389165557718</v>
      </c>
      <c r="AD54" s="10">
        <f>_xlfn.IFNA(IF(OR($C54={"PH-AKT","GCaMP6S"}),J54/AVERAGE($D54:$F54), J54/T54/AVERAGE($D54/$N54,$E54/$O54,$F54/$P54)),0)</f>
        <v>0.91577396095644648</v>
      </c>
      <c r="AE54" s="10">
        <f>_xlfn.IFNA(IF(OR($C54={"PH-AKT","GCaMP6S"}),K54/AVERAGE($D54:$F54), K54/U54/AVERAGE($D54/$N54,$E54/$O54,$F54/$P54)),0)</f>
        <v>0.96124468185022505</v>
      </c>
      <c r="AF54" s="10">
        <f>_xlfn.IFNA(IF(OR($C54={"PH-AKT","GCaMP6S"}),L54/AVERAGE($D54:$F54), L54/V54/AVERAGE($D54/$N54,$E54/$O54,$F54/$P54)),0)</f>
        <v>0.92756810144943758</v>
      </c>
      <c r="AG54" s="10">
        <f>_xlfn.IFNA(IF(OR($C54={"PH-AKT","GCaMP6S"}),M54/AVERAGE($D54:$F54), M54/W54/AVERAGE($D54/$N54,$E54/$O54,$F54/$P54)),0)</f>
        <v>0.93987684719755071</v>
      </c>
      <c r="AI54" s="10">
        <f>IF(OR($C54={"PH-AKT","Syk","Src","Lyn-FAK","Prin-CRAF","ERKKTR"}),1/X54,X54)</f>
        <v>1.050568338939486</v>
      </c>
      <c r="AJ54" s="10">
        <f>IF(OR($C54={"PH-AKT","Syk","Src","Lyn-FAK","Prin-CRAF","ERKKTR"}),1/Y54,Y54)</f>
        <v>0.99108652784221996</v>
      </c>
      <c r="AK54" s="10">
        <f>IF(OR($C54={"PH-AKT","Syk","Src","Lyn-FAK","Prin-CRAF","ERKKTR"}),1/Z54,Z54)</f>
        <v>0.95834513321829429</v>
      </c>
      <c r="AL54" s="10">
        <f>IF(OR($C54={"PH-AKT","Syk","Src","Lyn-FAK","Prin-CRAF","ERKKTR"}),1/AA54,AA54)</f>
        <v>0.96557739024775824</v>
      </c>
      <c r="AM54" s="10">
        <f>IF(OR($C54={"PH-AKT","Syk","Src","Lyn-FAK","Prin-CRAF","ERKKTR"}),1/AB54,AB54)</f>
        <v>0.87645937017752751</v>
      </c>
      <c r="AN54" s="10">
        <f>IF(OR($C54={"PH-AKT","Syk","Src","Lyn-FAK","Prin-CRAF","ERKKTR"}),1/AC54,AC54)</f>
        <v>0.89021389165557718</v>
      </c>
      <c r="AO54" s="10">
        <f>IF(OR($C54={"PH-AKT","Syk","Src","Lyn-FAK","Prin-CRAF","ERKKTR"}),1/AD54,AD54)</f>
        <v>0.91577396095644648</v>
      </c>
      <c r="AP54" s="10">
        <f>IF(OR($C54={"PH-AKT","Syk","Src","Lyn-FAK","Prin-CRAF","ERKKTR"}),1/AE54,AE54)</f>
        <v>0.96124468185022505</v>
      </c>
      <c r="AQ54" s="10">
        <f>IF(OR($C54={"PH-AKT","Syk","Src","Lyn-FAK","Prin-CRAF","ERKKTR"}),1/AF54,AF54)</f>
        <v>0.92756810144943758</v>
      </c>
      <c r="AR54" s="10">
        <f>IF(OR($C54={"PH-AKT","Syk","Src","Lyn-FAK","Prin-CRAF","ERKKTR"}),1/AG54,AG54)</f>
        <v>0.93987684719755071</v>
      </c>
    </row>
    <row r="55" spans="1:44" x14ac:dyDescent="0.2">
      <c r="A55" s="10">
        <v>54</v>
      </c>
      <c r="B55" s="10">
        <v>0</v>
      </c>
      <c r="C55" s="10">
        <f>_xlfn.IFNA(VLOOKUP($B55,Barcodes!$B$2:$E$14,4,FALSE),0)</f>
        <v>0</v>
      </c>
      <c r="D55" s="10">
        <v>529.375</v>
      </c>
      <c r="E55" s="10">
        <v>542.42700000000002</v>
      </c>
      <c r="F55" s="10">
        <v>536.58299999999997</v>
      </c>
      <c r="G55" s="10">
        <v>514.553</v>
      </c>
      <c r="H55" s="10">
        <v>527.98900000000003</v>
      </c>
      <c r="I55" s="10">
        <v>536.48099999999999</v>
      </c>
      <c r="J55" s="10">
        <v>526.86500000000001</v>
      </c>
      <c r="K55" s="10">
        <v>527.37400000000002</v>
      </c>
      <c r="L55" s="10">
        <v>518.09699999999998</v>
      </c>
      <c r="M55" s="10">
        <v>509.09699999999998</v>
      </c>
      <c r="N55" s="10">
        <v>131.184</v>
      </c>
      <c r="O55" s="10">
        <v>133.34899999999999</v>
      </c>
      <c r="P55" s="10">
        <v>142.762</v>
      </c>
      <c r="Q55" s="10">
        <v>141.70699999999999</v>
      </c>
      <c r="R55" s="10">
        <v>148.346</v>
      </c>
      <c r="S55" s="10">
        <v>147.38800000000001</v>
      </c>
      <c r="T55" s="10">
        <v>142.52500000000001</v>
      </c>
      <c r="U55" s="10">
        <v>136.00899999999999</v>
      </c>
      <c r="V55" s="10">
        <v>141.50800000000001</v>
      </c>
      <c r="W55" s="10">
        <v>133.73699999999999</v>
      </c>
      <c r="X55" s="10">
        <f>_xlfn.IFNA(IF(OR($C55={"PH-AKT","GCaMP6S"}),D55/AVERAGE($D55:$F55), D55/N55/AVERAGE($D55/$N55,$E55/$O55,$F55/$P55)),0)</f>
        <v>1.0206055557192006</v>
      </c>
      <c r="Y55" s="10">
        <f>_xlfn.IFNA(IF(OR($C55={"PH-AKT","GCaMP6S"}),E55/AVERAGE($D55:$F55), E55/O55/AVERAGE($D55/$N55,$E55/$O55,$F55/$P55)),0)</f>
        <v>1.0287904052210302</v>
      </c>
      <c r="Z55" s="10">
        <f>_xlfn.IFNA(IF(OR($C55={"PH-AKT","GCaMP6S"}),F55/AVERAGE($D55:$F55), F55/P55/AVERAGE($D55/$N55,$E55/$O55,$F55/$P55)),0)</f>
        <v>0.9506040390597692</v>
      </c>
      <c r="AA55" s="10">
        <f>_xlfn.IFNA(IF(OR($C55={"PH-AKT","GCaMP6S"}),G55/AVERAGE($D55:$F55), G55/Q55/AVERAGE($D55/$N55,$E55/$O55,$F55/$P55)),0)</f>
        <v>0.9183625815308647</v>
      </c>
      <c r="AB55" s="10">
        <f>_xlfn.IFNA(IF(OR($C55={"PH-AKT","GCaMP6S"}),H55/AVERAGE($D55:$F55), H55/R55/AVERAGE($D55/$N55,$E55/$O55,$F55/$P55)),0)</f>
        <v>0.90016972753045743</v>
      </c>
      <c r="AC55" s="10">
        <f>_xlfn.IFNA(IF(OR($C55={"PH-AKT","GCaMP6S"}),I55/AVERAGE($D55:$F55), I55/S55/AVERAGE($D55/$N55,$E55/$O55,$F55/$P55)),0)</f>
        <v>0.92059283284796789</v>
      </c>
      <c r="AD55" s="10">
        <f>_xlfn.IFNA(IF(OR($C55={"PH-AKT","GCaMP6S"}),J55/AVERAGE($D55:$F55), J55/T55/AVERAGE($D55/$N55,$E55/$O55,$F55/$P55)),0)</f>
        <v>0.93493984513820794</v>
      </c>
      <c r="AE55" s="10">
        <f>_xlfn.IFNA(IF(OR($C55={"PH-AKT","GCaMP6S"}),K55/AVERAGE($D55:$F55), K55/U55/AVERAGE($D55/$N55,$E55/$O55,$F55/$P55)),0)</f>
        <v>0.98067800950775363</v>
      </c>
      <c r="AF55" s="10">
        <f>_xlfn.IFNA(IF(OR($C55={"PH-AKT","GCaMP6S"}),L55/AVERAGE($D55:$F55), L55/V55/AVERAGE($D55/$N55,$E55/$O55,$F55/$P55)),0)</f>
        <v>0.92598820360021794</v>
      </c>
      <c r="AG55" s="10">
        <f>_xlfn.IFNA(IF(OR($C55={"PH-AKT","GCaMP6S"}),M55/AVERAGE($D55:$F55), M55/W55/AVERAGE($D55/$N55,$E55/$O55,$F55/$P55)),0)</f>
        <v>0.96277394899044433</v>
      </c>
      <c r="AI55" s="10">
        <f>IF(OR($C55={"PH-AKT","Syk","Src","Lyn-FAK","Prin-CRAF","ERKKTR"}),1/X55,X55)</f>
        <v>1.0206055557192006</v>
      </c>
      <c r="AJ55" s="10">
        <f>IF(OR($C55={"PH-AKT","Syk","Src","Lyn-FAK","Prin-CRAF","ERKKTR"}),1/Y55,Y55)</f>
        <v>1.0287904052210302</v>
      </c>
      <c r="AK55" s="10">
        <f>IF(OR($C55={"PH-AKT","Syk","Src","Lyn-FAK","Prin-CRAF","ERKKTR"}),1/Z55,Z55)</f>
        <v>0.9506040390597692</v>
      </c>
      <c r="AL55" s="10">
        <f>IF(OR($C55={"PH-AKT","Syk","Src","Lyn-FAK","Prin-CRAF","ERKKTR"}),1/AA55,AA55)</f>
        <v>0.9183625815308647</v>
      </c>
      <c r="AM55" s="10">
        <f>IF(OR($C55={"PH-AKT","Syk","Src","Lyn-FAK","Prin-CRAF","ERKKTR"}),1/AB55,AB55)</f>
        <v>0.90016972753045743</v>
      </c>
      <c r="AN55" s="10">
        <f>IF(OR($C55={"PH-AKT","Syk","Src","Lyn-FAK","Prin-CRAF","ERKKTR"}),1/AC55,AC55)</f>
        <v>0.92059283284796789</v>
      </c>
      <c r="AO55" s="10">
        <f>IF(OR($C55={"PH-AKT","Syk","Src","Lyn-FAK","Prin-CRAF","ERKKTR"}),1/AD55,AD55)</f>
        <v>0.93493984513820794</v>
      </c>
      <c r="AP55" s="10">
        <f>IF(OR($C55={"PH-AKT","Syk","Src","Lyn-FAK","Prin-CRAF","ERKKTR"}),1/AE55,AE55)</f>
        <v>0.98067800950775363</v>
      </c>
      <c r="AQ55" s="10">
        <f>IF(OR($C55={"PH-AKT","Syk","Src","Lyn-FAK","Prin-CRAF","ERKKTR"}),1/AF55,AF55)</f>
        <v>0.92598820360021794</v>
      </c>
      <c r="AR55" s="10">
        <f>IF(OR($C55={"PH-AKT","Syk","Src","Lyn-FAK","Prin-CRAF","ERKKTR"}),1/AG55,AG55)</f>
        <v>0.96277394899044433</v>
      </c>
    </row>
    <row r="56" spans="1:44" x14ac:dyDescent="0.2">
      <c r="A56" s="10">
        <v>55</v>
      </c>
      <c r="B56" s="10" t="s">
        <v>431</v>
      </c>
      <c r="C56" s="10" t="str">
        <f>_xlfn.IFNA(VLOOKUP($B56,Barcodes!$B$2:$E$14,4,FALSE),0)</f>
        <v>Lyn-FAK</v>
      </c>
      <c r="D56" s="10">
        <v>720.73</v>
      </c>
      <c r="E56" s="10">
        <v>710.12900000000002</v>
      </c>
      <c r="F56" s="10">
        <v>718.572</v>
      </c>
      <c r="G56" s="10">
        <v>705.53800000000001</v>
      </c>
      <c r="H56" s="10">
        <v>728.40599999999995</v>
      </c>
      <c r="I56" s="10">
        <v>734.09900000000005</v>
      </c>
      <c r="J56" s="10">
        <v>723.35400000000004</v>
      </c>
      <c r="K56" s="10">
        <v>718.16600000000005</v>
      </c>
      <c r="L56" s="10">
        <v>708.38199999999995</v>
      </c>
      <c r="M56" s="10">
        <v>692.83500000000004</v>
      </c>
      <c r="N56" s="10">
        <v>168.46299999999999</v>
      </c>
      <c r="O56" s="10">
        <v>163.70500000000001</v>
      </c>
      <c r="P56" s="10">
        <v>171.78299999999999</v>
      </c>
      <c r="Q56" s="10">
        <v>176.244</v>
      </c>
      <c r="R56" s="10">
        <v>188.68799999999999</v>
      </c>
      <c r="S56" s="10">
        <v>190.97200000000001</v>
      </c>
      <c r="T56" s="10">
        <v>179.465</v>
      </c>
      <c r="U56" s="10">
        <v>169.95599999999999</v>
      </c>
      <c r="V56" s="10">
        <v>169.78299999999999</v>
      </c>
      <c r="W56" s="10">
        <v>168.23400000000001</v>
      </c>
      <c r="X56" s="10">
        <f>_xlfn.IFNA(IF(OR($C56={"PH-AKT","GCaMP6S"}),D56/AVERAGE($D56:$F56), D56/N56/AVERAGE($D56/$N56,$E56/$O56,$F56/$P56)),0)</f>
        <v>1.0027859903007132</v>
      </c>
      <c r="Y56" s="10">
        <f>_xlfn.IFNA(IF(OR($C56={"PH-AKT","GCaMP6S"}),E56/AVERAGE($D56:$F56), E56/O56/AVERAGE($D56/$N56,$E56/$O56,$F56/$P56)),0)</f>
        <v>1.0167530713538977</v>
      </c>
      <c r="Z56" s="10">
        <f>_xlfn.IFNA(IF(OR($C56={"PH-AKT","GCaMP6S"}),F56/AVERAGE($D56:$F56), F56/P56/AVERAGE($D56/$N56,$E56/$O56,$F56/$P56)),0)</f>
        <v>0.98046093834538917</v>
      </c>
      <c r="AA56" s="10">
        <f>_xlfn.IFNA(IF(OR($C56={"PH-AKT","GCaMP6S"}),G56/AVERAGE($D56:$F56), G56/Q56/AVERAGE($D56/$N56,$E56/$O56,$F56/$P56)),0)</f>
        <v>0.9383098108691903</v>
      </c>
      <c r="AB56" s="10">
        <f>_xlfn.IFNA(IF(OR($C56={"PH-AKT","GCaMP6S"}),H56/AVERAGE($D56:$F56), H56/R56/AVERAGE($D56/$N56,$E56/$O56,$F56/$P56)),0)</f>
        <v>0.90483506381186918</v>
      </c>
      <c r="AC56" s="10">
        <f>_xlfn.IFNA(IF(OR($C56={"PH-AKT","GCaMP6S"}),I56/AVERAGE($D56:$F56), I56/S56/AVERAGE($D56/$N56,$E56/$O56,$F56/$P56)),0)</f>
        <v>0.90100069224592361</v>
      </c>
      <c r="AD56" s="10">
        <f>_xlfn.IFNA(IF(OR($C56={"PH-AKT","GCaMP6S"}),J56/AVERAGE($D56:$F56), J56/T56/AVERAGE($D56/$N56,$E56/$O56,$F56/$P56)),0)</f>
        <v>0.94473784423324847</v>
      </c>
      <c r="AE56" s="10">
        <f>_xlfn.IFNA(IF(OR($C56={"PH-AKT","GCaMP6S"}),K56/AVERAGE($D56:$F56), K56/U56/AVERAGE($D56/$N56,$E56/$O56,$F56/$P56)),0)</f>
        <v>0.99044081284960273</v>
      </c>
      <c r="AF56" s="10">
        <f>_xlfn.IFNA(IF(OR($C56={"PH-AKT","GCaMP6S"}),L56/AVERAGE($D56:$F56), L56/V56/AVERAGE($D56/$N56,$E56/$O56,$F56/$P56)),0)</f>
        <v>0.97794291047902204</v>
      </c>
      <c r="AG56" s="10">
        <f>_xlfn.IFNA(IF(OR($C56={"PH-AKT","GCaMP6S"}),M56/AVERAGE($D56:$F56), M56/W56/AVERAGE($D56/$N56,$E56/$O56,$F56/$P56)),0)</f>
        <v>0.96528650885124867</v>
      </c>
      <c r="AI56" s="10">
        <f>IF(OR($C56={"PH-AKT","Syk","Src","Lyn-FAK","Prin-CRAF","ERKKTR"}),1/X56,X56)</f>
        <v>0.99722174987718193</v>
      </c>
      <c r="AJ56" s="10">
        <f>IF(OR($C56={"PH-AKT","Syk","Src","Lyn-FAK","Prin-CRAF","ERKKTR"}),1/Y56,Y56)</f>
        <v>0.98352296951354223</v>
      </c>
      <c r="AK56" s="10">
        <f>IF(OR($C56={"PH-AKT","Syk","Src","Lyn-FAK","Prin-CRAF","ERKKTR"}),1/Z56,Z56)</f>
        <v>1.0199284447655657</v>
      </c>
      <c r="AL56" s="10">
        <f>IF(OR($C56={"PH-AKT","Syk","Src","Lyn-FAK","Prin-CRAF","ERKKTR"}),1/AA56,AA56)</f>
        <v>1.0657460770592007</v>
      </c>
      <c r="AM56" s="10">
        <f>IF(OR($C56={"PH-AKT","Syk","Src","Lyn-FAK","Prin-CRAF","ERKKTR"}),1/AB56,AB56)</f>
        <v>1.1051737935389263</v>
      </c>
      <c r="AN56" s="10">
        <f>IF(OR($C56={"PH-AKT","Syk","Src","Lyn-FAK","Prin-CRAF","ERKKTR"}),1/AC56,AC56)</f>
        <v>1.109877060701586</v>
      </c>
      <c r="AO56" s="10">
        <f>IF(OR($C56={"PH-AKT","Syk","Src","Lyn-FAK","Prin-CRAF","ERKKTR"}),1/AD56,AD56)</f>
        <v>1.0584946989305826</v>
      </c>
      <c r="AP56" s="10">
        <f>IF(OR($C56={"PH-AKT","Syk","Src","Lyn-FAK","Prin-CRAF","ERKKTR"}),1/AE56,AE56)</f>
        <v>1.0096514471398796</v>
      </c>
      <c r="AQ56" s="10">
        <f>IF(OR($C56={"PH-AKT","Syk","Src","Lyn-FAK","Prin-CRAF","ERKKTR"}),1/AF56,AF56)</f>
        <v>1.0225545778640328</v>
      </c>
      <c r="AR56" s="10">
        <f>IF(OR($C56={"PH-AKT","Syk","Src","Lyn-FAK","Prin-CRAF","ERKKTR"}),1/AG56,AG56)</f>
        <v>1.0359618526006984</v>
      </c>
    </row>
    <row r="57" spans="1:44" x14ac:dyDescent="0.2">
      <c r="A57" s="10">
        <v>56</v>
      </c>
      <c r="B57" s="10">
        <v>0</v>
      </c>
      <c r="C57" s="10">
        <f>_xlfn.IFNA(VLOOKUP($B57,Barcodes!$B$2:$E$14,4,FALSE),0)</f>
        <v>0</v>
      </c>
      <c r="D57" s="10">
        <v>336.17099999999999</v>
      </c>
      <c r="E57" s="10">
        <v>337.12200000000001</v>
      </c>
      <c r="F57" s="10">
        <v>340.38200000000001</v>
      </c>
      <c r="G57" s="10">
        <v>343.495</v>
      </c>
      <c r="H57" s="10">
        <v>345.07100000000003</v>
      </c>
      <c r="I57" s="10">
        <v>357.38400000000001</v>
      </c>
      <c r="J57" s="10">
        <v>348.45800000000003</v>
      </c>
      <c r="K57" s="10">
        <v>351.541</v>
      </c>
      <c r="L57" s="10">
        <v>350.68</v>
      </c>
      <c r="M57" s="10">
        <v>339.09399999999999</v>
      </c>
      <c r="N57" s="10">
        <v>105.758</v>
      </c>
      <c r="O57" s="10">
        <v>107.32599999999999</v>
      </c>
      <c r="P57" s="10">
        <v>119.373</v>
      </c>
      <c r="Q57" s="10">
        <v>116.583</v>
      </c>
      <c r="R57" s="10">
        <v>117.74</v>
      </c>
      <c r="S57" s="10">
        <v>118.197</v>
      </c>
      <c r="T57" s="10">
        <v>113.51600000000001</v>
      </c>
      <c r="U57" s="10">
        <v>117.265</v>
      </c>
      <c r="V57" s="10">
        <v>115.93600000000001</v>
      </c>
      <c r="W57" s="10">
        <v>116.256</v>
      </c>
      <c r="X57" s="10">
        <f>_xlfn.IFNA(IF(OR($C57={"PH-AKT","GCaMP6S"}),D57/AVERAGE($D57:$F57), D57/N57/AVERAGE($D57/$N57,$E57/$O57,$F57/$P57)),0)</f>
        <v>1.0397815913757933</v>
      </c>
      <c r="Y57" s="10">
        <f>_xlfn.IFNA(IF(OR($C57={"PH-AKT","GCaMP6S"}),E57/AVERAGE($D57:$F57), E57/O57/AVERAGE($D57/$N57,$E57/$O57,$F57/$P57)),0)</f>
        <v>1.0274891831633202</v>
      </c>
      <c r="Z57" s="10">
        <f>_xlfn.IFNA(IF(OR($C57={"PH-AKT","GCaMP6S"}),F57/AVERAGE($D57:$F57), F57/P57/AVERAGE($D57/$N57,$E57/$O57,$F57/$P57)),0)</f>
        <v>0.93272922546088688</v>
      </c>
      <c r="AA57" s="10">
        <f>_xlfn.IFNA(IF(OR($C57={"PH-AKT","GCaMP6S"}),G57/AVERAGE($D57:$F57), G57/Q57/AVERAGE($D57/$N57,$E57/$O57,$F57/$P57)),0)</f>
        <v>0.96378530555281383</v>
      </c>
      <c r="AB57" s="10">
        <f>_xlfn.IFNA(IF(OR($C57={"PH-AKT","GCaMP6S"}),H57/AVERAGE($D57:$F57), H57/R57/AVERAGE($D57/$N57,$E57/$O57,$F57/$P57)),0)</f>
        <v>0.95869296045794761</v>
      </c>
      <c r="AC57" s="10">
        <f>_xlfn.IFNA(IF(OR($C57={"PH-AKT","GCaMP6S"}),I57/AVERAGE($D57:$F57), I57/S57/AVERAGE($D57/$N57,$E57/$O57,$F57/$P57)),0)</f>
        <v>0.98906255255988418</v>
      </c>
      <c r="AD57" s="10">
        <f>_xlfn.IFNA(IF(OR($C57={"PH-AKT","GCaMP6S"}),J57/AVERAGE($D57:$F57), J57/T57/AVERAGE($D57/$N57,$E57/$O57,$F57/$P57)),0)</f>
        <v>1.0041265902263163</v>
      </c>
      <c r="AE57" s="10">
        <f>_xlfn.IFNA(IF(OR($C57={"PH-AKT","GCaMP6S"}),K57/AVERAGE($D57:$F57), K57/U57/AVERAGE($D57/$N57,$E57/$O57,$F57/$P57)),0)</f>
        <v>0.98062437328600593</v>
      </c>
      <c r="AF57" s="10">
        <f>_xlfn.IFNA(IF(OR($C57={"PH-AKT","GCaMP6S"}),L57/AVERAGE($D57:$F57), L57/V57/AVERAGE($D57/$N57,$E57/$O57,$F57/$P57)),0)</f>
        <v>0.98943619401327532</v>
      </c>
      <c r="AG57" s="10">
        <f>_xlfn.IFNA(IF(OR($C57={"PH-AKT","GCaMP6S"}),M57/AVERAGE($D57:$F57), M57/W57/AVERAGE($D57/$N57,$E57/$O57,$F57/$P57)),0)</f>
        <v>0.95411305139470781</v>
      </c>
      <c r="AI57" s="10">
        <f>IF(OR($C57={"PH-AKT","Syk","Src","Lyn-FAK","Prin-CRAF","ERKKTR"}),1/X57,X57)</f>
        <v>1.0397815913757933</v>
      </c>
      <c r="AJ57" s="10">
        <f>IF(OR($C57={"PH-AKT","Syk","Src","Lyn-FAK","Prin-CRAF","ERKKTR"}),1/Y57,Y57)</f>
        <v>1.0274891831633202</v>
      </c>
      <c r="AK57" s="10">
        <f>IF(OR($C57={"PH-AKT","Syk","Src","Lyn-FAK","Prin-CRAF","ERKKTR"}),1/Z57,Z57)</f>
        <v>0.93272922546088688</v>
      </c>
      <c r="AL57" s="10">
        <f>IF(OR($C57={"PH-AKT","Syk","Src","Lyn-FAK","Prin-CRAF","ERKKTR"}),1/AA57,AA57)</f>
        <v>0.96378530555281383</v>
      </c>
      <c r="AM57" s="10">
        <f>IF(OR($C57={"PH-AKT","Syk","Src","Lyn-FAK","Prin-CRAF","ERKKTR"}),1/AB57,AB57)</f>
        <v>0.95869296045794761</v>
      </c>
      <c r="AN57" s="10">
        <f>IF(OR($C57={"PH-AKT","Syk","Src","Lyn-FAK","Prin-CRAF","ERKKTR"}),1/AC57,AC57)</f>
        <v>0.98906255255988418</v>
      </c>
      <c r="AO57" s="10">
        <f>IF(OR($C57={"PH-AKT","Syk","Src","Lyn-FAK","Prin-CRAF","ERKKTR"}),1/AD57,AD57)</f>
        <v>1.0041265902263163</v>
      </c>
      <c r="AP57" s="10">
        <f>IF(OR($C57={"PH-AKT","Syk","Src","Lyn-FAK","Prin-CRAF","ERKKTR"}),1/AE57,AE57)</f>
        <v>0.98062437328600593</v>
      </c>
      <c r="AQ57" s="10">
        <f>IF(OR($C57={"PH-AKT","Syk","Src","Lyn-FAK","Prin-CRAF","ERKKTR"}),1/AF57,AF57)</f>
        <v>0.98943619401327532</v>
      </c>
      <c r="AR57" s="10">
        <f>IF(OR($C57={"PH-AKT","Syk","Src","Lyn-FAK","Prin-CRAF","ERKKTR"}),1/AG57,AG57)</f>
        <v>0.95411305139470781</v>
      </c>
    </row>
    <row r="58" spans="1:44" x14ac:dyDescent="0.2">
      <c r="A58" s="10">
        <v>57</v>
      </c>
      <c r="B58" s="10">
        <v>0</v>
      </c>
      <c r="C58" s="10">
        <f>_xlfn.IFNA(VLOOKUP($B58,Barcodes!$B$2:$E$14,4,FALSE),0)</f>
        <v>0</v>
      </c>
      <c r="D58" s="10">
        <v>401.54599999999999</v>
      </c>
      <c r="E58" s="10">
        <v>413.88</v>
      </c>
      <c r="F58" s="10">
        <v>415.49700000000001</v>
      </c>
      <c r="G58" s="10">
        <v>402.71499999999997</v>
      </c>
      <c r="H58" s="10">
        <v>397.85500000000002</v>
      </c>
      <c r="I58" s="10">
        <v>418.74200000000002</v>
      </c>
      <c r="J58" s="10">
        <v>409.14</v>
      </c>
      <c r="K58" s="10">
        <v>407.30799999999999</v>
      </c>
      <c r="L58" s="10">
        <v>384.25</v>
      </c>
      <c r="M58" s="10">
        <v>380.77800000000002</v>
      </c>
      <c r="N58" s="10">
        <v>116.78100000000001</v>
      </c>
      <c r="O58" s="10">
        <v>122.968</v>
      </c>
      <c r="P58" s="10">
        <v>128.17699999999999</v>
      </c>
      <c r="Q58" s="10">
        <v>120.568</v>
      </c>
      <c r="R58" s="10">
        <v>122.71</v>
      </c>
      <c r="S58" s="10">
        <v>127.44499999999999</v>
      </c>
      <c r="T58" s="10">
        <v>127.227</v>
      </c>
      <c r="U58" s="10">
        <v>127.11499999999999</v>
      </c>
      <c r="V58" s="10">
        <v>123.246</v>
      </c>
      <c r="W58" s="10">
        <v>120.54600000000001</v>
      </c>
      <c r="X58" s="10">
        <f>_xlfn.IFNA(IF(OR($C58={"PH-AKT","GCaMP6S"}),D58/AVERAGE($D58:$F58), D58/N58/AVERAGE($D58/$N58,$E58/$O58,$F58/$P58)),0)</f>
        <v>1.0268336013780535</v>
      </c>
      <c r="Y58" s="10">
        <f>_xlfn.IFNA(IF(OR($C58={"PH-AKT","GCaMP6S"}),E58/AVERAGE($D58:$F58), E58/O58/AVERAGE($D58/$N58,$E58/$O58,$F58/$P58)),0)</f>
        <v>1.0051231792337942</v>
      </c>
      <c r="Z58" s="10">
        <f>_xlfn.IFNA(IF(OR($C58={"PH-AKT","GCaMP6S"}),F58/AVERAGE($D58:$F58), F58/P58/AVERAGE($D58/$N58,$E58/$O58,$F58/$P58)),0)</f>
        <v>0.96804321938815241</v>
      </c>
      <c r="AA58" s="10">
        <f>_xlfn.IFNA(IF(OR($C58={"PH-AKT","GCaMP6S"}),G58/AVERAGE($D58:$F58), G58/Q58/AVERAGE($D58/$N58,$E58/$O58,$F58/$P58)),0)</f>
        <v>0.99747657840105275</v>
      </c>
      <c r="AB58" s="10">
        <f>_xlfn.IFNA(IF(OR($C58={"PH-AKT","GCaMP6S"}),H58/AVERAGE($D58:$F58), H58/R58/AVERAGE($D58/$N58,$E58/$O58,$F58/$P58)),0)</f>
        <v>0.96823732809365193</v>
      </c>
      <c r="AC58" s="10">
        <f>_xlfn.IFNA(IF(OR($C58={"PH-AKT","GCaMP6S"}),I58/AVERAGE($D58:$F58), I58/S58/AVERAGE($D58/$N58,$E58/$O58,$F58/$P58)),0)</f>
        <v>0.98120709280986118</v>
      </c>
      <c r="AD58" s="10">
        <f>_xlfn.IFNA(IF(OR($C58={"PH-AKT","GCaMP6S"}),J58/AVERAGE($D58:$F58), J58/T58/AVERAGE($D58/$N58,$E58/$O58,$F58/$P58)),0)</f>
        <v>0.9603501569671391</v>
      </c>
      <c r="AE58" s="10">
        <f>_xlfn.IFNA(IF(OR($C58={"PH-AKT","GCaMP6S"}),K58/AVERAGE($D58:$F58), K58/U58/AVERAGE($D58/$N58,$E58/$O58,$F58/$P58)),0)</f>
        <v>0.95689237951528416</v>
      </c>
      <c r="AF58" s="10">
        <f>_xlfn.IFNA(IF(OR($C58={"PH-AKT","GCaMP6S"}),L58/AVERAGE($D58:$F58), L58/V58/AVERAGE($D58/$N58,$E58/$O58,$F58/$P58)),0)</f>
        <v>0.93106071125747636</v>
      </c>
      <c r="AG58" s="10">
        <f>_xlfn.IFNA(IF(OR($C58={"PH-AKT","GCaMP6S"}),M58/AVERAGE($D58:$F58), M58/W58/AVERAGE($D58/$N58,$E58/$O58,$F58/$P58)),0)</f>
        <v>0.9433133961147625</v>
      </c>
      <c r="AI58" s="10">
        <f>IF(OR($C58={"PH-AKT","Syk","Src","Lyn-FAK","Prin-CRAF","ERKKTR"}),1/X58,X58)</f>
        <v>1.0268336013780535</v>
      </c>
      <c r="AJ58" s="10">
        <f>IF(OR($C58={"PH-AKT","Syk","Src","Lyn-FAK","Prin-CRAF","ERKKTR"}),1/Y58,Y58)</f>
        <v>1.0051231792337942</v>
      </c>
      <c r="AK58" s="10">
        <f>IF(OR($C58={"PH-AKT","Syk","Src","Lyn-FAK","Prin-CRAF","ERKKTR"}),1/Z58,Z58)</f>
        <v>0.96804321938815241</v>
      </c>
      <c r="AL58" s="10">
        <f>IF(OR($C58={"PH-AKT","Syk","Src","Lyn-FAK","Prin-CRAF","ERKKTR"}),1/AA58,AA58)</f>
        <v>0.99747657840105275</v>
      </c>
      <c r="AM58" s="10">
        <f>IF(OR($C58={"PH-AKT","Syk","Src","Lyn-FAK","Prin-CRAF","ERKKTR"}),1/AB58,AB58)</f>
        <v>0.96823732809365193</v>
      </c>
      <c r="AN58" s="10">
        <f>IF(OR($C58={"PH-AKT","Syk","Src","Lyn-FAK","Prin-CRAF","ERKKTR"}),1/AC58,AC58)</f>
        <v>0.98120709280986118</v>
      </c>
      <c r="AO58" s="10">
        <f>IF(OR($C58={"PH-AKT","Syk","Src","Lyn-FAK","Prin-CRAF","ERKKTR"}),1/AD58,AD58)</f>
        <v>0.9603501569671391</v>
      </c>
      <c r="AP58" s="10">
        <f>IF(OR($C58={"PH-AKT","Syk","Src","Lyn-FAK","Prin-CRAF","ERKKTR"}),1/AE58,AE58)</f>
        <v>0.95689237951528416</v>
      </c>
      <c r="AQ58" s="10">
        <f>IF(OR($C58={"PH-AKT","Syk","Src","Lyn-FAK","Prin-CRAF","ERKKTR"}),1/AF58,AF58)</f>
        <v>0.93106071125747636</v>
      </c>
      <c r="AR58" s="10">
        <f>IF(OR($C58={"PH-AKT","Syk","Src","Lyn-FAK","Prin-CRAF","ERKKTR"}),1/AG58,AG58)</f>
        <v>0.9433133961147625</v>
      </c>
    </row>
    <row r="59" spans="1:44" x14ac:dyDescent="0.2">
      <c r="A59" s="10">
        <v>58</v>
      </c>
      <c r="B59" s="10">
        <v>0</v>
      </c>
      <c r="C59" s="10">
        <f>_xlfn.IFNA(VLOOKUP($B59,Barcodes!$B$2:$E$14,4,FALSE),0)</f>
        <v>0</v>
      </c>
      <c r="D59" s="10">
        <v>814.80899999999997</v>
      </c>
      <c r="E59" s="10">
        <v>790.39200000000005</v>
      </c>
      <c r="F59" s="10">
        <v>800.928</v>
      </c>
      <c r="G59" s="10">
        <v>788.40599999999995</v>
      </c>
      <c r="H59" s="10">
        <v>804.23800000000006</v>
      </c>
      <c r="I59" s="10">
        <v>819.79600000000005</v>
      </c>
      <c r="J59" s="10">
        <v>819.94799999999998</v>
      </c>
      <c r="K59" s="10">
        <v>823.23699999999997</v>
      </c>
      <c r="L59" s="10">
        <v>811.70699999999999</v>
      </c>
      <c r="M59" s="10">
        <v>821.75900000000001</v>
      </c>
      <c r="N59" s="10">
        <v>167.01900000000001</v>
      </c>
      <c r="O59" s="10">
        <v>158.07400000000001</v>
      </c>
      <c r="P59" s="10">
        <v>163.31800000000001</v>
      </c>
      <c r="Q59" s="10">
        <v>167.52600000000001</v>
      </c>
      <c r="R59" s="10">
        <v>189.196</v>
      </c>
      <c r="S59" s="10">
        <v>174.15299999999999</v>
      </c>
      <c r="T59" s="10">
        <v>175.19300000000001</v>
      </c>
      <c r="U59" s="10">
        <v>168.08600000000001</v>
      </c>
      <c r="V59" s="10">
        <v>171.994</v>
      </c>
      <c r="W59" s="10">
        <v>161.16800000000001</v>
      </c>
      <c r="X59" s="10">
        <f>_xlfn.IFNA(IF(OR($C59={"PH-AKT","GCaMP6S"}),D59/AVERAGE($D59:$F59), D59/N59/AVERAGE($D59/$N59,$E59/$O59,$F59/$P59)),0)</f>
        <v>0.9900452529462852</v>
      </c>
      <c r="Y59" s="10">
        <f>_xlfn.IFNA(IF(OR($C59={"PH-AKT","GCaMP6S"}),E59/AVERAGE($D59:$F59), E59/O59/AVERAGE($D59/$N59,$E59/$O59,$F59/$P59)),0)</f>
        <v>1.0147222895612475</v>
      </c>
      <c r="Z59" s="10">
        <f>_xlfn.IFNA(IF(OR($C59={"PH-AKT","GCaMP6S"}),F59/AVERAGE($D59:$F59), F59/P59/AVERAGE($D59/$N59,$E59/$O59,$F59/$P59)),0)</f>
        <v>0.99523245749246714</v>
      </c>
      <c r="AA59" s="10">
        <f>_xlfn.IFNA(IF(OR($C59={"PH-AKT","GCaMP6S"}),G59/AVERAGE($D59:$F59), G59/Q59/AVERAGE($D59/$N59,$E59/$O59,$F59/$P59)),0)</f>
        <v>0.95506473457992924</v>
      </c>
      <c r="AB59" s="10">
        <f>_xlfn.IFNA(IF(OR($C59={"PH-AKT","GCaMP6S"}),H59/AVERAGE($D59:$F59), H59/R59/AVERAGE($D59/$N59,$E59/$O59,$F59/$P59)),0)</f>
        <v>0.8626561975457574</v>
      </c>
      <c r="AC59" s="10">
        <f>_xlfn.IFNA(IF(OR($C59={"PH-AKT","GCaMP6S"}),I59/AVERAGE($D59:$F59), I59/S59/AVERAGE($D59/$N59,$E59/$O59,$F59/$P59)),0)</f>
        <v>0.95530036199666002</v>
      </c>
      <c r="AD59" s="10">
        <f>_xlfn.IFNA(IF(OR($C59={"PH-AKT","GCaMP6S"}),J59/AVERAGE($D59:$F59), J59/T59/AVERAGE($D59/$N59,$E59/$O59,$F59/$P59)),0)</f>
        <v>0.94980547534311932</v>
      </c>
      <c r="AE59" s="10">
        <f>_xlfn.IFNA(IF(OR($C59={"PH-AKT","GCaMP6S"}),K59/AVERAGE($D59:$F59), K59/U59/AVERAGE($D59/$N59,$E59/$O59,$F59/$P59)),0)</f>
        <v>0.99393605883243352</v>
      </c>
      <c r="AF59" s="10">
        <f>_xlfn.IFNA(IF(OR($C59={"PH-AKT","GCaMP6S"}),L59/AVERAGE($D59:$F59), L59/V59/AVERAGE($D59/$N59,$E59/$O59,$F59/$P59)),0)</f>
        <v>0.95774766512794363</v>
      </c>
      <c r="AG59" s="10">
        <f>_xlfn.IFNA(IF(OR($C59={"PH-AKT","GCaMP6S"}),M59/AVERAGE($D59:$F59), M59/W59/AVERAGE($D59/$N59,$E59/$O59,$F59/$P59)),0)</f>
        <v>1.0347388614679247</v>
      </c>
      <c r="AI59" s="10">
        <f>IF(OR($C59={"PH-AKT","Syk","Src","Lyn-FAK","Prin-CRAF","ERKKTR"}),1/X59,X59)</f>
        <v>0.9900452529462852</v>
      </c>
      <c r="AJ59" s="10">
        <f>IF(OR($C59={"PH-AKT","Syk","Src","Lyn-FAK","Prin-CRAF","ERKKTR"}),1/Y59,Y59)</f>
        <v>1.0147222895612475</v>
      </c>
      <c r="AK59" s="10">
        <f>IF(OR($C59={"PH-AKT","Syk","Src","Lyn-FAK","Prin-CRAF","ERKKTR"}),1/Z59,Z59)</f>
        <v>0.99523245749246714</v>
      </c>
      <c r="AL59" s="10">
        <f>IF(OR($C59={"PH-AKT","Syk","Src","Lyn-FAK","Prin-CRAF","ERKKTR"}),1/AA59,AA59)</f>
        <v>0.95506473457992924</v>
      </c>
      <c r="AM59" s="10">
        <f>IF(OR($C59={"PH-AKT","Syk","Src","Lyn-FAK","Prin-CRAF","ERKKTR"}),1/AB59,AB59)</f>
        <v>0.8626561975457574</v>
      </c>
      <c r="AN59" s="10">
        <f>IF(OR($C59={"PH-AKT","Syk","Src","Lyn-FAK","Prin-CRAF","ERKKTR"}),1/AC59,AC59)</f>
        <v>0.95530036199666002</v>
      </c>
      <c r="AO59" s="10">
        <f>IF(OR($C59={"PH-AKT","Syk","Src","Lyn-FAK","Prin-CRAF","ERKKTR"}),1/AD59,AD59)</f>
        <v>0.94980547534311932</v>
      </c>
      <c r="AP59" s="10">
        <f>IF(OR($C59={"PH-AKT","Syk","Src","Lyn-FAK","Prin-CRAF","ERKKTR"}),1/AE59,AE59)</f>
        <v>0.99393605883243352</v>
      </c>
      <c r="AQ59" s="10">
        <f>IF(OR($C59={"PH-AKT","Syk","Src","Lyn-FAK","Prin-CRAF","ERKKTR"}),1/AF59,AF59)</f>
        <v>0.95774766512794363</v>
      </c>
      <c r="AR59" s="10">
        <f>IF(OR($C59={"PH-AKT","Syk","Src","Lyn-FAK","Prin-CRAF","ERKKTR"}),1/AG59,AG59)</f>
        <v>1.0347388614679247</v>
      </c>
    </row>
    <row r="60" spans="1:44" x14ac:dyDescent="0.2">
      <c r="A60" s="10">
        <v>59</v>
      </c>
      <c r="B60" s="10" t="s">
        <v>37</v>
      </c>
      <c r="C60" s="10" t="str">
        <f>_xlfn.IFNA(VLOOKUP($B60,Barcodes!$B$2:$E$14,4,FALSE),0)</f>
        <v>PH-AKT</v>
      </c>
      <c r="D60" s="10">
        <v>3704.0430000000001</v>
      </c>
      <c r="E60" s="10">
        <v>3583.4349999999999</v>
      </c>
      <c r="F60" s="10">
        <v>3292.0540000000001</v>
      </c>
      <c r="G60" s="10">
        <v>3383.3589999999999</v>
      </c>
      <c r="H60" s="10">
        <v>2052.6410000000001</v>
      </c>
      <c r="I60" s="10">
        <v>2314.7930000000001</v>
      </c>
      <c r="J60" s="10">
        <v>2753.674</v>
      </c>
      <c r="K60" s="10">
        <v>2922.8150000000001</v>
      </c>
      <c r="L60" s="10">
        <v>3139.087</v>
      </c>
      <c r="M60" s="10">
        <v>3221.761</v>
      </c>
      <c r="N60" s="10">
        <v>740.92399999999998</v>
      </c>
      <c r="O60" s="10">
        <v>545.77200000000005</v>
      </c>
      <c r="P60" s="10">
        <v>629</v>
      </c>
      <c r="Q60" s="10">
        <v>544.13</v>
      </c>
      <c r="R60" s="10">
        <v>340.19600000000003</v>
      </c>
      <c r="S60" s="10">
        <v>417.435</v>
      </c>
      <c r="T60" s="10">
        <v>529.51099999999997</v>
      </c>
      <c r="U60" s="10">
        <v>590.79300000000001</v>
      </c>
      <c r="V60" s="10">
        <v>593.07600000000002</v>
      </c>
      <c r="W60" s="10">
        <v>644.97799999999995</v>
      </c>
      <c r="X60" s="10">
        <f>_xlfn.IFNA(IF(OR($C60={"PH-AKT","GCaMP6S"}),D60/AVERAGE($D60:$F60), D60/N60/AVERAGE($D60/$N60,$E60/$O60,$F60/$P60)),0)</f>
        <v>1.0503422079540004</v>
      </c>
      <c r="Y60" s="10">
        <f>_xlfn.IFNA(IF(OR($C60={"PH-AKT","GCaMP6S"}),E60/AVERAGE($D60:$F60), E60/O60/AVERAGE($D60/$N60,$E60/$O60,$F60/$P60)),0)</f>
        <v>1.0161418293361182</v>
      </c>
      <c r="Z60" s="10">
        <f>_xlfn.IFNA(IF(OR($C60={"PH-AKT","GCaMP6S"}),F60/AVERAGE($D60:$F60), F60/P60/AVERAGE($D60/$N60,$E60/$O60,$F60/$P60)),0)</f>
        <v>0.93351596270988169</v>
      </c>
      <c r="AA60" s="10">
        <f>_xlfn.IFNA(IF(OR($C60={"PH-AKT","GCaMP6S"}),G60/AVERAGE($D60:$F60), G60/Q60/AVERAGE($D60/$N60,$E60/$O60,$F60/$P60)),0)</f>
        <v>0.9594069945627085</v>
      </c>
      <c r="AB60" s="10">
        <f>_xlfn.IFNA(IF(OR($C60={"PH-AKT","GCaMP6S"}),H60/AVERAGE($D60:$F60), H60/R60/AVERAGE($D60/$N60,$E60/$O60,$F60/$P60)),0)</f>
        <v>0.58206005709893405</v>
      </c>
      <c r="AC60" s="10">
        <f>_xlfn.IFNA(IF(OR($C60={"PH-AKT","GCaMP6S"}),I60/AVERAGE($D60:$F60), I60/S60/AVERAGE($D60/$N60,$E60/$O60,$F60/$P60)),0)</f>
        <v>0.6563975608750936</v>
      </c>
      <c r="AD60" s="10">
        <f>_xlfn.IFNA(IF(OR($C60={"PH-AKT","GCaMP6S"}),J60/AVERAGE($D60:$F60), J60/T60/AVERAGE($D60/$N60,$E60/$O60,$F60/$P60)),0)</f>
        <v>0.78084947424895546</v>
      </c>
      <c r="AE60" s="10">
        <f>_xlfn.IFNA(IF(OR($C60={"PH-AKT","GCaMP6S"}),K60/AVERAGE($D60:$F60), K60/U60/AVERAGE($D60/$N60,$E60/$O60,$F60/$P60)),0)</f>
        <v>0.82881218186210892</v>
      </c>
      <c r="AF60" s="10">
        <f>_xlfn.IFNA(IF(OR($C60={"PH-AKT","GCaMP6S"}),L60/AVERAGE($D60:$F60), L60/V60/AVERAGE($D60/$N60,$E60/$O60,$F60/$P60)),0)</f>
        <v>0.89013965835161712</v>
      </c>
      <c r="AG60" s="10">
        <f>_xlfn.IFNA(IF(OR($C60={"PH-AKT","GCaMP6S"}),M60/AVERAGE($D60:$F60), M60/W60/AVERAGE($D60/$N60,$E60/$O60,$F60/$P60)),0)</f>
        <v>0.91358322844526585</v>
      </c>
      <c r="AI60" s="10">
        <f>IF(OR($C60={"PH-AKT","Syk","Src","Lyn-FAK","Prin-CRAF","ERKKTR"}),1/X60,X60)</f>
        <v>0.95207066080676339</v>
      </c>
      <c r="AJ60" s="10">
        <f>IF(OR($C60={"PH-AKT","Syk","Src","Lyn-FAK","Prin-CRAF","ERKKTR"}),1/Y60,Y60)</f>
        <v>0.98411459023720715</v>
      </c>
      <c r="AK60" s="10">
        <f>IF(OR($C60={"PH-AKT","Syk","Src","Lyn-FAK","Prin-CRAF","ERKKTR"}),1/Z60,Z60)</f>
        <v>1.0712189613738616</v>
      </c>
      <c r="AL60" s="10">
        <f>IF(OR($C60={"PH-AKT","Syk","Src","Lyn-FAK","Prin-CRAF","ERKKTR"}),1/AA60,AA60)</f>
        <v>1.0423105164620918</v>
      </c>
      <c r="AM60" s="10">
        <f>IF(OR($C60={"PH-AKT","Syk","Src","Lyn-FAK","Prin-CRAF","ERKKTR"}),1/AB60,AB60)</f>
        <v>1.7180357727759832</v>
      </c>
      <c r="AN60" s="10">
        <f>IF(OR($C60={"PH-AKT","Syk","Src","Lyn-FAK","Prin-CRAF","ERKKTR"}),1/AC60,AC60)</f>
        <v>1.5234669651526795</v>
      </c>
      <c r="AO60" s="10">
        <f>IF(OR($C60={"PH-AKT","Syk","Src","Lyn-FAK","Prin-CRAF","ERKKTR"}),1/AD60,AD60)</f>
        <v>1.2806565579900404</v>
      </c>
      <c r="AP60" s="10">
        <f>IF(OR($C60={"PH-AKT","Syk","Src","Lyn-FAK","Prin-CRAF","ERKKTR"}),1/AE60,AE60)</f>
        <v>1.2065459725185024</v>
      </c>
      <c r="AQ60" s="10">
        <f>IF(OR($C60={"PH-AKT","Syk","Src","Lyn-FAK","Prin-CRAF","ERKKTR"}),1/AF60,AF60)</f>
        <v>1.123419219240074</v>
      </c>
      <c r="AR60" s="10">
        <f>IF(OR($C60={"PH-AKT","Syk","Src","Lyn-FAK","Prin-CRAF","ERKKTR"}),1/AG60,AG60)</f>
        <v>1.0945910223218502</v>
      </c>
    </row>
    <row r="61" spans="1:44" x14ac:dyDescent="0.2">
      <c r="A61" s="10">
        <v>60</v>
      </c>
      <c r="B61" s="10">
        <v>0</v>
      </c>
      <c r="C61" s="10">
        <f>_xlfn.IFNA(VLOOKUP($B61,Barcodes!$B$2:$E$14,4,FALSE),0)</f>
        <v>0</v>
      </c>
      <c r="D61" s="10">
        <v>1582.827</v>
      </c>
      <c r="E61" s="10">
        <v>1528.4739999999999</v>
      </c>
      <c r="F61" s="10">
        <v>1550.364</v>
      </c>
      <c r="G61" s="10">
        <v>1626.8789999999999</v>
      </c>
      <c r="H61" s="10">
        <v>1694.422</v>
      </c>
      <c r="I61" s="10">
        <v>1787.5719999999999</v>
      </c>
      <c r="J61" s="10">
        <v>1797.751</v>
      </c>
      <c r="K61" s="10">
        <v>1779.6869999999999</v>
      </c>
      <c r="L61" s="10">
        <v>1765.848</v>
      </c>
      <c r="M61" s="10">
        <v>1728.806</v>
      </c>
      <c r="N61" s="10">
        <v>829.91399999999999</v>
      </c>
      <c r="O61" s="10">
        <v>791.09199999999998</v>
      </c>
      <c r="P61" s="10">
        <v>814.99400000000003</v>
      </c>
      <c r="Q61" s="10">
        <v>862.04899999999998</v>
      </c>
      <c r="R61" s="10">
        <v>852.84400000000005</v>
      </c>
      <c r="S61" s="10">
        <v>897.11699999999996</v>
      </c>
      <c r="T61" s="10">
        <v>849.15</v>
      </c>
      <c r="U61" s="10">
        <v>849.61599999999999</v>
      </c>
      <c r="V61" s="10">
        <v>818.13499999999999</v>
      </c>
      <c r="W61" s="10">
        <v>822.99099999999999</v>
      </c>
      <c r="X61" s="10">
        <f>_xlfn.IFNA(IF(OR($C61={"PH-AKT","GCaMP6S"}),D61/AVERAGE($D61:$F61), D61/N61/AVERAGE($D61/$N61,$E61/$O61,$F61/$P61)),0)</f>
        <v>0.99652164150997535</v>
      </c>
      <c r="Y61" s="10">
        <f>_xlfn.IFNA(IF(OR($C61={"PH-AKT","GCaMP6S"}),E61/AVERAGE($D61:$F61), E61/O61/AVERAGE($D61/$N61,$E61/$O61,$F61/$P61)),0)</f>
        <v>1.0095258374509046</v>
      </c>
      <c r="Z61" s="10">
        <f>_xlfn.IFNA(IF(OR($C61={"PH-AKT","GCaMP6S"}),F61/AVERAGE($D61:$F61), F61/P61/AVERAGE($D61/$N61,$E61/$O61,$F61/$P61)),0)</f>
        <v>0.99395252103912002</v>
      </c>
      <c r="AA61" s="10">
        <f>_xlfn.IFNA(IF(OR($C61={"PH-AKT","GCaMP6S"}),G61/AVERAGE($D61:$F61), G61/Q61/AVERAGE($D61/$N61,$E61/$O61,$F61/$P61)),0)</f>
        <v>0.98607438310430195</v>
      </c>
      <c r="AB61" s="10">
        <f>_xlfn.IFNA(IF(OR($C61={"PH-AKT","GCaMP6S"}),H61/AVERAGE($D61:$F61), H61/R61/AVERAGE($D61/$N61,$E61/$O61,$F61/$P61)),0)</f>
        <v>1.038098010839213</v>
      </c>
      <c r="AC61" s="10">
        <f>_xlfn.IFNA(IF(OR($C61={"PH-AKT","GCaMP6S"}),I61/AVERAGE($D61:$F61), I61/S61/AVERAGE($D61/$N61,$E61/$O61,$F61/$P61)),0)</f>
        <v>1.0411201036481752</v>
      </c>
      <c r="AD61" s="10">
        <f>_xlfn.IFNA(IF(OR($C61={"PH-AKT","GCaMP6S"}),J61/AVERAGE($D61:$F61), J61/T61/AVERAGE($D61/$N61,$E61/$O61,$F61/$P61)),0)</f>
        <v>1.1061945151215813</v>
      </c>
      <c r="AE61" s="10">
        <f>_xlfn.IFNA(IF(OR($C61={"PH-AKT","GCaMP6S"}),K61/AVERAGE($D61:$F61), K61/U61/AVERAGE($D61/$N61,$E61/$O61,$F61/$P61)),0)</f>
        <v>1.0944787183350075</v>
      </c>
      <c r="AF61" s="10">
        <f>_xlfn.IFNA(IF(OR($C61={"PH-AKT","GCaMP6S"}),L61/AVERAGE($D61:$F61), L61/V61/AVERAGE($D61/$N61,$E61/$O61,$F61/$P61)),0)</f>
        <v>1.1277548960864101</v>
      </c>
      <c r="AG61" s="10">
        <f>_xlfn.IFNA(IF(OR($C61={"PH-AKT","GCaMP6S"}),M61/AVERAGE($D61:$F61), M61/W61/AVERAGE($D61/$N61,$E61/$O61,$F61/$P61)),0)</f>
        <v>1.0975834526787356</v>
      </c>
      <c r="AI61" s="10">
        <f>IF(OR($C61={"PH-AKT","Syk","Src","Lyn-FAK","Prin-CRAF","ERKKTR"}),1/X61,X61)</f>
        <v>0.99652164150997535</v>
      </c>
      <c r="AJ61" s="10">
        <f>IF(OR($C61={"PH-AKT","Syk","Src","Lyn-FAK","Prin-CRAF","ERKKTR"}),1/Y61,Y61)</f>
        <v>1.0095258374509046</v>
      </c>
      <c r="AK61" s="10">
        <f>IF(OR($C61={"PH-AKT","Syk","Src","Lyn-FAK","Prin-CRAF","ERKKTR"}),1/Z61,Z61)</f>
        <v>0.99395252103912002</v>
      </c>
      <c r="AL61" s="10">
        <f>IF(OR($C61={"PH-AKT","Syk","Src","Lyn-FAK","Prin-CRAF","ERKKTR"}),1/AA61,AA61)</f>
        <v>0.98607438310430195</v>
      </c>
      <c r="AM61" s="10">
        <f>IF(OR($C61={"PH-AKT","Syk","Src","Lyn-FAK","Prin-CRAF","ERKKTR"}),1/AB61,AB61)</f>
        <v>1.038098010839213</v>
      </c>
      <c r="AN61" s="10">
        <f>IF(OR($C61={"PH-AKT","Syk","Src","Lyn-FAK","Prin-CRAF","ERKKTR"}),1/AC61,AC61)</f>
        <v>1.0411201036481752</v>
      </c>
      <c r="AO61" s="10">
        <f>IF(OR($C61={"PH-AKT","Syk","Src","Lyn-FAK","Prin-CRAF","ERKKTR"}),1/AD61,AD61)</f>
        <v>1.1061945151215813</v>
      </c>
      <c r="AP61" s="10">
        <f>IF(OR($C61={"PH-AKT","Syk","Src","Lyn-FAK","Prin-CRAF","ERKKTR"}),1/AE61,AE61)</f>
        <v>1.0944787183350075</v>
      </c>
      <c r="AQ61" s="10">
        <f>IF(OR($C61={"PH-AKT","Syk","Src","Lyn-FAK","Prin-CRAF","ERKKTR"}),1/AF61,AF61)</f>
        <v>1.1277548960864101</v>
      </c>
      <c r="AR61" s="10">
        <f>IF(OR($C61={"PH-AKT","Syk","Src","Lyn-FAK","Prin-CRAF","ERKKTR"}),1/AG61,AG61)</f>
        <v>1.0975834526787356</v>
      </c>
    </row>
    <row r="62" spans="1:44" x14ac:dyDescent="0.2">
      <c r="A62" s="10">
        <v>61</v>
      </c>
      <c r="B62" s="10" t="s">
        <v>40</v>
      </c>
      <c r="C62" s="10" t="str">
        <f>_xlfn.IFNA(VLOOKUP($B62,Barcodes!$B$2:$E$14,4,FALSE),0)</f>
        <v>PicchuEV</v>
      </c>
      <c r="D62" s="10">
        <v>1272.7059999999999</v>
      </c>
      <c r="E62" s="10">
        <v>1238.6569999999999</v>
      </c>
      <c r="F62" s="10">
        <v>1218.8399999999999</v>
      </c>
      <c r="G62" s="10">
        <v>1213.8140000000001</v>
      </c>
      <c r="H62" s="10">
        <v>1386.979</v>
      </c>
      <c r="I62" s="10">
        <v>1540.172</v>
      </c>
      <c r="J62" s="10">
        <v>1521.0039999999999</v>
      </c>
      <c r="K62" s="10">
        <v>1610.95</v>
      </c>
      <c r="L62" s="10">
        <v>1624.248</v>
      </c>
      <c r="M62" s="10">
        <v>1676.866</v>
      </c>
      <c r="N62" s="10">
        <v>521.83100000000002</v>
      </c>
      <c r="O62" s="10">
        <v>518.21900000000005</v>
      </c>
      <c r="P62" s="10">
        <v>514.12599999999998</v>
      </c>
      <c r="Q62" s="10">
        <v>501.04199999999997</v>
      </c>
      <c r="R62" s="10">
        <v>456.29300000000001</v>
      </c>
      <c r="S62" s="10">
        <v>480.113</v>
      </c>
      <c r="T62" s="10">
        <v>486.30200000000002</v>
      </c>
      <c r="U62" s="10">
        <v>529.95500000000004</v>
      </c>
      <c r="V62" s="10">
        <v>571.14700000000005</v>
      </c>
      <c r="W62" s="10">
        <v>599.07000000000005</v>
      </c>
      <c r="X62" s="10">
        <f>_xlfn.IFNA(IF(OR($C62={"PH-AKT","GCaMP6S"}),D62/AVERAGE($D62:$F62), D62/N62/AVERAGE($D62/$N62,$E62/$O62,$F62/$P62)),0)</f>
        <v>1.0162399770992105</v>
      </c>
      <c r="Y62" s="10">
        <f>_xlfn.IFNA(IF(OR($C62={"PH-AKT","GCaMP6S"}),E62/AVERAGE($D62:$F62), E62/O62/AVERAGE($D62/$N62,$E62/$O62,$F62/$P62)),0)</f>
        <v>0.99594599257185601</v>
      </c>
      <c r="Z62" s="10">
        <f>_xlfn.IFNA(IF(OR($C62={"PH-AKT","GCaMP6S"}),F62/AVERAGE($D62:$F62), F62/P62/AVERAGE($D62/$N62,$E62/$O62,$F62/$P62)),0)</f>
        <v>0.98781403032893356</v>
      </c>
      <c r="AA62" s="10">
        <f>_xlfn.IFNA(IF(OR($C62={"PH-AKT","GCaMP6S"}),G62/AVERAGE($D62:$F62), G62/Q62/AVERAGE($D62/$N62,$E62/$O62,$F62/$P62)),0)</f>
        <v>1.0094296778341598</v>
      </c>
      <c r="AB62" s="10">
        <f>_xlfn.IFNA(IF(OR($C62={"PH-AKT","GCaMP6S"}),H62/AVERAGE($D62:$F62), H62/R62/AVERAGE($D62/$N62,$E62/$O62,$F62/$P62)),0)</f>
        <v>1.2665552467155967</v>
      </c>
      <c r="AC62" s="10">
        <f>_xlfn.IFNA(IF(OR($C62={"PH-AKT","GCaMP6S"}),I62/AVERAGE($D62:$F62), I62/S62/AVERAGE($D62/$N62,$E62/$O62,$F62/$P62)),0)</f>
        <v>1.3366688193272414</v>
      </c>
      <c r="AD62" s="10">
        <f>_xlfn.IFNA(IF(OR($C62={"PH-AKT","GCaMP6S"}),J62/AVERAGE($D62:$F62), J62/T62/AVERAGE($D62/$N62,$E62/$O62,$F62/$P62)),0)</f>
        <v>1.3032338734857976</v>
      </c>
      <c r="AE62" s="10">
        <f>_xlfn.IFNA(IF(OR($C62={"PH-AKT","GCaMP6S"}),K62/AVERAGE($D62:$F62), K62/U62/AVERAGE($D62/$N62,$E62/$O62,$F62/$P62)),0)</f>
        <v>1.266604790529531</v>
      </c>
      <c r="AF62" s="10">
        <f>_xlfn.IFNA(IF(OR($C62={"PH-AKT","GCaMP6S"}),L62/AVERAGE($D62:$F62), L62/V62/AVERAGE($D62/$N62,$E62/$O62,$F62/$P62)),0)</f>
        <v>1.1849567515216717</v>
      </c>
      <c r="AG62" s="10">
        <f>_xlfn.IFNA(IF(OR($C62={"PH-AKT","GCaMP6S"}),M62/AVERAGE($D62:$F62), M62/W62/AVERAGE($D62/$N62,$E62/$O62,$F62/$P62)),0)</f>
        <v>1.1663230172730246</v>
      </c>
      <c r="AI62" s="10">
        <f>IF(OR($C62={"PH-AKT","Syk","Src","Lyn-FAK","Prin-CRAF","ERKKTR"}),1/X62,X62)</f>
        <v>1.0162399770992105</v>
      </c>
      <c r="AJ62" s="10">
        <f>IF(OR($C62={"PH-AKT","Syk","Src","Lyn-FAK","Prin-CRAF","ERKKTR"}),1/Y62,Y62)</f>
        <v>0.99594599257185601</v>
      </c>
      <c r="AK62" s="10">
        <f>IF(OR($C62={"PH-AKT","Syk","Src","Lyn-FAK","Prin-CRAF","ERKKTR"}),1/Z62,Z62)</f>
        <v>0.98781403032893356</v>
      </c>
      <c r="AL62" s="10">
        <f>IF(OR($C62={"PH-AKT","Syk","Src","Lyn-FAK","Prin-CRAF","ERKKTR"}),1/AA62,AA62)</f>
        <v>1.0094296778341598</v>
      </c>
      <c r="AM62" s="10">
        <f>IF(OR($C62={"PH-AKT","Syk","Src","Lyn-FAK","Prin-CRAF","ERKKTR"}),1/AB62,AB62)</f>
        <v>1.2665552467155967</v>
      </c>
      <c r="AN62" s="10">
        <f>IF(OR($C62={"PH-AKT","Syk","Src","Lyn-FAK","Prin-CRAF","ERKKTR"}),1/AC62,AC62)</f>
        <v>1.3366688193272414</v>
      </c>
      <c r="AO62" s="10">
        <f>IF(OR($C62={"PH-AKT","Syk","Src","Lyn-FAK","Prin-CRAF","ERKKTR"}),1/AD62,AD62)</f>
        <v>1.3032338734857976</v>
      </c>
      <c r="AP62" s="10">
        <f>IF(OR($C62={"PH-AKT","Syk","Src","Lyn-FAK","Prin-CRAF","ERKKTR"}),1/AE62,AE62)</f>
        <v>1.266604790529531</v>
      </c>
      <c r="AQ62" s="10">
        <f>IF(OR($C62={"PH-AKT","Syk","Src","Lyn-FAK","Prin-CRAF","ERKKTR"}),1/AF62,AF62)</f>
        <v>1.1849567515216717</v>
      </c>
      <c r="AR62" s="10">
        <f>IF(OR($C62={"PH-AKT","Syk","Src","Lyn-FAK","Prin-CRAF","ERKKTR"}),1/AG62,AG62)</f>
        <v>1.1663230172730246</v>
      </c>
    </row>
    <row r="63" spans="1:44" x14ac:dyDescent="0.2">
      <c r="A63" s="10">
        <v>62</v>
      </c>
      <c r="B63" s="10">
        <v>0</v>
      </c>
      <c r="C63" s="10">
        <f>_xlfn.IFNA(VLOOKUP($B63,Barcodes!$B$2:$E$14,4,FALSE),0)</f>
        <v>0</v>
      </c>
      <c r="D63" s="10">
        <v>1602.7190000000001</v>
      </c>
      <c r="E63" s="10">
        <v>1593.0150000000001</v>
      </c>
      <c r="F63" s="10">
        <v>1503.3510000000001</v>
      </c>
      <c r="G63" s="10">
        <v>1412.43</v>
      </c>
      <c r="H63" s="10">
        <v>1447.64</v>
      </c>
      <c r="I63" s="10">
        <v>1445.902</v>
      </c>
      <c r="J63" s="10">
        <v>1444.6659999999999</v>
      </c>
      <c r="K63" s="10">
        <v>1442.2750000000001</v>
      </c>
      <c r="L63" s="10">
        <v>1456.8530000000001</v>
      </c>
      <c r="M63" s="10">
        <v>1450.443</v>
      </c>
      <c r="N63" s="10">
        <v>589.83399999999995</v>
      </c>
      <c r="O63" s="10">
        <v>583.85799999999995</v>
      </c>
      <c r="P63" s="10">
        <v>541.63300000000004</v>
      </c>
      <c r="Q63" s="10">
        <v>469.053</v>
      </c>
      <c r="R63" s="10">
        <v>451.86</v>
      </c>
      <c r="S63" s="10">
        <v>459.279</v>
      </c>
      <c r="T63" s="10">
        <v>467.52199999999999</v>
      </c>
      <c r="U63" s="10">
        <v>473.036</v>
      </c>
      <c r="V63" s="10">
        <v>484.22399999999999</v>
      </c>
      <c r="W63" s="10">
        <v>490.863</v>
      </c>
      <c r="X63" s="10">
        <f>_xlfn.IFNA(IF(OR($C63={"PH-AKT","GCaMP6S"}),D63/AVERAGE($D63:$F63), D63/N63/AVERAGE($D63/$N63,$E63/$O63,$F63/$P63)),0)</f>
        <v>0.99154097737688507</v>
      </c>
      <c r="Y63" s="10">
        <f>_xlfn.IFNA(IF(OR($C63={"PH-AKT","GCaMP6S"}),E63/AVERAGE($D63:$F63), E63/O63/AVERAGE($D63/$N63,$E63/$O63,$F63/$P63)),0)</f>
        <v>0.99562481984357865</v>
      </c>
      <c r="Z63" s="10">
        <f>_xlfn.IFNA(IF(OR($C63={"PH-AKT","GCaMP6S"}),F63/AVERAGE($D63:$F63), F63/P63/AVERAGE($D63/$N63,$E63/$O63,$F63/$P63)),0)</f>
        <v>1.0128342027795363</v>
      </c>
      <c r="AA63" s="10">
        <f>_xlfn.IFNA(IF(OR($C63={"PH-AKT","GCaMP6S"}),G63/AVERAGE($D63:$F63), G63/Q63/AVERAGE($D63/$N63,$E63/$O63,$F63/$P63)),0)</f>
        <v>1.0988239077562676</v>
      </c>
      <c r="AB63" s="10">
        <f>_xlfn.IFNA(IF(OR($C63={"PH-AKT","GCaMP6S"}),H63/AVERAGE($D63:$F63), H63/R63/AVERAGE($D63/$N63,$E63/$O63,$F63/$P63)),0)</f>
        <v>1.1690679684179104</v>
      </c>
      <c r="AC63" s="10">
        <f>_xlfn.IFNA(IF(OR($C63={"PH-AKT","GCaMP6S"}),I63/AVERAGE($D63:$F63), I63/S63/AVERAGE($D63/$N63,$E63/$O63,$F63/$P63)),0)</f>
        <v>1.1488024545938731</v>
      </c>
      <c r="AD63" s="10">
        <f>_xlfn.IFNA(IF(OR($C63={"PH-AKT","GCaMP6S"}),J63/AVERAGE($D63:$F63), J63/T63/AVERAGE($D63/$N63,$E63/$O63,$F63/$P63)),0)</f>
        <v>1.1275829085411626</v>
      </c>
      <c r="AE63" s="10">
        <f>_xlfn.IFNA(IF(OR($C63={"PH-AKT","GCaMP6S"}),K63/AVERAGE($D63:$F63), K63/U63/AVERAGE($D63/$N63,$E63/$O63,$F63/$P63)),0)</f>
        <v>1.1125946484869811</v>
      </c>
      <c r="AF63" s="10">
        <f>_xlfn.IFNA(IF(OR($C63={"PH-AKT","GCaMP6S"}),L63/AVERAGE($D63:$F63), L63/V63/AVERAGE($D63/$N63,$E63/$O63,$F63/$P63)),0)</f>
        <v>1.0978740155196152</v>
      </c>
      <c r="AG63" s="10">
        <f>_xlfn.IFNA(IF(OR($C63={"PH-AKT","GCaMP6S"}),M63/AVERAGE($D63:$F63), M63/W63/AVERAGE($D63/$N63,$E63/$O63,$F63/$P63)),0)</f>
        <v>1.0782598986412846</v>
      </c>
      <c r="AI63" s="10">
        <f>IF(OR($C63={"PH-AKT","Syk","Src","Lyn-FAK","Prin-CRAF","ERKKTR"}),1/X63,X63)</f>
        <v>0.99154097737688507</v>
      </c>
      <c r="AJ63" s="10">
        <f>IF(OR($C63={"PH-AKT","Syk","Src","Lyn-FAK","Prin-CRAF","ERKKTR"}),1/Y63,Y63)</f>
        <v>0.99562481984357865</v>
      </c>
      <c r="AK63" s="10">
        <f>IF(OR($C63={"PH-AKT","Syk","Src","Lyn-FAK","Prin-CRAF","ERKKTR"}),1/Z63,Z63)</f>
        <v>1.0128342027795363</v>
      </c>
      <c r="AL63" s="10">
        <f>IF(OR($C63={"PH-AKT","Syk","Src","Lyn-FAK","Prin-CRAF","ERKKTR"}),1/AA63,AA63)</f>
        <v>1.0988239077562676</v>
      </c>
      <c r="AM63" s="10">
        <f>IF(OR($C63={"PH-AKT","Syk","Src","Lyn-FAK","Prin-CRAF","ERKKTR"}),1/AB63,AB63)</f>
        <v>1.1690679684179104</v>
      </c>
      <c r="AN63" s="10">
        <f>IF(OR($C63={"PH-AKT","Syk","Src","Lyn-FAK","Prin-CRAF","ERKKTR"}),1/AC63,AC63)</f>
        <v>1.1488024545938731</v>
      </c>
      <c r="AO63" s="10">
        <f>IF(OR($C63={"PH-AKT","Syk","Src","Lyn-FAK","Prin-CRAF","ERKKTR"}),1/AD63,AD63)</f>
        <v>1.1275829085411626</v>
      </c>
      <c r="AP63" s="10">
        <f>IF(OR($C63={"PH-AKT","Syk","Src","Lyn-FAK","Prin-CRAF","ERKKTR"}),1/AE63,AE63)</f>
        <v>1.1125946484869811</v>
      </c>
      <c r="AQ63" s="10">
        <f>IF(OR($C63={"PH-AKT","Syk","Src","Lyn-FAK","Prin-CRAF","ERKKTR"}),1/AF63,AF63)</f>
        <v>1.0978740155196152</v>
      </c>
      <c r="AR63" s="10">
        <f>IF(OR($C63={"PH-AKT","Syk","Src","Lyn-FAK","Prin-CRAF","ERKKTR"}),1/AG63,AG63)</f>
        <v>1.0782598986412846</v>
      </c>
    </row>
    <row r="64" spans="1:44" x14ac:dyDescent="0.2">
      <c r="A64" s="10">
        <v>63</v>
      </c>
      <c r="B64" s="10" t="s">
        <v>36</v>
      </c>
      <c r="C64" s="10" t="str">
        <f>_xlfn.IFNA(VLOOKUP($B64,Barcodes!$B$2:$E$14,4,FALSE),0)</f>
        <v>Src</v>
      </c>
      <c r="D64" s="10">
        <v>1146.434</v>
      </c>
      <c r="E64" s="10">
        <v>1160.7149999999999</v>
      </c>
      <c r="F64" s="10">
        <v>1185.415</v>
      </c>
      <c r="G64" s="10">
        <v>1054.4010000000001</v>
      </c>
      <c r="H64" s="10">
        <v>1015.615</v>
      </c>
      <c r="I64" s="10">
        <v>1052.8810000000001</v>
      </c>
      <c r="J64" s="10">
        <v>1062.44</v>
      </c>
      <c r="K64" s="10">
        <v>1062.3720000000001</v>
      </c>
      <c r="L64" s="10">
        <v>1091.5160000000001</v>
      </c>
      <c r="M64" s="10">
        <v>1095.6220000000001</v>
      </c>
      <c r="N64" s="10">
        <v>205.44399999999999</v>
      </c>
      <c r="O64" s="10">
        <v>208.03800000000001</v>
      </c>
      <c r="P64" s="10">
        <v>204.54300000000001</v>
      </c>
      <c r="Q64" s="10">
        <v>242.45599999999999</v>
      </c>
      <c r="R64" s="10">
        <v>266.75900000000001</v>
      </c>
      <c r="S64" s="10">
        <v>268.24799999999999</v>
      </c>
      <c r="T64" s="10">
        <v>264.12599999999998</v>
      </c>
      <c r="U64" s="10">
        <v>252.148</v>
      </c>
      <c r="V64" s="10">
        <v>237.078</v>
      </c>
      <c r="W64" s="10">
        <v>227.40899999999999</v>
      </c>
      <c r="X64" s="10">
        <f>_xlfn.IFNA(IF(OR($C64={"PH-AKT","GCaMP6S"}),D64/AVERAGE($D64:$F64), D64/N64/AVERAGE($D64/$N64,$E64/$O64,$F64/$P64)),0)</f>
        <v>0.98736522547216854</v>
      </c>
      <c r="Y64" s="10">
        <f>_xlfn.IFNA(IF(OR($C64={"PH-AKT","GCaMP6S"}),E64/AVERAGE($D64:$F64), E64/O64/AVERAGE($D64/$N64,$E64/$O64,$F64/$P64)),0)</f>
        <v>0.98720002819682473</v>
      </c>
      <c r="Z64" s="10">
        <f>_xlfn.IFNA(IF(OR($C64={"PH-AKT","GCaMP6S"}),F64/AVERAGE($D64:$F64), F64/P64/AVERAGE($D64/$N64,$E64/$O64,$F64/$P64)),0)</f>
        <v>1.0254347463310074</v>
      </c>
      <c r="AA64" s="10">
        <f>_xlfn.IFNA(IF(OR($C64={"PH-AKT","GCaMP6S"}),G64/AVERAGE($D64:$F64), G64/Q64/AVERAGE($D64/$N64,$E64/$O64,$F64/$P64)),0)</f>
        <v>0.76947604719912299</v>
      </c>
      <c r="AB64" s="10">
        <f>_xlfn.IFNA(IF(OR($C64={"PH-AKT","GCaMP6S"}),H64/AVERAGE($D64:$F64), H64/R64/AVERAGE($D64/$N64,$E64/$O64,$F64/$P64)),0)</f>
        <v>0.67364681064807241</v>
      </c>
      <c r="AC64" s="10">
        <f>_xlfn.IFNA(IF(OR($C64={"PH-AKT","GCaMP6S"}),I64/AVERAGE($D64:$F64), I64/S64/AVERAGE($D64/$N64,$E64/$O64,$F64/$P64)),0)</f>
        <v>0.69448845116173197</v>
      </c>
      <c r="AD64" s="10">
        <f>_xlfn.IFNA(IF(OR($C64={"PH-AKT","GCaMP6S"}),J64/AVERAGE($D64:$F64), J64/T64/AVERAGE($D64/$N64,$E64/$O64,$F64/$P64)),0)</f>
        <v>0.71173035878368918</v>
      </c>
      <c r="AE64" s="10">
        <f>_xlfn.IFNA(IF(OR($C64={"PH-AKT","GCaMP6S"}),K64/AVERAGE($D64:$F64), K64/U64/AVERAGE($D64/$N64,$E64/$O64,$F64/$P64)),0)</f>
        <v>0.74549257154179838</v>
      </c>
      <c r="AF64" s="10">
        <f>_xlfn.IFNA(IF(OR($C64={"PH-AKT","GCaMP6S"}),L64/AVERAGE($D64:$F64), L64/V64/AVERAGE($D64/$N64,$E64/$O64,$F64/$P64)),0)</f>
        <v>0.81463128286252373</v>
      </c>
      <c r="AG64" s="10">
        <f>_xlfn.IFNA(IF(OR($C64={"PH-AKT","GCaMP6S"}),M64/AVERAGE($D64:$F64), M64/W64/AVERAGE($D64/$N64,$E64/$O64,$F64/$P64)),0)</f>
        <v>0.85246258757166138</v>
      </c>
      <c r="AI64" s="10">
        <f>IF(OR($C64={"PH-AKT","Syk","Src","Lyn-FAK","Prin-CRAF","ERKKTR"}),1/X64,X64)</f>
        <v>1.0127964548496118</v>
      </c>
      <c r="AJ64" s="10">
        <f>IF(OR($C64={"PH-AKT","Syk","Src","Lyn-FAK","Prin-CRAF","ERKKTR"}),1/Y64,Y64)</f>
        <v>1.0129659354108358</v>
      </c>
      <c r="AK64" s="10">
        <f>IF(OR($C64={"PH-AKT","Syk","Src","Lyn-FAK","Prin-CRAF","ERKKTR"}),1/Z64,Z64)</f>
        <v>0.97519613371595548</v>
      </c>
      <c r="AL64" s="10">
        <f>IF(OR($C64={"PH-AKT","Syk","Src","Lyn-FAK","Prin-CRAF","ERKKTR"}),1/AA64,AA64)</f>
        <v>1.2995856123656864</v>
      </c>
      <c r="AM64" s="10">
        <f>IF(OR($C64={"PH-AKT","Syk","Src","Lyn-FAK","Prin-CRAF","ERKKTR"}),1/AB64,AB64)</f>
        <v>1.4844574103126298</v>
      </c>
      <c r="AN64" s="10">
        <f>IF(OR($C64={"PH-AKT","Syk","Src","Lyn-FAK","Prin-CRAF","ERKKTR"}),1/AC64,AC64)</f>
        <v>1.4399087534532964</v>
      </c>
      <c r="AO64" s="10">
        <f>IF(OR($C64={"PH-AKT","Syk","Src","Lyn-FAK","Prin-CRAF","ERKKTR"}),1/AD64,AD64)</f>
        <v>1.4050264790010487</v>
      </c>
      <c r="AP64" s="10">
        <f>IF(OR($C64={"PH-AKT","Syk","Src","Lyn-FAK","Prin-CRAF","ERKKTR"}),1/AE64,AE64)</f>
        <v>1.3413949892643993</v>
      </c>
      <c r="AQ64" s="10">
        <f>IF(OR($C64={"PH-AKT","Syk","Src","Lyn-FAK","Prin-CRAF","ERKKTR"}),1/AF64,AF64)</f>
        <v>1.2275492250753142</v>
      </c>
      <c r="AR64" s="10">
        <f>IF(OR($C64={"PH-AKT","Syk","Src","Lyn-FAK","Prin-CRAF","ERKKTR"}),1/AG64,AG64)</f>
        <v>1.1730720087653537</v>
      </c>
    </row>
    <row r="65" spans="1:44" x14ac:dyDescent="0.2">
      <c r="A65" s="10">
        <v>64</v>
      </c>
      <c r="B65" s="10" t="s">
        <v>437</v>
      </c>
      <c r="C65" s="10" t="str">
        <f>_xlfn.IFNA(VLOOKUP($B65,Barcodes!$B$2:$E$14,4,FALSE),0)</f>
        <v>EV-ROCK</v>
      </c>
      <c r="D65" s="10">
        <v>5046.174</v>
      </c>
      <c r="E65" s="10">
        <v>5173.6260000000002</v>
      </c>
      <c r="F65" s="10">
        <v>5225.2380000000003</v>
      </c>
      <c r="G65" s="10">
        <v>5279.6689999999999</v>
      </c>
      <c r="H65" s="10">
        <v>5399.91</v>
      </c>
      <c r="I65" s="10">
        <v>5208.5720000000001</v>
      </c>
      <c r="J65" s="10">
        <v>5209.2340000000004</v>
      </c>
      <c r="K65" s="10">
        <v>5085.4380000000001</v>
      </c>
      <c r="L65" s="10">
        <v>5261.1880000000001</v>
      </c>
      <c r="M65" s="10">
        <v>5300.1409999999996</v>
      </c>
      <c r="N65" s="10">
        <v>1721.5940000000001</v>
      </c>
      <c r="O65" s="10">
        <v>1765.454</v>
      </c>
      <c r="P65" s="10">
        <v>1763.511</v>
      </c>
      <c r="Q65" s="10">
        <v>1779.7719999999999</v>
      </c>
      <c r="R65" s="10">
        <v>1734.4480000000001</v>
      </c>
      <c r="S65" s="10">
        <v>1769.41</v>
      </c>
      <c r="T65" s="10">
        <v>1758.6869999999999</v>
      </c>
      <c r="U65" s="10">
        <v>1687.89</v>
      </c>
      <c r="V65" s="10">
        <v>1736.184</v>
      </c>
      <c r="W65" s="10">
        <v>1725.443</v>
      </c>
      <c r="X65" s="10">
        <f>_xlfn.IFNA(IF(OR($C65={"PH-AKT","GCaMP6S"}),D65/AVERAGE($D65:$F65), D65/N65/AVERAGE($D65/$N65,$E65/$O65,$F65/$P65)),0)</f>
        <v>0.99645964339047299</v>
      </c>
      <c r="Y65" s="10">
        <f>_xlfn.IFNA(IF(OR($C65={"PH-AKT","GCaMP6S"}),E65/AVERAGE($D65:$F65), E65/O65/AVERAGE($D65/$N65,$E65/$O65,$F65/$P65)),0)</f>
        <v>0.99624661214565113</v>
      </c>
      <c r="Z65" s="10">
        <f>_xlfn.IFNA(IF(OR($C65={"PH-AKT","GCaMP6S"}),F65/AVERAGE($D65:$F65), F65/P65/AVERAGE($D65/$N65,$E65/$O65,$F65/$P65)),0)</f>
        <v>1.0072937444638757</v>
      </c>
      <c r="AA65" s="10">
        <f>_xlfn.IFNA(IF(OR($C65={"PH-AKT","GCaMP6S"}),G65/AVERAGE($D65:$F65), G65/Q65/AVERAGE($D65/$N65,$E65/$O65,$F65/$P65)),0)</f>
        <v>1.0084875921961975</v>
      </c>
      <c r="AB65" s="10">
        <f>_xlfn.IFNA(IF(OR($C65={"PH-AKT","GCaMP6S"}),H65/AVERAGE($D65:$F65), H65/R65/AVERAGE($D65/$N65,$E65/$O65,$F65/$P65)),0)</f>
        <v>1.0584088702252066</v>
      </c>
      <c r="AC65" s="10">
        <f>_xlfn.IFNA(IF(OR($C65={"PH-AKT","GCaMP6S"}),I65/AVERAGE($D65:$F65), I65/S65/AVERAGE($D65/$N65,$E65/$O65,$F65/$P65)),0)</f>
        <v>1.0007334760451014</v>
      </c>
      <c r="AD65" s="10">
        <f>_xlfn.IFNA(IF(OR($C65={"PH-AKT","GCaMP6S"}),J65/AVERAGE($D65:$F65), J65/T65/AVERAGE($D65/$N65,$E65/$O65,$F65/$P65)),0)</f>
        <v>1.0069630773314608</v>
      </c>
      <c r="AE65" s="10">
        <f>_xlfn.IFNA(IF(OR($C65={"PH-AKT","GCaMP6S"}),K65/AVERAGE($D65:$F65), K65/U65/AVERAGE($D65/$N65,$E65/$O65,$F65/$P65)),0)</f>
        <v>1.024265293015638</v>
      </c>
      <c r="AF65" s="10">
        <f>_xlfn.IFNA(IF(OR($C65={"PH-AKT","GCaMP6S"}),L65/AVERAGE($D65:$F65), L65/V65/AVERAGE($D65/$N65,$E65/$O65,$F65/$P65)),0)</f>
        <v>1.0301875677967138</v>
      </c>
      <c r="AG65" s="10">
        <f>_xlfn.IFNA(IF(OR($C65={"PH-AKT","GCaMP6S"}),M65/AVERAGE($D65:$F65), M65/W65/AVERAGE($D65/$N65,$E65/$O65,$F65/$P65)),0)</f>
        <v>1.0442753812627148</v>
      </c>
      <c r="AI65" s="10">
        <f>IF(OR($C65={"PH-AKT","Syk","Src","Lyn-FAK","Prin-CRAF","ERKKTR"}),1/X65,X65)</f>
        <v>0.99645964339047299</v>
      </c>
      <c r="AJ65" s="10">
        <f>IF(OR($C65={"PH-AKT","Syk","Src","Lyn-FAK","Prin-CRAF","ERKKTR"}),1/Y65,Y65)</f>
        <v>0.99624661214565113</v>
      </c>
      <c r="AK65" s="10">
        <f>IF(OR($C65={"PH-AKT","Syk","Src","Lyn-FAK","Prin-CRAF","ERKKTR"}),1/Z65,Z65)</f>
        <v>1.0072937444638757</v>
      </c>
      <c r="AL65" s="10">
        <f>IF(OR($C65={"PH-AKT","Syk","Src","Lyn-FAK","Prin-CRAF","ERKKTR"}),1/AA65,AA65)</f>
        <v>1.0084875921961975</v>
      </c>
      <c r="AM65" s="10">
        <f>IF(OR($C65={"PH-AKT","Syk","Src","Lyn-FAK","Prin-CRAF","ERKKTR"}),1/AB65,AB65)</f>
        <v>1.0584088702252066</v>
      </c>
      <c r="AN65" s="10">
        <f>IF(OR($C65={"PH-AKT","Syk","Src","Lyn-FAK","Prin-CRAF","ERKKTR"}),1/AC65,AC65)</f>
        <v>1.0007334760451014</v>
      </c>
      <c r="AO65" s="10">
        <f>IF(OR($C65={"PH-AKT","Syk","Src","Lyn-FAK","Prin-CRAF","ERKKTR"}),1/AD65,AD65)</f>
        <v>1.0069630773314608</v>
      </c>
      <c r="AP65" s="10">
        <f>IF(OR($C65={"PH-AKT","Syk","Src","Lyn-FAK","Prin-CRAF","ERKKTR"}),1/AE65,AE65)</f>
        <v>1.024265293015638</v>
      </c>
      <c r="AQ65" s="10">
        <f>IF(OR($C65={"PH-AKT","Syk","Src","Lyn-FAK","Prin-CRAF","ERKKTR"}),1/AF65,AF65)</f>
        <v>1.0301875677967138</v>
      </c>
      <c r="AR65" s="10">
        <f>IF(OR($C65={"PH-AKT","Syk","Src","Lyn-FAK","Prin-CRAF","ERKKTR"}),1/AG65,AG65)</f>
        <v>1.0442753812627148</v>
      </c>
    </row>
    <row r="66" spans="1:44" x14ac:dyDescent="0.2">
      <c r="A66" s="10">
        <v>65</v>
      </c>
      <c r="B66" s="10">
        <v>0</v>
      </c>
      <c r="C66" s="10">
        <f>_xlfn.IFNA(VLOOKUP($B66,Barcodes!$B$2:$E$14,4,FALSE),0)</f>
        <v>0</v>
      </c>
      <c r="D66" s="10">
        <v>3441.4989999999998</v>
      </c>
      <c r="E66" s="10">
        <v>3436.5279999999998</v>
      </c>
      <c r="F66" s="10">
        <v>3479.3</v>
      </c>
      <c r="G66" s="10">
        <v>3568.8139999999999</v>
      </c>
      <c r="H66" s="10">
        <v>3744.181</v>
      </c>
      <c r="I66" s="10">
        <v>3977.8580000000002</v>
      </c>
      <c r="J66" s="10">
        <v>3922.3939999999998</v>
      </c>
      <c r="K66" s="10">
        <v>3882.2280000000001</v>
      </c>
      <c r="L66" s="10">
        <v>3748.1309999999999</v>
      </c>
      <c r="M66" s="10">
        <v>3559.5709999999999</v>
      </c>
      <c r="N66" s="10">
        <v>1757.4770000000001</v>
      </c>
      <c r="O66" s="10">
        <v>1745.8979999999999</v>
      </c>
      <c r="P66" s="10">
        <v>1753.7719999999999</v>
      </c>
      <c r="Q66" s="10">
        <v>1812.876</v>
      </c>
      <c r="R66" s="10">
        <v>1812.3620000000001</v>
      </c>
      <c r="S66" s="10">
        <v>1853.5440000000001</v>
      </c>
      <c r="T66" s="10">
        <v>1842.287</v>
      </c>
      <c r="U66" s="10">
        <v>1823.636</v>
      </c>
      <c r="V66" s="10">
        <v>1818.104</v>
      </c>
      <c r="W66" s="10">
        <v>1775.6379999999999</v>
      </c>
      <c r="X66" s="10">
        <f>_xlfn.IFNA(IF(OR($C66={"PH-AKT","GCaMP6S"}),D66/AVERAGE($D66:$F66), D66/N66/AVERAGE($D66/$N66,$E66/$O66,$F66/$P66)),0)</f>
        <v>0.99393771577437939</v>
      </c>
      <c r="Y66" s="10">
        <f>_xlfn.IFNA(IF(OR($C66={"PH-AKT","GCaMP6S"}),E66/AVERAGE($D66:$F66), E66/O66/AVERAGE($D66/$N66,$E66/$O66,$F66/$P66)),0)</f>
        <v>0.99908443337658825</v>
      </c>
      <c r="Z66" s="10">
        <f>_xlfn.IFNA(IF(OR($C66={"PH-AKT","GCaMP6S"}),F66/AVERAGE($D66:$F66), F66/P66/AVERAGE($D66/$N66,$E66/$O66,$F66/$P66)),0)</f>
        <v>1.0069778508490321</v>
      </c>
      <c r="AA66" s="10">
        <f>_xlfn.IFNA(IF(OR($C66={"PH-AKT","GCaMP6S"}),G66/AVERAGE($D66:$F66), G66/Q66/AVERAGE($D66/$N66,$E66/$O66,$F66/$P66)),0)</f>
        <v>0.99921049611092705</v>
      </c>
      <c r="AB66" s="10">
        <f>_xlfn.IFNA(IF(OR($C66={"PH-AKT","GCaMP6S"}),H66/AVERAGE($D66:$F66), H66/R66/AVERAGE($D66/$N66,$E66/$O66,$F66/$P66)),0)</f>
        <v>1.0486077433899739</v>
      </c>
      <c r="AC66" s="10">
        <f>_xlfn.IFNA(IF(OR($C66={"PH-AKT","GCaMP6S"}),I66/AVERAGE($D66:$F66), I66/S66/AVERAGE($D66/$N66,$E66/$O66,$F66/$P66)),0)</f>
        <v>1.0893001135535936</v>
      </c>
      <c r="AD66" s="10">
        <f>_xlfn.IFNA(IF(OR($C66={"PH-AKT","GCaMP6S"}),J66/AVERAGE($D66:$F66), J66/T66/AVERAGE($D66/$N66,$E66/$O66,$F66/$P66)),0)</f>
        <v>1.0806749916342446</v>
      </c>
      <c r="AE66" s="10">
        <f>_xlfn.IFNA(IF(OR($C66={"PH-AKT","GCaMP6S"}),K66/AVERAGE($D66:$F66), K66/U66/AVERAGE($D66/$N66,$E66/$O66,$F66/$P66)),0)</f>
        <v>1.0805479746394486</v>
      </c>
      <c r="AF66" s="10">
        <f>_xlfn.IFNA(IF(OR($C66={"PH-AKT","GCaMP6S"}),L66/AVERAGE($D66:$F66), L66/V66/AVERAGE($D66/$N66,$E66/$O66,$F66/$P66)),0)</f>
        <v>1.0463987498295722</v>
      </c>
      <c r="AG66" s="10">
        <f>_xlfn.IFNA(IF(OR($C66={"PH-AKT","GCaMP6S"}),M66/AVERAGE($D66:$F66), M66/W66/AVERAGE($D66/$N66,$E66/$O66,$F66/$P66)),0)</f>
        <v>1.0175233923598648</v>
      </c>
      <c r="AI66" s="10">
        <f>IF(OR($C66={"PH-AKT","Syk","Src","Lyn-FAK","Prin-CRAF","ERKKTR"}),1/X66,X66)</f>
        <v>0.99393771577437939</v>
      </c>
      <c r="AJ66" s="10">
        <f>IF(OR($C66={"PH-AKT","Syk","Src","Lyn-FAK","Prin-CRAF","ERKKTR"}),1/Y66,Y66)</f>
        <v>0.99908443337658825</v>
      </c>
      <c r="AK66" s="10">
        <f>IF(OR($C66={"PH-AKT","Syk","Src","Lyn-FAK","Prin-CRAF","ERKKTR"}),1/Z66,Z66)</f>
        <v>1.0069778508490321</v>
      </c>
      <c r="AL66" s="10">
        <f>IF(OR($C66={"PH-AKT","Syk","Src","Lyn-FAK","Prin-CRAF","ERKKTR"}),1/AA66,AA66)</f>
        <v>0.99921049611092705</v>
      </c>
      <c r="AM66" s="10">
        <f>IF(OR($C66={"PH-AKT","Syk","Src","Lyn-FAK","Prin-CRAF","ERKKTR"}),1/AB66,AB66)</f>
        <v>1.0486077433899739</v>
      </c>
      <c r="AN66" s="10">
        <f>IF(OR($C66={"PH-AKT","Syk","Src","Lyn-FAK","Prin-CRAF","ERKKTR"}),1/AC66,AC66)</f>
        <v>1.0893001135535936</v>
      </c>
      <c r="AO66" s="10">
        <f>IF(OR($C66={"PH-AKT","Syk","Src","Lyn-FAK","Prin-CRAF","ERKKTR"}),1/AD66,AD66)</f>
        <v>1.0806749916342446</v>
      </c>
      <c r="AP66" s="10">
        <f>IF(OR($C66={"PH-AKT","Syk","Src","Lyn-FAK","Prin-CRAF","ERKKTR"}),1/AE66,AE66)</f>
        <v>1.0805479746394486</v>
      </c>
      <c r="AQ66" s="10">
        <f>IF(OR($C66={"PH-AKT","Syk","Src","Lyn-FAK","Prin-CRAF","ERKKTR"}),1/AF66,AF66)</f>
        <v>1.0463987498295722</v>
      </c>
      <c r="AR66" s="10">
        <f>IF(OR($C66={"PH-AKT","Syk","Src","Lyn-FAK","Prin-CRAF","ERKKTR"}),1/AG66,AG66)</f>
        <v>1.0175233923598648</v>
      </c>
    </row>
    <row r="67" spans="1:44" x14ac:dyDescent="0.2">
      <c r="A67" s="10">
        <v>66</v>
      </c>
      <c r="B67" s="10" t="s">
        <v>40</v>
      </c>
      <c r="C67" s="10" t="str">
        <f>_xlfn.IFNA(VLOOKUP($B67,Barcodes!$B$2:$E$14,4,FALSE),0)</f>
        <v>PicchuEV</v>
      </c>
      <c r="D67" s="10">
        <v>1370.8209999999999</v>
      </c>
      <c r="E67" s="10">
        <v>1431.191</v>
      </c>
      <c r="F67" s="10">
        <v>1545.4870000000001</v>
      </c>
      <c r="G67" s="10">
        <v>1633.875</v>
      </c>
      <c r="H67" s="10">
        <v>1773.8040000000001</v>
      </c>
      <c r="I67" s="10">
        <v>1960.6030000000001</v>
      </c>
      <c r="J67" s="10">
        <v>2038.415</v>
      </c>
      <c r="K67" s="10">
        <v>1984.0989999999999</v>
      </c>
      <c r="L67" s="10">
        <v>1940.068</v>
      </c>
      <c r="M67" s="10">
        <v>1940.7619999999999</v>
      </c>
      <c r="N67" s="10">
        <v>545.44500000000005</v>
      </c>
      <c r="O67" s="10">
        <v>579.15800000000002</v>
      </c>
      <c r="P67" s="10">
        <v>621.40800000000002</v>
      </c>
      <c r="Q67" s="10">
        <v>659.64</v>
      </c>
      <c r="R67" s="10">
        <v>614.154</v>
      </c>
      <c r="S67" s="10">
        <v>633.74699999999996</v>
      </c>
      <c r="T67" s="10">
        <v>674.7</v>
      </c>
      <c r="U67" s="10">
        <v>680.20399999999995</v>
      </c>
      <c r="V67" s="10">
        <v>682.476</v>
      </c>
      <c r="W67" s="10">
        <v>693.29100000000005</v>
      </c>
      <c r="X67" s="10">
        <f>_xlfn.IFNA(IF(OR($C67={"PH-AKT","GCaMP6S"}),D67/AVERAGE($D67:$F67), D67/N67/AVERAGE($D67/$N67,$E67/$O67,$F67/$P67)),0)</f>
        <v>1.0091281642807448</v>
      </c>
      <c r="Y67" s="10">
        <f>_xlfn.IFNA(IF(OR($C67={"PH-AKT","GCaMP6S"}),E67/AVERAGE($D67:$F67), E67/O67/AVERAGE($D67/$N67,$E67/$O67,$F67/$P67)),0)</f>
        <v>0.99224079859521042</v>
      </c>
      <c r="Z67" s="10">
        <f>_xlfn.IFNA(IF(OR($C67={"PH-AKT","GCaMP6S"}),F67/AVERAGE($D67:$F67), F67/P67/AVERAGE($D67/$N67,$E67/$O67,$F67/$P67)),0)</f>
        <v>0.99863103712404488</v>
      </c>
      <c r="AA67" s="10">
        <f>_xlfn.IFNA(IF(OR($C67={"PH-AKT","GCaMP6S"}),G67/AVERAGE($D67:$F67), G67/Q67/AVERAGE($D67/$N67,$E67/$O67,$F67/$P67)),0)</f>
        <v>0.99455404496864075</v>
      </c>
      <c r="AB67" s="10">
        <f>_xlfn.IFNA(IF(OR($C67={"PH-AKT","GCaMP6S"}),H67/AVERAGE($D67:$F67), H67/R67/AVERAGE($D67/$N67,$E67/$O67,$F67/$P67)),0)</f>
        <v>1.1596979475928892</v>
      </c>
      <c r="AC67" s="10">
        <f>_xlfn.IFNA(IF(OR($C67={"PH-AKT","GCaMP6S"}),I67/AVERAGE($D67:$F67), I67/S67/AVERAGE($D67/$N67,$E67/$O67,$F67/$P67)),0)</f>
        <v>1.2421964670775245</v>
      </c>
      <c r="AD67" s="10">
        <f>_xlfn.IFNA(IF(OR($C67={"PH-AKT","GCaMP6S"}),J67/AVERAGE($D67:$F67), J67/T67/AVERAGE($D67/$N67,$E67/$O67,$F67/$P67)),0)</f>
        <v>1.2131051312848404</v>
      </c>
      <c r="AE67" s="10">
        <f>_xlfn.IFNA(IF(OR($C67={"PH-AKT","GCaMP6S"}),K67/AVERAGE($D67:$F67), K67/U67/AVERAGE($D67/$N67,$E67/$O67,$F67/$P67)),0)</f>
        <v>1.1712259876228051</v>
      </c>
      <c r="AF67" s="10">
        <f>_xlfn.IFNA(IF(OR($C67={"PH-AKT","GCaMP6S"}),L67/AVERAGE($D67:$F67), L67/V67/AVERAGE($D67/$N67,$E67/$O67,$F67/$P67)),0)</f>
        <v>1.1414216668464288</v>
      </c>
      <c r="AG67" s="10">
        <f>_xlfn.IFNA(IF(OR($C67={"PH-AKT","GCaMP6S"}),M67/AVERAGE($D67:$F67), M67/W67/AVERAGE($D67/$N67,$E67/$O67,$F67/$P67)),0)</f>
        <v>1.1240179872360139</v>
      </c>
      <c r="AI67" s="10">
        <f>IF(OR($C67={"PH-AKT","Syk","Src","Lyn-FAK","Prin-CRAF","ERKKTR"}),1/X67,X67)</f>
        <v>1.0091281642807448</v>
      </c>
      <c r="AJ67" s="10">
        <f>IF(OR($C67={"PH-AKT","Syk","Src","Lyn-FAK","Prin-CRAF","ERKKTR"}),1/Y67,Y67)</f>
        <v>0.99224079859521042</v>
      </c>
      <c r="AK67" s="10">
        <f>IF(OR($C67={"PH-AKT","Syk","Src","Lyn-FAK","Prin-CRAF","ERKKTR"}),1/Z67,Z67)</f>
        <v>0.99863103712404488</v>
      </c>
      <c r="AL67" s="10">
        <f>IF(OR($C67={"PH-AKT","Syk","Src","Lyn-FAK","Prin-CRAF","ERKKTR"}),1/AA67,AA67)</f>
        <v>0.99455404496864075</v>
      </c>
      <c r="AM67" s="10">
        <f>IF(OR($C67={"PH-AKT","Syk","Src","Lyn-FAK","Prin-CRAF","ERKKTR"}),1/AB67,AB67)</f>
        <v>1.1596979475928892</v>
      </c>
      <c r="AN67" s="10">
        <f>IF(OR($C67={"PH-AKT","Syk","Src","Lyn-FAK","Prin-CRAF","ERKKTR"}),1/AC67,AC67)</f>
        <v>1.2421964670775245</v>
      </c>
      <c r="AO67" s="10">
        <f>IF(OR($C67={"PH-AKT","Syk","Src","Lyn-FAK","Prin-CRAF","ERKKTR"}),1/AD67,AD67)</f>
        <v>1.2131051312848404</v>
      </c>
      <c r="AP67" s="10">
        <f>IF(OR($C67={"PH-AKT","Syk","Src","Lyn-FAK","Prin-CRAF","ERKKTR"}),1/AE67,AE67)</f>
        <v>1.1712259876228051</v>
      </c>
      <c r="AQ67" s="10">
        <f>IF(OR($C67={"PH-AKT","Syk","Src","Lyn-FAK","Prin-CRAF","ERKKTR"}),1/AF67,AF67)</f>
        <v>1.1414216668464288</v>
      </c>
      <c r="AR67" s="10">
        <f>IF(OR($C67={"PH-AKT","Syk","Src","Lyn-FAK","Prin-CRAF","ERKKTR"}),1/AG67,AG67)</f>
        <v>1.1240179872360139</v>
      </c>
    </row>
    <row r="68" spans="1:44" x14ac:dyDescent="0.2">
      <c r="A68" s="10">
        <v>67</v>
      </c>
      <c r="B68" s="10" t="s">
        <v>40</v>
      </c>
      <c r="C68" s="10" t="str">
        <f>_xlfn.IFNA(VLOOKUP($B68,Barcodes!$B$2:$E$14,4,FALSE),0)</f>
        <v>PicchuEV</v>
      </c>
      <c r="D68" s="10">
        <v>2185.1979999999999</v>
      </c>
      <c r="E68" s="10">
        <v>2170.0120000000002</v>
      </c>
      <c r="F68" s="10">
        <v>2308.768</v>
      </c>
      <c r="G68" s="10">
        <v>2391.3420000000001</v>
      </c>
      <c r="H68" s="10">
        <v>2537.9360000000001</v>
      </c>
      <c r="I68" s="10">
        <v>2459.7089999999998</v>
      </c>
      <c r="J68" s="10">
        <v>2407.8159999999998</v>
      </c>
      <c r="K68" s="10">
        <v>2335.9929999999999</v>
      </c>
      <c r="L68" s="10">
        <v>2301.3820000000001</v>
      </c>
      <c r="M68" s="10">
        <v>2414.7020000000002</v>
      </c>
      <c r="N68" s="10">
        <v>912.33100000000002</v>
      </c>
      <c r="O68" s="10">
        <v>895.66300000000001</v>
      </c>
      <c r="P68" s="10">
        <v>939.65800000000002</v>
      </c>
      <c r="Q68" s="10">
        <v>972.899</v>
      </c>
      <c r="R68" s="10">
        <v>917.2</v>
      </c>
      <c r="S68" s="10">
        <v>907.26099999999997</v>
      </c>
      <c r="T68" s="10">
        <v>868.60299999999995</v>
      </c>
      <c r="U68" s="10">
        <v>909.85699999999997</v>
      </c>
      <c r="V68" s="10">
        <v>880.52700000000004</v>
      </c>
      <c r="W68" s="10">
        <v>951.77599999999995</v>
      </c>
      <c r="X68" s="10">
        <f>_xlfn.IFNA(IF(OR($C68={"PH-AKT","GCaMP6S"}),D68/AVERAGE($D68:$F68), D68/N68/AVERAGE($D68/$N68,$E68/$O68,$F68/$P68)),0)</f>
        <v>0.98770208193720521</v>
      </c>
      <c r="Y68" s="10">
        <f>_xlfn.IFNA(IF(OR($C68={"PH-AKT","GCaMP6S"}),E68/AVERAGE($D68:$F68), E68/O68/AVERAGE($D68/$N68,$E68/$O68,$F68/$P68)),0)</f>
        <v>0.99909114192602122</v>
      </c>
      <c r="Z68" s="10">
        <f>_xlfn.IFNA(IF(OR($C68={"PH-AKT","GCaMP6S"}),F68/AVERAGE($D68:$F68), F68/P68/AVERAGE($D68/$N68,$E68/$O68,$F68/$P68)),0)</f>
        <v>1.0132067761367738</v>
      </c>
      <c r="AA68" s="10">
        <f>_xlfn.IFNA(IF(OR($C68={"PH-AKT","GCaMP6S"}),G68/AVERAGE($D68:$F68), G68/Q68/AVERAGE($D68/$N68,$E68/$O68,$F68/$P68)),0)</f>
        <v>1.0135881894093819</v>
      </c>
      <c r="AB68" s="10">
        <f>_xlfn.IFNA(IF(OR($C68={"PH-AKT","GCaMP6S"}),H68/AVERAGE($D68:$F68), H68/R68/AVERAGE($D68/$N68,$E68/$O68,$F68/$P68)),0)</f>
        <v>1.1410488218463681</v>
      </c>
      <c r="AC68" s="10">
        <f>_xlfn.IFNA(IF(OR($C68={"PH-AKT","GCaMP6S"}),I68/AVERAGE($D68:$F68), I68/S68/AVERAGE($D68/$N68,$E68/$O68,$F68/$P68)),0)</f>
        <v>1.1179930262582045</v>
      </c>
      <c r="AD68" s="10">
        <f>_xlfn.IFNA(IF(OR($C68={"PH-AKT","GCaMP6S"}),J68/AVERAGE($D68:$F68), J68/T68/AVERAGE($D68/$N68,$E68/$O68,$F68/$P68)),0)</f>
        <v>1.1431140898414294</v>
      </c>
      <c r="AE68" s="10">
        <f>_xlfn.IFNA(IF(OR($C68={"PH-AKT","GCaMP6S"}),K68/AVERAGE($D68:$F68), K68/U68/AVERAGE($D68/$N68,$E68/$O68,$F68/$P68)),0)</f>
        <v>1.0587319108006492</v>
      </c>
      <c r="AF68" s="10">
        <f>_xlfn.IFNA(IF(OR($C68={"PH-AKT","GCaMP6S"}),L68/AVERAGE($D68:$F68), L68/V68/AVERAGE($D68/$N68,$E68/$O68,$F68/$P68)),0)</f>
        <v>1.0777887381256679</v>
      </c>
      <c r="AG68" s="10">
        <f>_xlfn.IFNA(IF(OR($C68={"PH-AKT","GCaMP6S"}),M68/AVERAGE($D68:$F68), M68/W68/AVERAGE($D68/$N68,$E68/$O68,$F68/$P68)),0)</f>
        <v>1.0462040555296497</v>
      </c>
      <c r="AI68" s="10">
        <f>IF(OR($C68={"PH-AKT","Syk","Src","Lyn-FAK","Prin-CRAF","ERKKTR"}),1/X68,X68)</f>
        <v>0.98770208193720521</v>
      </c>
      <c r="AJ68" s="10">
        <f>IF(OR($C68={"PH-AKT","Syk","Src","Lyn-FAK","Prin-CRAF","ERKKTR"}),1/Y68,Y68)</f>
        <v>0.99909114192602122</v>
      </c>
      <c r="AK68" s="10">
        <f>IF(OR($C68={"PH-AKT","Syk","Src","Lyn-FAK","Prin-CRAF","ERKKTR"}),1/Z68,Z68)</f>
        <v>1.0132067761367738</v>
      </c>
      <c r="AL68" s="10">
        <f>IF(OR($C68={"PH-AKT","Syk","Src","Lyn-FAK","Prin-CRAF","ERKKTR"}),1/AA68,AA68)</f>
        <v>1.0135881894093819</v>
      </c>
      <c r="AM68" s="10">
        <f>IF(OR($C68={"PH-AKT","Syk","Src","Lyn-FAK","Prin-CRAF","ERKKTR"}),1/AB68,AB68)</f>
        <v>1.1410488218463681</v>
      </c>
      <c r="AN68" s="10">
        <f>IF(OR($C68={"PH-AKT","Syk","Src","Lyn-FAK","Prin-CRAF","ERKKTR"}),1/AC68,AC68)</f>
        <v>1.1179930262582045</v>
      </c>
      <c r="AO68" s="10">
        <f>IF(OR($C68={"PH-AKT","Syk","Src","Lyn-FAK","Prin-CRAF","ERKKTR"}),1/AD68,AD68)</f>
        <v>1.1431140898414294</v>
      </c>
      <c r="AP68" s="10">
        <f>IF(OR($C68={"PH-AKT","Syk","Src","Lyn-FAK","Prin-CRAF","ERKKTR"}),1/AE68,AE68)</f>
        <v>1.0587319108006492</v>
      </c>
      <c r="AQ68" s="10">
        <f>IF(OR($C68={"PH-AKT","Syk","Src","Lyn-FAK","Prin-CRAF","ERKKTR"}),1/AF68,AF68)</f>
        <v>1.0777887381256679</v>
      </c>
      <c r="AR68" s="10">
        <f>IF(OR($C68={"PH-AKT","Syk","Src","Lyn-FAK","Prin-CRAF","ERKKTR"}),1/AG68,AG68)</f>
        <v>1.0462040555296497</v>
      </c>
    </row>
    <row r="69" spans="1:44" x14ac:dyDescent="0.2">
      <c r="A69" s="10">
        <v>68</v>
      </c>
      <c r="B69" s="10">
        <v>0</v>
      </c>
      <c r="C69" s="10">
        <f>_xlfn.IFNA(VLOOKUP($B69,Barcodes!$B$2:$E$14,4,FALSE),0)</f>
        <v>0</v>
      </c>
      <c r="D69" s="10">
        <v>5147.5450000000001</v>
      </c>
      <c r="E69" s="10">
        <v>5080.3559999999998</v>
      </c>
      <c r="F69" s="10">
        <v>5158.1509999999998</v>
      </c>
      <c r="G69" s="10">
        <v>5236.9030000000002</v>
      </c>
      <c r="H69" s="10">
        <v>5521.5619999999999</v>
      </c>
      <c r="I69" s="10">
        <v>5545.3779999999997</v>
      </c>
      <c r="J69" s="10">
        <v>5476.7219999999998</v>
      </c>
      <c r="K69" s="10">
        <v>5510.4009999999998</v>
      </c>
      <c r="L69" s="10">
        <v>5380.5619999999999</v>
      </c>
      <c r="M69" s="10">
        <v>5257.442</v>
      </c>
      <c r="N69" s="10">
        <v>2564.3130000000001</v>
      </c>
      <c r="O69" s="10">
        <v>2520.0949999999998</v>
      </c>
      <c r="P69" s="10">
        <v>2564.7359999999999</v>
      </c>
      <c r="Q69" s="10">
        <v>2613.8980000000001</v>
      </c>
      <c r="R69" s="10">
        <v>2655.4250000000002</v>
      </c>
      <c r="S69" s="10">
        <v>2580.2849999999999</v>
      </c>
      <c r="T69" s="10">
        <v>2555.9169999999999</v>
      </c>
      <c r="U69" s="10">
        <v>2611.58</v>
      </c>
      <c r="V69" s="10">
        <v>2655.3159999999998</v>
      </c>
      <c r="W69" s="10">
        <v>2638.03</v>
      </c>
      <c r="X69" s="10">
        <f>_xlfn.IFNA(IF(OR($C69={"PH-AKT","GCaMP6S"}),D69/AVERAGE($D69:$F69), D69/N69/AVERAGE($D69/$N69,$E69/$O69,$F69/$P69)),0)</f>
        <v>0.99795099338281423</v>
      </c>
      <c r="Y69" s="10">
        <f>_xlfn.IFNA(IF(OR($C69={"PH-AKT","GCaMP6S"}),E69/AVERAGE($D69:$F69), E69/O69/AVERAGE($D69/$N69,$E69/$O69,$F69/$P69)),0)</f>
        <v>1.002206765779303</v>
      </c>
      <c r="Z69" s="10">
        <f>_xlfn.IFNA(IF(OR($C69={"PH-AKT","GCaMP6S"}),F69/AVERAGE($D69:$F69), F69/P69/AVERAGE($D69/$N69,$E69/$O69,$F69/$P69)),0)</f>
        <v>0.99984224083788287</v>
      </c>
      <c r="AA69" s="10">
        <f>_xlfn.IFNA(IF(OR($C69={"PH-AKT","GCaMP6S"}),G69/AVERAGE($D69:$F69), G69/Q69/AVERAGE($D69/$N69,$E69/$O69,$F69/$P69)),0)</f>
        <v>0.99601525533520319</v>
      </c>
      <c r="AB69" s="10">
        <f>_xlfn.IFNA(IF(OR($C69={"PH-AKT","GCaMP6S"}),H69/AVERAGE($D69:$F69), H69/R69/AVERAGE($D69/$N69,$E69/$O69,$F69/$P69)),0)</f>
        <v>1.0337321188686599</v>
      </c>
      <c r="AC69" s="10">
        <f>_xlfn.IFNA(IF(OR($C69={"PH-AKT","GCaMP6S"}),I69/AVERAGE($D69:$F69), I69/S69/AVERAGE($D69/$N69,$E69/$O69,$F69/$P69)),0)</f>
        <v>1.0684238507968369</v>
      </c>
      <c r="AD69" s="10">
        <f>_xlfn.IFNA(IF(OR($C69={"PH-AKT","GCaMP6S"}),J69/AVERAGE($D69:$F69), J69/T69/AVERAGE($D69/$N69,$E69/$O69,$F69/$P69)),0)</f>
        <v>1.0652561420628963</v>
      </c>
      <c r="AE69" s="10">
        <f>_xlfn.IFNA(IF(OR($C69={"PH-AKT","GCaMP6S"}),K69/AVERAGE($D69:$F69), K69/U69/AVERAGE($D69/$N69,$E69/$O69,$F69/$P69)),0)</f>
        <v>1.0489625109938274</v>
      </c>
      <c r="AF69" s="10">
        <f>_xlfn.IFNA(IF(OR($C69={"PH-AKT","GCaMP6S"}),L69/AVERAGE($D69:$F69), L69/V69/AVERAGE($D69/$N69,$E69/$O69,$F69/$P69)),0)</f>
        <v>1.0073758255372796</v>
      </c>
      <c r="AG69" s="10">
        <f>_xlfn.IFNA(IF(OR($C69={"PH-AKT","GCaMP6S"}),M69/AVERAGE($D69:$F69), M69/W69/AVERAGE($D69/$N69,$E69/$O69,$F69/$P69)),0)</f>
        <v>0.99077458368797178</v>
      </c>
      <c r="AI69" s="10">
        <f>IF(OR($C69={"PH-AKT","Syk","Src","Lyn-FAK","Prin-CRAF","ERKKTR"}),1/X69,X69)</f>
        <v>0.99795099338281423</v>
      </c>
      <c r="AJ69" s="10">
        <f>IF(OR($C69={"PH-AKT","Syk","Src","Lyn-FAK","Prin-CRAF","ERKKTR"}),1/Y69,Y69)</f>
        <v>1.002206765779303</v>
      </c>
      <c r="AK69" s="10">
        <f>IF(OR($C69={"PH-AKT","Syk","Src","Lyn-FAK","Prin-CRAF","ERKKTR"}),1/Z69,Z69)</f>
        <v>0.99984224083788287</v>
      </c>
      <c r="AL69" s="10">
        <f>IF(OR($C69={"PH-AKT","Syk","Src","Lyn-FAK","Prin-CRAF","ERKKTR"}),1/AA69,AA69)</f>
        <v>0.99601525533520319</v>
      </c>
      <c r="AM69" s="10">
        <f>IF(OR($C69={"PH-AKT","Syk","Src","Lyn-FAK","Prin-CRAF","ERKKTR"}),1/AB69,AB69)</f>
        <v>1.0337321188686599</v>
      </c>
      <c r="AN69" s="10">
        <f>IF(OR($C69={"PH-AKT","Syk","Src","Lyn-FAK","Prin-CRAF","ERKKTR"}),1/AC69,AC69)</f>
        <v>1.0684238507968369</v>
      </c>
      <c r="AO69" s="10">
        <f>IF(OR($C69={"PH-AKT","Syk","Src","Lyn-FAK","Prin-CRAF","ERKKTR"}),1/AD69,AD69)</f>
        <v>1.0652561420628963</v>
      </c>
      <c r="AP69" s="10">
        <f>IF(OR($C69={"PH-AKT","Syk","Src","Lyn-FAK","Prin-CRAF","ERKKTR"}),1/AE69,AE69)</f>
        <v>1.0489625109938274</v>
      </c>
      <c r="AQ69" s="10">
        <f>IF(OR($C69={"PH-AKT","Syk","Src","Lyn-FAK","Prin-CRAF","ERKKTR"}),1/AF69,AF69)</f>
        <v>1.0073758255372796</v>
      </c>
      <c r="AR69" s="10">
        <f>IF(OR($C69={"PH-AKT","Syk","Src","Lyn-FAK","Prin-CRAF","ERKKTR"}),1/AG69,AG69)</f>
        <v>0.99077458368797178</v>
      </c>
    </row>
    <row r="70" spans="1:44" x14ac:dyDescent="0.2">
      <c r="A70" s="10">
        <v>69</v>
      </c>
      <c r="B70" s="10" t="s">
        <v>437</v>
      </c>
      <c r="C70" s="10" t="str">
        <f>_xlfn.IFNA(VLOOKUP($B70,Barcodes!$B$2:$E$14,4,FALSE),0)</f>
        <v>EV-ROCK</v>
      </c>
      <c r="D70" s="10">
        <v>1698.3620000000001</v>
      </c>
      <c r="E70" s="10">
        <v>1692.922</v>
      </c>
      <c r="F70" s="10">
        <v>1687.962</v>
      </c>
      <c r="G70" s="10">
        <v>1805.83</v>
      </c>
      <c r="H70" s="10">
        <v>1833.68</v>
      </c>
      <c r="I70" s="10">
        <v>1852.9580000000001</v>
      </c>
      <c r="J70" s="10">
        <v>1806.586</v>
      </c>
      <c r="K70" s="10">
        <v>1822.1469999999999</v>
      </c>
      <c r="L70" s="10">
        <v>1803.0160000000001</v>
      </c>
      <c r="M70" s="10">
        <v>1772.8679999999999</v>
      </c>
      <c r="N70" s="10">
        <v>646.70299999999997</v>
      </c>
      <c r="O70" s="10">
        <v>632.68100000000004</v>
      </c>
      <c r="P70" s="10">
        <v>648.14300000000003</v>
      </c>
      <c r="Q70" s="10">
        <v>637.55100000000004</v>
      </c>
      <c r="R70" s="10">
        <v>601.66700000000003</v>
      </c>
      <c r="S70" s="10">
        <v>600.11300000000006</v>
      </c>
      <c r="T70" s="10">
        <v>595.68899999999996</v>
      </c>
      <c r="U70" s="10">
        <v>614.726</v>
      </c>
      <c r="V70" s="10">
        <v>618.23699999999997</v>
      </c>
      <c r="W70" s="10">
        <v>621.64599999999996</v>
      </c>
      <c r="X70" s="10">
        <f>_xlfn.IFNA(IF(OR($C70={"PH-AKT","GCaMP6S"}),D70/AVERAGE($D70:$F70), D70/N70/AVERAGE($D70/$N70,$E70/$O70,$F70/$P70)),0)</f>
        <v>0.99649331422907983</v>
      </c>
      <c r="Y70" s="10">
        <f>_xlfn.IFNA(IF(OR($C70={"PH-AKT","GCaMP6S"}),E70/AVERAGE($D70:$F70), E70/O70/AVERAGE($D70/$N70,$E70/$O70,$F70/$P70)),0)</f>
        <v>1.0153158293068405</v>
      </c>
      <c r="Z70" s="10">
        <f>_xlfn.IFNA(IF(OR($C70={"PH-AKT","GCaMP6S"}),F70/AVERAGE($D70:$F70), F70/P70/AVERAGE($D70/$N70,$E70/$O70,$F70/$P70)),0)</f>
        <v>0.98819085646407945</v>
      </c>
      <c r="AA70" s="10">
        <f>_xlfn.IFNA(IF(OR($C70={"PH-AKT","GCaMP6S"}),G70/AVERAGE($D70:$F70), G70/Q70/AVERAGE($D70/$N70,$E70/$O70,$F70/$P70)),0)</f>
        <v>1.0747586101544073</v>
      </c>
      <c r="AB70" s="10">
        <f>_xlfn.IFNA(IF(OR($C70={"PH-AKT","GCaMP6S"}),H70/AVERAGE($D70:$F70), H70/R70/AVERAGE($D70/$N70,$E70/$O70,$F70/$P70)),0)</f>
        <v>1.1564220307213258</v>
      </c>
      <c r="AC70" s="10">
        <f>_xlfn.IFNA(IF(OR($C70={"PH-AKT","GCaMP6S"}),I70/AVERAGE($D70:$F70), I70/S70/AVERAGE($D70/$N70,$E70/$O70,$F70/$P70)),0)</f>
        <v>1.1716058766737354</v>
      </c>
      <c r="AD70" s="10">
        <f>_xlfn.IFNA(IF(OR($C70={"PH-AKT","GCaMP6S"}),J70/AVERAGE($D70:$F70), J70/T70/AVERAGE($D70/$N70,$E70/$O70,$F70/$P70)),0)</f>
        <v>1.150768752138059</v>
      </c>
      <c r="AE70" s="10">
        <f>_xlfn.IFNA(IF(OR($C70={"PH-AKT","GCaMP6S"}),K70/AVERAGE($D70:$F70), K70/U70/AVERAGE($D70/$N70,$E70/$O70,$F70/$P70)),0)</f>
        <v>1.1247366031333295</v>
      </c>
      <c r="AF70" s="10">
        <f>_xlfn.IFNA(IF(OR($C70={"PH-AKT","GCaMP6S"}),L70/AVERAGE($D70:$F70), L70/V70/AVERAGE($D70/$N70,$E70/$O70,$F70/$P70)),0)</f>
        <v>1.1066074466972935</v>
      </c>
      <c r="AG70" s="10">
        <f>_xlfn.IFNA(IF(OR($C70={"PH-AKT","GCaMP6S"}),M70/AVERAGE($D70:$F70), M70/W70/AVERAGE($D70/$N70,$E70/$O70,$F70/$P70)),0)</f>
        <v>1.0821370294098809</v>
      </c>
      <c r="AI70" s="10">
        <f>IF(OR($C70={"PH-AKT","Syk","Src","Lyn-FAK","Prin-CRAF","ERKKTR"}),1/X70,X70)</f>
        <v>0.99649331422907983</v>
      </c>
      <c r="AJ70" s="10">
        <f>IF(OR($C70={"PH-AKT","Syk","Src","Lyn-FAK","Prin-CRAF","ERKKTR"}),1/Y70,Y70)</f>
        <v>1.0153158293068405</v>
      </c>
      <c r="AK70" s="10">
        <f>IF(OR($C70={"PH-AKT","Syk","Src","Lyn-FAK","Prin-CRAF","ERKKTR"}),1/Z70,Z70)</f>
        <v>0.98819085646407945</v>
      </c>
      <c r="AL70" s="10">
        <f>IF(OR($C70={"PH-AKT","Syk","Src","Lyn-FAK","Prin-CRAF","ERKKTR"}),1/AA70,AA70)</f>
        <v>1.0747586101544073</v>
      </c>
      <c r="AM70" s="10">
        <f>IF(OR($C70={"PH-AKT","Syk","Src","Lyn-FAK","Prin-CRAF","ERKKTR"}),1/AB70,AB70)</f>
        <v>1.1564220307213258</v>
      </c>
      <c r="AN70" s="10">
        <f>IF(OR($C70={"PH-AKT","Syk","Src","Lyn-FAK","Prin-CRAF","ERKKTR"}),1/AC70,AC70)</f>
        <v>1.1716058766737354</v>
      </c>
      <c r="AO70" s="10">
        <f>IF(OR($C70={"PH-AKT","Syk","Src","Lyn-FAK","Prin-CRAF","ERKKTR"}),1/AD70,AD70)</f>
        <v>1.150768752138059</v>
      </c>
      <c r="AP70" s="10">
        <f>IF(OR($C70={"PH-AKT","Syk","Src","Lyn-FAK","Prin-CRAF","ERKKTR"}),1/AE70,AE70)</f>
        <v>1.1247366031333295</v>
      </c>
      <c r="AQ70" s="10">
        <f>IF(OR($C70={"PH-AKT","Syk","Src","Lyn-FAK","Prin-CRAF","ERKKTR"}),1/AF70,AF70)</f>
        <v>1.1066074466972935</v>
      </c>
      <c r="AR70" s="10">
        <f>IF(OR($C70={"PH-AKT","Syk","Src","Lyn-FAK","Prin-CRAF","ERKKTR"}),1/AG70,AG70)</f>
        <v>1.0821370294098809</v>
      </c>
    </row>
    <row r="71" spans="1:44" x14ac:dyDescent="0.2">
      <c r="A71" s="10">
        <v>70</v>
      </c>
      <c r="B71" s="10">
        <v>0</v>
      </c>
      <c r="C71" s="10">
        <f>_xlfn.IFNA(VLOOKUP($B71,Barcodes!$B$2:$E$14,4,FALSE),0)</f>
        <v>0</v>
      </c>
      <c r="D71" s="10">
        <v>755.94100000000003</v>
      </c>
      <c r="E71" s="10">
        <v>792.28300000000002</v>
      </c>
      <c r="F71" s="10">
        <v>755.87599999999998</v>
      </c>
      <c r="G71" s="10">
        <v>808.971</v>
      </c>
      <c r="H71" s="10">
        <v>1087.2429999999999</v>
      </c>
      <c r="I71" s="10">
        <v>1193.845</v>
      </c>
      <c r="J71" s="10">
        <v>1044.9680000000001</v>
      </c>
      <c r="K71" s="10">
        <v>1062.925</v>
      </c>
      <c r="L71" s="10">
        <v>1040.671</v>
      </c>
      <c r="M71" s="10">
        <v>991.37300000000005</v>
      </c>
      <c r="N71" s="10">
        <v>109.72799999999999</v>
      </c>
      <c r="O71" s="10">
        <v>107.59099999999999</v>
      </c>
      <c r="P71" s="10">
        <v>111.922</v>
      </c>
      <c r="Q71" s="10">
        <v>110.498</v>
      </c>
      <c r="R71" s="10">
        <v>127.503</v>
      </c>
      <c r="S71" s="10">
        <v>141.577</v>
      </c>
      <c r="T71" s="10">
        <v>128.18</v>
      </c>
      <c r="U71" s="10">
        <v>124.871</v>
      </c>
      <c r="V71" s="10">
        <v>123.938</v>
      </c>
      <c r="W71" s="10">
        <v>118.471</v>
      </c>
      <c r="X71" s="10">
        <f>_xlfn.IFNA(IF(OR($C71={"PH-AKT","GCaMP6S"}),D71/AVERAGE($D71:$F71), D71/N71/AVERAGE($D71/$N71,$E71/$O71,$F71/$P71)),0)</f>
        <v>0.98386298096706803</v>
      </c>
      <c r="Y71" s="10">
        <f>_xlfn.IFNA(IF(OR($C71={"PH-AKT","GCaMP6S"}),E71/AVERAGE($D71:$F71), E71/O71/AVERAGE($D71/$N71,$E71/$O71,$F71/$P71)),0)</f>
        <v>1.0516435824731907</v>
      </c>
      <c r="Z71" s="10">
        <f>_xlfn.IFNA(IF(OR($C71={"PH-AKT","GCaMP6S"}),F71/AVERAGE($D71:$F71), F71/P71/AVERAGE($D71/$N71,$E71/$O71,$F71/$P71)),0)</f>
        <v>0.96449343655974151</v>
      </c>
      <c r="AA71" s="10">
        <f>_xlfn.IFNA(IF(OR($C71={"PH-AKT","GCaMP6S"}),G71/AVERAGE($D71:$F71), G71/Q71/AVERAGE($D71/$N71,$E71/$O71,$F71/$P71)),0)</f>
        <v>1.0455449735917373</v>
      </c>
      <c r="AB71" s="10">
        <f>_xlfn.IFNA(IF(OR($C71={"PH-AKT","GCaMP6S"}),H71/AVERAGE($D71:$F71), H71/R71/AVERAGE($D71/$N71,$E71/$O71,$F71/$P71)),0)</f>
        <v>1.2177843807602229</v>
      </c>
      <c r="AC71" s="10">
        <f>_xlfn.IFNA(IF(OR($C71={"PH-AKT","GCaMP6S"}),I71/AVERAGE($D71:$F71), I71/S71/AVERAGE($D71/$N71,$E71/$O71,$F71/$P71)),0)</f>
        <v>1.2042576728169825</v>
      </c>
      <c r="AD71" s="10">
        <f>_xlfn.IFNA(IF(OR($C71={"PH-AKT","GCaMP6S"}),J71/AVERAGE($D71:$F71), J71/T71/AVERAGE($D71/$N71,$E71/$O71,$F71/$P71)),0)</f>
        <v>1.1642517694613224</v>
      </c>
      <c r="AE71" s="10">
        <f>_xlfn.IFNA(IF(OR($C71={"PH-AKT","GCaMP6S"}),K71/AVERAGE($D71:$F71), K71/U71/AVERAGE($D71/$N71,$E71/$O71,$F71/$P71)),0)</f>
        <v>1.2156406518023133</v>
      </c>
      <c r="AF71" s="10">
        <f>_xlfn.IFNA(IF(OR($C71={"PH-AKT","GCaMP6S"}),L71/AVERAGE($D71:$F71), L71/V71/AVERAGE($D71/$N71,$E71/$O71,$F71/$P71)),0)</f>
        <v>1.199149004973074</v>
      </c>
      <c r="AG71" s="10">
        <f>_xlfn.IFNA(IF(OR($C71={"PH-AKT","GCaMP6S"}),M71/AVERAGE($D71:$F71), M71/W71/AVERAGE($D71/$N71,$E71/$O71,$F71/$P71)),0)</f>
        <v>1.1950586372151899</v>
      </c>
      <c r="AI71" s="10">
        <f>IF(OR($C71={"PH-AKT","Syk","Src","Lyn-FAK","Prin-CRAF","ERKKTR"}),1/X71,X71)</f>
        <v>0.98386298096706803</v>
      </c>
      <c r="AJ71" s="10">
        <f>IF(OR($C71={"PH-AKT","Syk","Src","Lyn-FAK","Prin-CRAF","ERKKTR"}),1/Y71,Y71)</f>
        <v>1.0516435824731907</v>
      </c>
      <c r="AK71" s="10">
        <f>IF(OR($C71={"PH-AKT","Syk","Src","Lyn-FAK","Prin-CRAF","ERKKTR"}),1/Z71,Z71)</f>
        <v>0.96449343655974151</v>
      </c>
      <c r="AL71" s="10">
        <f>IF(OR($C71={"PH-AKT","Syk","Src","Lyn-FAK","Prin-CRAF","ERKKTR"}),1/AA71,AA71)</f>
        <v>1.0455449735917373</v>
      </c>
      <c r="AM71" s="10">
        <f>IF(OR($C71={"PH-AKT","Syk","Src","Lyn-FAK","Prin-CRAF","ERKKTR"}),1/AB71,AB71)</f>
        <v>1.2177843807602229</v>
      </c>
      <c r="AN71" s="10">
        <f>IF(OR($C71={"PH-AKT","Syk","Src","Lyn-FAK","Prin-CRAF","ERKKTR"}),1/AC71,AC71)</f>
        <v>1.2042576728169825</v>
      </c>
      <c r="AO71" s="10">
        <f>IF(OR($C71={"PH-AKT","Syk","Src","Lyn-FAK","Prin-CRAF","ERKKTR"}),1/AD71,AD71)</f>
        <v>1.1642517694613224</v>
      </c>
      <c r="AP71" s="10">
        <f>IF(OR($C71={"PH-AKT","Syk","Src","Lyn-FAK","Prin-CRAF","ERKKTR"}),1/AE71,AE71)</f>
        <v>1.2156406518023133</v>
      </c>
      <c r="AQ71" s="10">
        <f>IF(OR($C71={"PH-AKT","Syk","Src","Lyn-FAK","Prin-CRAF","ERKKTR"}),1/AF71,AF71)</f>
        <v>1.199149004973074</v>
      </c>
      <c r="AR71" s="10">
        <f>IF(OR($C71={"PH-AKT","Syk","Src","Lyn-FAK","Prin-CRAF","ERKKTR"}),1/AG71,AG71)</f>
        <v>1.1950586372151899</v>
      </c>
    </row>
    <row r="72" spans="1:44" x14ac:dyDescent="0.2">
      <c r="A72" s="10">
        <v>71</v>
      </c>
      <c r="B72" s="10">
        <v>0</v>
      </c>
      <c r="C72" s="10">
        <f>_xlfn.IFNA(VLOOKUP($B72,Barcodes!$B$2:$E$14,4,FALSE),0)</f>
        <v>0</v>
      </c>
      <c r="D72" s="10">
        <v>648.59199999999998</v>
      </c>
      <c r="E72" s="10">
        <v>638.19799999999998</v>
      </c>
      <c r="F72" s="10">
        <v>633.173</v>
      </c>
      <c r="G72" s="10">
        <v>628.28499999999997</v>
      </c>
      <c r="H72" s="10">
        <v>639.29200000000003</v>
      </c>
      <c r="I72" s="10">
        <v>655.26599999999996</v>
      </c>
      <c r="J72" s="10">
        <v>665.077</v>
      </c>
      <c r="K72" s="10">
        <v>674.495</v>
      </c>
      <c r="L72" s="10">
        <v>682.48199999999997</v>
      </c>
      <c r="M72" s="10">
        <v>695.60199999999998</v>
      </c>
      <c r="N72" s="10">
        <v>294.267</v>
      </c>
      <c r="O72" s="10">
        <v>291.32600000000002</v>
      </c>
      <c r="P72" s="10">
        <v>288.64100000000002</v>
      </c>
      <c r="Q72" s="10">
        <v>284.50900000000001</v>
      </c>
      <c r="R72" s="10">
        <v>286.46699999999998</v>
      </c>
      <c r="S72" s="10">
        <v>285.62099999999998</v>
      </c>
      <c r="T72" s="10">
        <v>284.87599999999998</v>
      </c>
      <c r="U72" s="10">
        <v>285.72800000000001</v>
      </c>
      <c r="V72" s="10">
        <v>286.18400000000003</v>
      </c>
      <c r="W72" s="10">
        <v>295.65300000000002</v>
      </c>
      <c r="X72" s="10">
        <f>_xlfn.IFNA(IF(OR($C72={"PH-AKT","GCaMP6S"}),D72/AVERAGE($D72:$F72), D72/N72/AVERAGE($D72/$N72,$E72/$O72,$F72/$P72)),0)</f>
        <v>1.0036254652650707</v>
      </c>
      <c r="Y72" s="10">
        <f>_xlfn.IFNA(IF(OR($C72={"PH-AKT","GCaMP6S"}),E72/AVERAGE($D72:$F72), E72/O72/AVERAGE($D72/$N72,$E72/$O72,$F72/$P72)),0)</f>
        <v>0.99751133489556565</v>
      </c>
      <c r="Z72" s="10">
        <f>_xlfn.IFNA(IF(OR($C72={"PH-AKT","GCaMP6S"}),F72/AVERAGE($D72:$F72), F72/P72/AVERAGE($D72/$N72,$E72/$O72,$F72/$P72)),0)</f>
        <v>0.99886319983936356</v>
      </c>
      <c r="AA72" s="10">
        <f>_xlfn.IFNA(IF(OR($C72={"PH-AKT","GCaMP6S"}),G72/AVERAGE($D72:$F72), G72/Q72/AVERAGE($D72/$N72,$E72/$O72,$F72/$P72)),0)</f>
        <v>1.0055468930655729</v>
      </c>
      <c r="AB72" s="10">
        <f>_xlfn.IFNA(IF(OR($C72={"PH-AKT","GCaMP6S"}),H72/AVERAGE($D72:$F72), H72/R72/AVERAGE($D72/$N72,$E72/$O72,$F72/$P72)),0)</f>
        <v>1.0161698758042703</v>
      </c>
      <c r="AC72" s="10">
        <f>_xlfn.IFNA(IF(OR($C72={"PH-AKT","GCaMP6S"}),I72/AVERAGE($D72:$F72), I72/S72/AVERAGE($D72/$N72,$E72/$O72,$F72/$P72)),0)</f>
        <v>1.0446459988392787</v>
      </c>
      <c r="AD72" s="10">
        <f>_xlfn.IFNA(IF(OR($C72={"PH-AKT","GCaMP6S"}),J72/AVERAGE($D72:$F72), J72/T72/AVERAGE($D72/$N72,$E72/$O72,$F72/$P72)),0)</f>
        <v>1.0630598424583944</v>
      </c>
      <c r="AE72" s="10">
        <f>_xlfn.IFNA(IF(OR($C72={"PH-AKT","GCaMP6S"}),K72/AVERAGE($D72:$F72), K72/U72/AVERAGE($D72/$N72,$E72/$O72,$F72/$P72)),0)</f>
        <v>1.074898804101182</v>
      </c>
      <c r="AF72" s="10">
        <f>_xlfn.IFNA(IF(OR($C72={"PH-AKT","GCaMP6S"}),L72/AVERAGE($D72:$F72), L72/V72/AVERAGE($D72/$N72,$E72/$O72,$F72/$P72)),0)</f>
        <v>1.0858941625298701</v>
      </c>
      <c r="AG72" s="10">
        <f>_xlfn.IFNA(IF(OR($C72={"PH-AKT","GCaMP6S"}),M72/AVERAGE($D72:$F72), M72/W72/AVERAGE($D72/$N72,$E72/$O72,$F72/$P72)),0)</f>
        <v>1.0713223819385318</v>
      </c>
      <c r="AI72" s="10">
        <f>IF(OR($C72={"PH-AKT","Syk","Src","Lyn-FAK","Prin-CRAF","ERKKTR"}),1/X72,X72)</f>
        <v>1.0036254652650707</v>
      </c>
      <c r="AJ72" s="10">
        <f>IF(OR($C72={"PH-AKT","Syk","Src","Lyn-FAK","Prin-CRAF","ERKKTR"}),1/Y72,Y72)</f>
        <v>0.99751133489556565</v>
      </c>
      <c r="AK72" s="10">
        <f>IF(OR($C72={"PH-AKT","Syk","Src","Lyn-FAK","Prin-CRAF","ERKKTR"}),1/Z72,Z72)</f>
        <v>0.99886319983936356</v>
      </c>
      <c r="AL72" s="10">
        <f>IF(OR($C72={"PH-AKT","Syk","Src","Lyn-FAK","Prin-CRAF","ERKKTR"}),1/AA72,AA72)</f>
        <v>1.0055468930655729</v>
      </c>
      <c r="AM72" s="10">
        <f>IF(OR($C72={"PH-AKT","Syk","Src","Lyn-FAK","Prin-CRAF","ERKKTR"}),1/AB72,AB72)</f>
        <v>1.0161698758042703</v>
      </c>
      <c r="AN72" s="10">
        <f>IF(OR($C72={"PH-AKT","Syk","Src","Lyn-FAK","Prin-CRAF","ERKKTR"}),1/AC72,AC72)</f>
        <v>1.0446459988392787</v>
      </c>
      <c r="AO72" s="10">
        <f>IF(OR($C72={"PH-AKT","Syk","Src","Lyn-FAK","Prin-CRAF","ERKKTR"}),1/AD72,AD72)</f>
        <v>1.0630598424583944</v>
      </c>
      <c r="AP72" s="10">
        <f>IF(OR($C72={"PH-AKT","Syk","Src","Lyn-FAK","Prin-CRAF","ERKKTR"}),1/AE72,AE72)</f>
        <v>1.074898804101182</v>
      </c>
      <c r="AQ72" s="10">
        <f>IF(OR($C72={"PH-AKT","Syk","Src","Lyn-FAK","Prin-CRAF","ERKKTR"}),1/AF72,AF72)</f>
        <v>1.0858941625298701</v>
      </c>
      <c r="AR72" s="10">
        <f>IF(OR($C72={"PH-AKT","Syk","Src","Lyn-FAK","Prin-CRAF","ERKKTR"}),1/AG72,AG72)</f>
        <v>1.0713223819385318</v>
      </c>
    </row>
    <row r="73" spans="1:44" x14ac:dyDescent="0.2">
      <c r="A73" s="10">
        <v>72</v>
      </c>
      <c r="B73" s="10">
        <v>0</v>
      </c>
      <c r="C73" s="10">
        <f>_xlfn.IFNA(VLOOKUP($B73,Barcodes!$B$2:$E$14,4,FALSE),0)</f>
        <v>0</v>
      </c>
      <c r="D73" s="10">
        <v>739.08199999999999</v>
      </c>
      <c r="E73" s="10">
        <v>721.05100000000004</v>
      </c>
      <c r="F73" s="10">
        <v>735.38499999999999</v>
      </c>
      <c r="G73" s="10">
        <v>757.75400000000002</v>
      </c>
      <c r="H73" s="10">
        <v>770.57100000000003</v>
      </c>
      <c r="I73" s="10">
        <v>793.29</v>
      </c>
      <c r="J73" s="10">
        <v>740.14099999999996</v>
      </c>
      <c r="K73" s="10">
        <v>718.92100000000005</v>
      </c>
      <c r="L73" s="10">
        <v>693.08</v>
      </c>
      <c r="M73" s="10">
        <v>705.09699999999998</v>
      </c>
      <c r="N73" s="10">
        <v>352.97800000000001</v>
      </c>
      <c r="O73" s="10">
        <v>345.81099999999998</v>
      </c>
      <c r="P73" s="10">
        <v>354.315</v>
      </c>
      <c r="Q73" s="10">
        <v>355.30200000000002</v>
      </c>
      <c r="R73" s="10">
        <v>363.84300000000002</v>
      </c>
      <c r="S73" s="10">
        <v>358.476</v>
      </c>
      <c r="T73" s="10">
        <v>327.54399999999998</v>
      </c>
      <c r="U73" s="10">
        <v>309.51100000000002</v>
      </c>
      <c r="V73" s="10">
        <v>305.59699999999998</v>
      </c>
      <c r="W73" s="10">
        <v>304.88099999999997</v>
      </c>
      <c r="X73" s="10">
        <f>_xlfn.IFNA(IF(OR($C73={"PH-AKT","GCaMP6S"}),D73/AVERAGE($D73:$F73), D73/N73/AVERAGE($D73/$N73,$E73/$O73,$F73/$P73)),0)</f>
        <v>1.0043298881811138</v>
      </c>
      <c r="Y73" s="10">
        <f>_xlfn.IFNA(IF(OR($C73={"PH-AKT","GCaMP6S"}),E73/AVERAGE($D73:$F73), E73/O73/AVERAGE($D73/$N73,$E73/$O73,$F73/$P73)),0)</f>
        <v>1.0001348936138008</v>
      </c>
      <c r="Z73" s="10">
        <f>_xlfn.IFNA(IF(OR($C73={"PH-AKT","GCaMP6S"}),F73/AVERAGE($D73:$F73), F73/P73/AVERAGE($D73/$N73,$E73/$O73,$F73/$P73)),0)</f>
        <v>0.99553521820508517</v>
      </c>
      <c r="AA73" s="10">
        <f>_xlfn.IFNA(IF(OR($C73={"PH-AKT","GCaMP6S"}),G73/AVERAGE($D73:$F73), G73/Q73/AVERAGE($D73/$N73,$E73/$O73,$F73/$P73)),0)</f>
        <v>1.0229678510571125</v>
      </c>
      <c r="AB73" s="10">
        <f>_xlfn.IFNA(IF(OR($C73={"PH-AKT","GCaMP6S"}),H73/AVERAGE($D73:$F73), H73/R73/AVERAGE($D73/$N73,$E73/$O73,$F73/$P73)),0)</f>
        <v>1.0158510562606951</v>
      </c>
      <c r="AC73" s="10">
        <f>_xlfn.IFNA(IF(OR($C73={"PH-AKT","GCaMP6S"}),I73/AVERAGE($D73:$F73), I73/S73/AVERAGE($D73/$N73,$E73/$O73,$F73/$P73)),0)</f>
        <v>1.0614591733560614</v>
      </c>
      <c r="AD73" s="10">
        <f>_xlfn.IFNA(IF(OR($C73={"PH-AKT","GCaMP6S"}),J73/AVERAGE($D73:$F73), J73/T73/AVERAGE($D73/$N73,$E73/$O73,$F73/$P73)),0)</f>
        <v>1.0838675498570893</v>
      </c>
      <c r="AE73" s="10">
        <f>_xlfn.IFNA(IF(OR($C73={"PH-AKT","GCaMP6S"}),K73/AVERAGE($D73:$F73), K73/U73/AVERAGE($D73/$N73,$E73/$O73,$F73/$P73)),0)</f>
        <v>1.1141315715543645</v>
      </c>
      <c r="AF73" s="10">
        <f>_xlfn.IFNA(IF(OR($C73={"PH-AKT","GCaMP6S"}),L73/AVERAGE($D73:$F73), L73/V73/AVERAGE($D73/$N73,$E73/$O73,$F73/$P73)),0)</f>
        <v>1.0878416437683667</v>
      </c>
      <c r="AG73" s="10">
        <f>_xlfn.IFNA(IF(OR($C73={"PH-AKT","GCaMP6S"}),M73/AVERAGE($D73:$F73), M73/W73/AVERAGE($D73/$N73,$E73/$O73,$F73/$P73)),0)</f>
        <v>1.1093022822537528</v>
      </c>
      <c r="AI73" s="10">
        <f>IF(OR($C73={"PH-AKT","Syk","Src","Lyn-FAK","Prin-CRAF","ERKKTR"}),1/X73,X73)</f>
        <v>1.0043298881811138</v>
      </c>
      <c r="AJ73" s="10">
        <f>IF(OR($C73={"PH-AKT","Syk","Src","Lyn-FAK","Prin-CRAF","ERKKTR"}),1/Y73,Y73)</f>
        <v>1.0001348936138008</v>
      </c>
      <c r="AK73" s="10">
        <f>IF(OR($C73={"PH-AKT","Syk","Src","Lyn-FAK","Prin-CRAF","ERKKTR"}),1/Z73,Z73)</f>
        <v>0.99553521820508517</v>
      </c>
      <c r="AL73" s="10">
        <f>IF(OR($C73={"PH-AKT","Syk","Src","Lyn-FAK","Prin-CRAF","ERKKTR"}),1/AA73,AA73)</f>
        <v>1.0229678510571125</v>
      </c>
      <c r="AM73" s="10">
        <f>IF(OR($C73={"PH-AKT","Syk","Src","Lyn-FAK","Prin-CRAF","ERKKTR"}),1/AB73,AB73)</f>
        <v>1.0158510562606951</v>
      </c>
      <c r="AN73" s="10">
        <f>IF(OR($C73={"PH-AKT","Syk","Src","Lyn-FAK","Prin-CRAF","ERKKTR"}),1/AC73,AC73)</f>
        <v>1.0614591733560614</v>
      </c>
      <c r="AO73" s="10">
        <f>IF(OR($C73={"PH-AKT","Syk","Src","Lyn-FAK","Prin-CRAF","ERKKTR"}),1/AD73,AD73)</f>
        <v>1.0838675498570893</v>
      </c>
      <c r="AP73" s="10">
        <f>IF(OR($C73={"PH-AKT","Syk","Src","Lyn-FAK","Prin-CRAF","ERKKTR"}),1/AE73,AE73)</f>
        <v>1.1141315715543645</v>
      </c>
      <c r="AQ73" s="10">
        <f>IF(OR($C73={"PH-AKT","Syk","Src","Lyn-FAK","Prin-CRAF","ERKKTR"}),1/AF73,AF73)</f>
        <v>1.0878416437683667</v>
      </c>
      <c r="AR73" s="10">
        <f>IF(OR($C73={"PH-AKT","Syk","Src","Lyn-FAK","Prin-CRAF","ERKKTR"}),1/AG73,AG73)</f>
        <v>1.1093022822537528</v>
      </c>
    </row>
    <row r="74" spans="1:44" x14ac:dyDescent="0.2">
      <c r="A74" s="10">
        <v>73</v>
      </c>
      <c r="B74" s="10">
        <v>0</v>
      </c>
      <c r="C74" s="10">
        <f>_xlfn.IFNA(VLOOKUP($B74,Barcodes!$B$2:$E$14,4,FALSE),0)</f>
        <v>0</v>
      </c>
      <c r="D74" s="10">
        <v>940.66399999999999</v>
      </c>
      <c r="E74" s="10">
        <v>848.95</v>
      </c>
      <c r="F74" s="10">
        <v>761.09500000000003</v>
      </c>
      <c r="G74" s="10">
        <v>870.67600000000004</v>
      </c>
      <c r="H74" s="10">
        <v>1166.423</v>
      </c>
      <c r="I74" s="10">
        <v>947.52599999999995</v>
      </c>
      <c r="J74" s="10">
        <v>955.5</v>
      </c>
      <c r="K74" s="10">
        <v>940.95699999999999</v>
      </c>
      <c r="L74" s="10">
        <v>909.52200000000005</v>
      </c>
      <c r="M74" s="10">
        <v>933.38900000000001</v>
      </c>
      <c r="N74" s="10">
        <v>221.89500000000001</v>
      </c>
      <c r="O74" s="10">
        <v>185.935</v>
      </c>
      <c r="P74" s="10">
        <v>162.06100000000001</v>
      </c>
      <c r="Q74" s="10">
        <v>164.93100000000001</v>
      </c>
      <c r="R74" s="10">
        <v>187.11099999999999</v>
      </c>
      <c r="S74" s="10">
        <v>154.64599999999999</v>
      </c>
      <c r="T74" s="10">
        <v>150.399</v>
      </c>
      <c r="U74" s="10">
        <v>146.50200000000001</v>
      </c>
      <c r="V74" s="10">
        <v>134.53</v>
      </c>
      <c r="W74" s="10">
        <v>127.348</v>
      </c>
      <c r="X74" s="10">
        <f>_xlfn.IFNA(IF(OR($C74={"PH-AKT","GCaMP6S"}),D74/AVERAGE($D74:$F74), D74/N74/AVERAGE($D74/$N74,$E74/$O74,$F74/$P74)),0)</f>
        <v>0.9419519462246656</v>
      </c>
      <c r="Y74" s="10">
        <f>_xlfn.IFNA(IF(OR($C74={"PH-AKT","GCaMP6S"}),E74/AVERAGE($D74:$F74), E74/O74/AVERAGE($D74/$N74,$E74/$O74,$F74/$P74)),0)</f>
        <v>1.0145248871469206</v>
      </c>
      <c r="Z74" s="10">
        <f>_xlfn.IFNA(IF(OR($C74={"PH-AKT","GCaMP6S"}),F74/AVERAGE($D74:$F74), F74/P74/AVERAGE($D74/$N74,$E74/$O74,$F74/$P74)),0)</f>
        <v>1.0435231666284142</v>
      </c>
      <c r="AA74" s="10">
        <f>_xlfn.IFNA(IF(OR($C74={"PH-AKT","GCaMP6S"}),G74/AVERAGE($D74:$F74), G74/Q74/AVERAGE($D74/$N74,$E74/$O74,$F74/$P74)),0)</f>
        <v>1.1729946242326725</v>
      </c>
      <c r="AB74" s="10">
        <f>_xlfn.IFNA(IF(OR($C74={"PH-AKT","GCaMP6S"}),H74/AVERAGE($D74:$F74), H74/R74/AVERAGE($D74/$N74,$E74/$O74,$F74/$P74)),0)</f>
        <v>1.3851553870256359</v>
      </c>
      <c r="AC74" s="10">
        <f>_xlfn.IFNA(IF(OR($C74={"PH-AKT","GCaMP6S"}),I74/AVERAGE($D74:$F74), I74/S74/AVERAGE($D74/$N74,$E74/$O74,$F74/$P74)),0)</f>
        <v>1.3614264538578813</v>
      </c>
      <c r="AD74" s="10">
        <f>_xlfn.IFNA(IF(OR($C74={"PH-AKT","GCaMP6S"}),J74/AVERAGE($D74:$F74), J74/T74/AVERAGE($D74/$N74,$E74/$O74,$F74/$P74)),0)</f>
        <v>1.4116514653857082</v>
      </c>
      <c r="AE74" s="10">
        <f>_xlfn.IFNA(IF(OR($C74={"PH-AKT","GCaMP6S"}),K74/AVERAGE($D74:$F74), K74/U74/AVERAGE($D74/$N74,$E74/$O74,$F74/$P74)),0)</f>
        <v>1.4271445533892158</v>
      </c>
      <c r="AF74" s="10">
        <f>_xlfn.IFNA(IF(OR($C74={"PH-AKT","GCaMP6S"}),L74/AVERAGE($D74:$F74), L74/V74/AVERAGE($D74/$N74,$E74/$O74,$F74/$P74)),0)</f>
        <v>1.5022278419525195</v>
      </c>
      <c r="AG74" s="10">
        <f>_xlfn.IFNA(IF(OR($C74={"PH-AKT","GCaMP6S"}),M74/AVERAGE($D74:$F74), M74/W74/AVERAGE($D74/$N74,$E74/$O74,$F74/$P74)),0)</f>
        <v>1.6285919741237154</v>
      </c>
      <c r="AI74" s="10">
        <f>IF(OR($C74={"PH-AKT","Syk","Src","Lyn-FAK","Prin-CRAF","ERKKTR"}),1/X74,X74)</f>
        <v>0.9419519462246656</v>
      </c>
      <c r="AJ74" s="10">
        <f>IF(OR($C74={"PH-AKT","Syk","Src","Lyn-FAK","Prin-CRAF","ERKKTR"}),1/Y74,Y74)</f>
        <v>1.0145248871469206</v>
      </c>
      <c r="AK74" s="10">
        <f>IF(OR($C74={"PH-AKT","Syk","Src","Lyn-FAK","Prin-CRAF","ERKKTR"}),1/Z74,Z74)</f>
        <v>1.0435231666284142</v>
      </c>
      <c r="AL74" s="10">
        <f>IF(OR($C74={"PH-AKT","Syk","Src","Lyn-FAK","Prin-CRAF","ERKKTR"}),1/AA74,AA74)</f>
        <v>1.1729946242326725</v>
      </c>
      <c r="AM74" s="10">
        <f>IF(OR($C74={"PH-AKT","Syk","Src","Lyn-FAK","Prin-CRAF","ERKKTR"}),1/AB74,AB74)</f>
        <v>1.3851553870256359</v>
      </c>
      <c r="AN74" s="10">
        <f>IF(OR($C74={"PH-AKT","Syk","Src","Lyn-FAK","Prin-CRAF","ERKKTR"}),1/AC74,AC74)</f>
        <v>1.3614264538578813</v>
      </c>
      <c r="AO74" s="10">
        <f>IF(OR($C74={"PH-AKT","Syk","Src","Lyn-FAK","Prin-CRAF","ERKKTR"}),1/AD74,AD74)</f>
        <v>1.4116514653857082</v>
      </c>
      <c r="AP74" s="10">
        <f>IF(OR($C74={"PH-AKT","Syk","Src","Lyn-FAK","Prin-CRAF","ERKKTR"}),1/AE74,AE74)</f>
        <v>1.4271445533892158</v>
      </c>
      <c r="AQ74" s="10">
        <f>IF(OR($C74={"PH-AKT","Syk","Src","Lyn-FAK","Prin-CRAF","ERKKTR"}),1/AF74,AF74)</f>
        <v>1.5022278419525195</v>
      </c>
      <c r="AR74" s="10">
        <f>IF(OR($C74={"PH-AKT","Syk","Src","Lyn-FAK","Prin-CRAF","ERKKTR"}),1/AG74,AG74)</f>
        <v>1.6285919741237154</v>
      </c>
    </row>
    <row r="75" spans="1:44" x14ac:dyDescent="0.2">
      <c r="A75" s="10">
        <v>74</v>
      </c>
      <c r="B75" s="10" t="s">
        <v>437</v>
      </c>
      <c r="C75" s="10" t="str">
        <f>_xlfn.IFNA(VLOOKUP($B75,Barcodes!$B$2:$E$14,4,FALSE),0)</f>
        <v>EV-ROCK</v>
      </c>
      <c r="D75" s="10">
        <v>6796.875</v>
      </c>
      <c r="E75" s="10">
        <v>6869.451</v>
      </c>
      <c r="F75" s="10">
        <v>6992.9809999999998</v>
      </c>
      <c r="G75" s="10">
        <v>7066.4189999999999</v>
      </c>
      <c r="H75" s="10">
        <v>7055.5510000000004</v>
      </c>
      <c r="I75" s="10">
        <v>7347.5259999999998</v>
      </c>
      <c r="J75" s="10">
        <v>7510.6859999999997</v>
      </c>
      <c r="K75" s="10">
        <v>7760.6319999999996</v>
      </c>
      <c r="L75" s="10">
        <v>7881.8940000000002</v>
      </c>
      <c r="M75" s="10">
        <v>7954.5389999999998</v>
      </c>
      <c r="N75" s="10">
        <v>2765.9340000000002</v>
      </c>
      <c r="O75" s="10">
        <v>2756.826</v>
      </c>
      <c r="P75" s="10">
        <v>2785.0320000000002</v>
      </c>
      <c r="Q75" s="10">
        <v>2809.6120000000001</v>
      </c>
      <c r="R75" s="10">
        <v>2879.4180000000001</v>
      </c>
      <c r="S75" s="10">
        <v>3088.5430000000001</v>
      </c>
      <c r="T75" s="10">
        <v>3214.1750000000002</v>
      </c>
      <c r="U75" s="10">
        <v>3326.6120000000001</v>
      </c>
      <c r="V75" s="10">
        <v>3365.076</v>
      </c>
      <c r="W75" s="10">
        <v>3351.7510000000002</v>
      </c>
      <c r="X75" s="10">
        <f>_xlfn.IFNA(IF(OR($C75={"PH-AKT","GCaMP6S"}),D75/AVERAGE($D75:$F75), D75/N75/AVERAGE($D75/$N75,$E75/$O75,$F75/$P75)),0)</f>
        <v>0.98820280890678802</v>
      </c>
      <c r="Y75" s="10">
        <f>_xlfn.IFNA(IF(OR($C75={"PH-AKT","GCaMP6S"}),E75/AVERAGE($D75:$F75), E75/O75/AVERAGE($D75/$N75,$E75/$O75,$F75/$P75)),0)</f>
        <v>1.00205437367622</v>
      </c>
      <c r="Z75" s="10">
        <f>_xlfn.IFNA(IF(OR($C75={"PH-AKT","GCaMP6S"}),F75/AVERAGE($D75:$F75), F75/P75/AVERAGE($D75/$N75,$E75/$O75,$F75/$P75)),0)</f>
        <v>1.0097428174169918</v>
      </c>
      <c r="AA75" s="10">
        <f>_xlfn.IFNA(IF(OR($C75={"PH-AKT","GCaMP6S"}),G75/AVERAGE($D75:$F75), G75/Q75/AVERAGE($D75/$N75,$E75/$O75,$F75/$P75)),0)</f>
        <v>1.011420262562885</v>
      </c>
      <c r="AB75" s="10">
        <f>_xlfn.IFNA(IF(OR($C75={"PH-AKT","GCaMP6S"}),H75/AVERAGE($D75:$F75), H75/R75/AVERAGE($D75/$N75,$E75/$O75,$F75/$P75)),0)</f>
        <v>0.98538247511533195</v>
      </c>
      <c r="AC75" s="10">
        <f>_xlfn.IFNA(IF(OR($C75={"PH-AKT","GCaMP6S"}),I75/AVERAGE($D75:$F75), I75/S75/AVERAGE($D75/$N75,$E75/$O75,$F75/$P75)),0)</f>
        <v>0.95667867489610159</v>
      </c>
      <c r="AD75" s="10">
        <f>_xlfn.IFNA(IF(OR($C75={"PH-AKT","GCaMP6S"}),J75/AVERAGE($D75:$F75), J75/T75/AVERAGE($D75/$N75,$E75/$O75,$F75/$P75)),0)</f>
        <v>0.93969886191519969</v>
      </c>
      <c r="AE75" s="10">
        <f>_xlfn.IFNA(IF(OR($C75={"PH-AKT","GCaMP6S"}),K75/AVERAGE($D75:$F75), K75/U75/AVERAGE($D75/$N75,$E75/$O75,$F75/$P75)),0)</f>
        <v>0.93815274644064317</v>
      </c>
      <c r="AF75" s="10">
        <f>_xlfn.IFNA(IF(OR($C75={"PH-AKT","GCaMP6S"}),L75/AVERAGE($D75:$F75), L75/V75/AVERAGE($D75/$N75,$E75/$O75,$F75/$P75)),0)</f>
        <v>0.94192066845437172</v>
      </c>
      <c r="AG75" s="10">
        <f>_xlfn.IFNA(IF(OR($C75={"PH-AKT","GCaMP6S"}),M75/AVERAGE($D75:$F75), M75/W75/AVERAGE($D75/$N75,$E75/$O75,$F75/$P75)),0)</f>
        <v>0.95438121321629499</v>
      </c>
      <c r="AI75" s="10">
        <f>IF(OR($C75={"PH-AKT","Syk","Src","Lyn-FAK","Prin-CRAF","ERKKTR"}),1/X75,X75)</f>
        <v>0.98820280890678802</v>
      </c>
      <c r="AJ75" s="10">
        <f>IF(OR($C75={"PH-AKT","Syk","Src","Lyn-FAK","Prin-CRAF","ERKKTR"}),1/Y75,Y75)</f>
        <v>1.00205437367622</v>
      </c>
      <c r="AK75" s="10">
        <f>IF(OR($C75={"PH-AKT","Syk","Src","Lyn-FAK","Prin-CRAF","ERKKTR"}),1/Z75,Z75)</f>
        <v>1.0097428174169918</v>
      </c>
      <c r="AL75" s="10">
        <f>IF(OR($C75={"PH-AKT","Syk","Src","Lyn-FAK","Prin-CRAF","ERKKTR"}),1/AA75,AA75)</f>
        <v>1.011420262562885</v>
      </c>
      <c r="AM75" s="10">
        <f>IF(OR($C75={"PH-AKT","Syk","Src","Lyn-FAK","Prin-CRAF","ERKKTR"}),1/AB75,AB75)</f>
        <v>0.98538247511533195</v>
      </c>
      <c r="AN75" s="10">
        <f>IF(OR($C75={"PH-AKT","Syk","Src","Lyn-FAK","Prin-CRAF","ERKKTR"}),1/AC75,AC75)</f>
        <v>0.95667867489610159</v>
      </c>
      <c r="AO75" s="10">
        <f>IF(OR($C75={"PH-AKT","Syk","Src","Lyn-FAK","Prin-CRAF","ERKKTR"}),1/AD75,AD75)</f>
        <v>0.93969886191519969</v>
      </c>
      <c r="AP75" s="10">
        <f>IF(OR($C75={"PH-AKT","Syk","Src","Lyn-FAK","Prin-CRAF","ERKKTR"}),1/AE75,AE75)</f>
        <v>0.93815274644064317</v>
      </c>
      <c r="AQ75" s="10">
        <f>IF(OR($C75={"PH-AKT","Syk","Src","Lyn-FAK","Prin-CRAF","ERKKTR"}),1/AF75,AF75)</f>
        <v>0.94192066845437172</v>
      </c>
      <c r="AR75" s="10">
        <f>IF(OR($C75={"PH-AKT","Syk","Src","Lyn-FAK","Prin-CRAF","ERKKTR"}),1/AG75,AG75)</f>
        <v>0.95438121321629499</v>
      </c>
    </row>
    <row r="76" spans="1:44" x14ac:dyDescent="0.2">
      <c r="A76" s="10">
        <v>75</v>
      </c>
      <c r="B76" s="10" t="s">
        <v>437</v>
      </c>
      <c r="C76" s="10" t="str">
        <f>_xlfn.IFNA(VLOOKUP($B76,Barcodes!$B$2:$E$14,4,FALSE),0)</f>
        <v>EV-ROCK</v>
      </c>
      <c r="D76" s="10">
        <v>1202.846</v>
      </c>
      <c r="E76" s="10">
        <v>1190.095</v>
      </c>
      <c r="F76" s="10">
        <v>1190.8409999999999</v>
      </c>
      <c r="G76" s="10">
        <v>1227.8219999999999</v>
      </c>
      <c r="H76" s="10">
        <v>1255.1130000000001</v>
      </c>
      <c r="I76" s="10">
        <v>1267.0060000000001</v>
      </c>
      <c r="J76" s="10">
        <v>1252.4929999999999</v>
      </c>
      <c r="K76" s="10">
        <v>1243.865</v>
      </c>
      <c r="L76" s="10">
        <v>1216.4380000000001</v>
      </c>
      <c r="M76" s="10">
        <v>1188.155</v>
      </c>
      <c r="N76" s="10">
        <v>470.01100000000002</v>
      </c>
      <c r="O76" s="10">
        <v>465.59800000000001</v>
      </c>
      <c r="P76" s="10">
        <v>461.88799999999998</v>
      </c>
      <c r="Q76" s="10">
        <v>479.04300000000001</v>
      </c>
      <c r="R76" s="10">
        <v>469.82400000000001</v>
      </c>
      <c r="S76" s="10">
        <v>477.97199999999998</v>
      </c>
      <c r="T76" s="10">
        <v>474.27199999999999</v>
      </c>
      <c r="U76" s="10">
        <v>465.74700000000001</v>
      </c>
      <c r="V76" s="10">
        <v>465.71100000000001</v>
      </c>
      <c r="W76" s="10">
        <v>451.27300000000002</v>
      </c>
      <c r="X76" s="10">
        <f>_xlfn.IFNA(IF(OR($C76={"PH-AKT","GCaMP6S"}),D76/AVERAGE($D76:$F76), D76/N76/AVERAGE($D76/$N76,$E76/$O76,$F76/$P76)),0)</f>
        <v>0.99793511829912041</v>
      </c>
      <c r="Y76" s="10">
        <f>_xlfn.IFNA(IF(OR($C76={"PH-AKT","GCaMP6S"}),E76/AVERAGE($D76:$F76), E76/O76/AVERAGE($D76/$N76,$E76/$O76,$F76/$P76)),0)</f>
        <v>0.99671461041575127</v>
      </c>
      <c r="Z76" s="10">
        <f>_xlfn.IFNA(IF(OR($C76={"PH-AKT","GCaMP6S"}),F76/AVERAGE($D76:$F76), F76/P76/AVERAGE($D76/$N76,$E76/$O76,$F76/$P76)),0)</f>
        <v>1.0053502712851281</v>
      </c>
      <c r="AA76" s="10">
        <f>_xlfn.IFNA(IF(OR($C76={"PH-AKT","GCaMP6S"}),G76/AVERAGE($D76:$F76), G76/Q76/AVERAGE($D76/$N76,$E76/$O76,$F76/$P76)),0)</f>
        <v>0.99945032214913931</v>
      </c>
      <c r="AB76" s="10">
        <f>_xlfn.IFNA(IF(OR($C76={"PH-AKT","GCaMP6S"}),H76/AVERAGE($D76:$F76), H76/R76/AVERAGE($D76/$N76,$E76/$O76,$F76/$P76)),0)</f>
        <v>1.0417126302240483</v>
      </c>
      <c r="AC76" s="10">
        <f>_xlfn.IFNA(IF(OR($C76={"PH-AKT","GCaMP6S"}),I76/AVERAGE($D76:$F76), I76/S76/AVERAGE($D76/$N76,$E76/$O76,$F76/$P76)),0)</f>
        <v>1.0336571557188525</v>
      </c>
      <c r="AD76" s="10">
        <f>_xlfn.IFNA(IF(OR($C76={"PH-AKT","GCaMP6S"}),J76/AVERAGE($D76:$F76), J76/T76/AVERAGE($D76/$N76,$E76/$O76,$F76/$P76)),0)</f>
        <v>1.0297886994627679</v>
      </c>
      <c r="AE76" s="10">
        <f>_xlfn.IFNA(IF(OR($C76={"PH-AKT","GCaMP6S"}),K76/AVERAGE($D76:$F76), K76/U76/AVERAGE($D76/$N76,$E76/$O76,$F76/$P76)),0)</f>
        <v>1.0414141675344106</v>
      </c>
      <c r="AF76" s="10">
        <f>_xlfn.IFNA(IF(OR($C76={"PH-AKT","GCaMP6S"}),L76/AVERAGE($D76:$F76), L76/V76/AVERAGE($D76/$N76,$E76/$O76,$F76/$P76)),0)</f>
        <v>1.0185298995100764</v>
      </c>
      <c r="AG76" s="10">
        <f>_xlfn.IFNA(IF(OR($C76={"PH-AKT","GCaMP6S"}),M76/AVERAGE($D76:$F76), M76/W76/AVERAGE($D76/$N76,$E76/$O76,$F76/$P76)),0)</f>
        <v>1.0266775127332468</v>
      </c>
      <c r="AI76" s="10">
        <f>IF(OR($C76={"PH-AKT","Syk","Src","Lyn-FAK","Prin-CRAF","ERKKTR"}),1/X76,X76)</f>
        <v>0.99793511829912041</v>
      </c>
      <c r="AJ76" s="10">
        <f>IF(OR($C76={"PH-AKT","Syk","Src","Lyn-FAK","Prin-CRAF","ERKKTR"}),1/Y76,Y76)</f>
        <v>0.99671461041575127</v>
      </c>
      <c r="AK76" s="10">
        <f>IF(OR($C76={"PH-AKT","Syk","Src","Lyn-FAK","Prin-CRAF","ERKKTR"}),1/Z76,Z76)</f>
        <v>1.0053502712851281</v>
      </c>
      <c r="AL76" s="10">
        <f>IF(OR($C76={"PH-AKT","Syk","Src","Lyn-FAK","Prin-CRAF","ERKKTR"}),1/AA76,AA76)</f>
        <v>0.99945032214913931</v>
      </c>
      <c r="AM76" s="10">
        <f>IF(OR($C76={"PH-AKT","Syk","Src","Lyn-FAK","Prin-CRAF","ERKKTR"}),1/AB76,AB76)</f>
        <v>1.0417126302240483</v>
      </c>
      <c r="AN76" s="10">
        <f>IF(OR($C76={"PH-AKT","Syk","Src","Lyn-FAK","Prin-CRAF","ERKKTR"}),1/AC76,AC76)</f>
        <v>1.0336571557188525</v>
      </c>
      <c r="AO76" s="10">
        <f>IF(OR($C76={"PH-AKT","Syk","Src","Lyn-FAK","Prin-CRAF","ERKKTR"}),1/AD76,AD76)</f>
        <v>1.0297886994627679</v>
      </c>
      <c r="AP76" s="10">
        <f>IF(OR($C76={"PH-AKT","Syk","Src","Lyn-FAK","Prin-CRAF","ERKKTR"}),1/AE76,AE76)</f>
        <v>1.0414141675344106</v>
      </c>
      <c r="AQ76" s="10">
        <f>IF(OR($C76={"PH-AKT","Syk","Src","Lyn-FAK","Prin-CRAF","ERKKTR"}),1/AF76,AF76)</f>
        <v>1.0185298995100764</v>
      </c>
      <c r="AR76" s="10">
        <f>IF(OR($C76={"PH-AKT","Syk","Src","Lyn-FAK","Prin-CRAF","ERKKTR"}),1/AG76,AG76)</f>
        <v>1.0266775127332468</v>
      </c>
    </row>
    <row r="77" spans="1:44" x14ac:dyDescent="0.2">
      <c r="A77" s="10">
        <v>76</v>
      </c>
      <c r="B77" s="10">
        <v>0</v>
      </c>
      <c r="C77" s="10">
        <f>_xlfn.IFNA(VLOOKUP($B77,Barcodes!$B$2:$E$14,4,FALSE),0)</f>
        <v>0</v>
      </c>
      <c r="D77" s="10">
        <v>1125.2339999999999</v>
      </c>
      <c r="E77" s="10">
        <v>1157.652</v>
      </c>
      <c r="F77" s="10">
        <v>1189.038</v>
      </c>
      <c r="G77" s="10">
        <v>1169.6659999999999</v>
      </c>
      <c r="H77" s="10">
        <v>1175.4970000000001</v>
      </c>
      <c r="I77" s="10">
        <v>1238.5920000000001</v>
      </c>
      <c r="J77" s="10">
        <v>1211.6669999999999</v>
      </c>
      <c r="K77" s="10">
        <v>1275.1690000000001</v>
      </c>
      <c r="L77" s="10">
        <v>1246.2860000000001</v>
      </c>
      <c r="M77" s="10">
        <v>1235.9659999999999</v>
      </c>
      <c r="N77" s="10">
        <v>219.876</v>
      </c>
      <c r="O77" s="10">
        <v>218.07499999999999</v>
      </c>
      <c r="P77" s="10">
        <v>231.54599999999999</v>
      </c>
      <c r="Q77" s="10">
        <v>234.536</v>
      </c>
      <c r="R77" s="10">
        <v>252.96799999999999</v>
      </c>
      <c r="S77" s="10">
        <v>260.98599999999999</v>
      </c>
      <c r="T77" s="10">
        <v>258.286</v>
      </c>
      <c r="U77" s="10">
        <v>262.322</v>
      </c>
      <c r="V77" s="10">
        <v>255.642</v>
      </c>
      <c r="W77" s="10">
        <v>245.19800000000001</v>
      </c>
      <c r="X77" s="10">
        <f>_xlfn.IFNA(IF(OR($C77={"PH-AKT","GCaMP6S"}),D77/AVERAGE($D77:$F77), D77/N77/AVERAGE($D77/$N77,$E77/$O77,$F77/$P77)),0)</f>
        <v>0.98659829847650782</v>
      </c>
      <c r="Y77" s="10">
        <f>_xlfn.IFNA(IF(OR($C77={"PH-AKT","GCaMP6S"}),E77/AVERAGE($D77:$F77), E77/O77/AVERAGE($D77/$N77,$E77/$O77,$F77/$P77)),0)</f>
        <v>1.0234048922571044</v>
      </c>
      <c r="Z77" s="10">
        <f>_xlfn.IFNA(IF(OR($C77={"PH-AKT","GCaMP6S"}),F77/AVERAGE($D77:$F77), F77/P77/AVERAGE($D77/$N77,$E77/$O77,$F77/$P77)),0)</f>
        <v>0.98999680926638789</v>
      </c>
      <c r="AA77" s="10">
        <f>_xlfn.IFNA(IF(OR($C77={"PH-AKT","GCaMP6S"}),G77/AVERAGE($D77:$F77), G77/Q77/AVERAGE($D77/$N77,$E77/$O77,$F77/$P77)),0)</f>
        <v>0.9614521953478059</v>
      </c>
      <c r="AB77" s="10">
        <f>_xlfn.IFNA(IF(OR($C77={"PH-AKT","GCaMP6S"}),H77/AVERAGE($D77:$F77), H77/R77/AVERAGE($D77/$N77,$E77/$O77,$F77/$P77)),0)</f>
        <v>0.89584171463702955</v>
      </c>
      <c r="AC77" s="10">
        <f>_xlfn.IFNA(IF(OR($C77={"PH-AKT","GCaMP6S"}),I77/AVERAGE($D77:$F77), I77/S77/AVERAGE($D77/$N77,$E77/$O77,$F77/$P77)),0)</f>
        <v>0.9149269131822535</v>
      </c>
      <c r="AD77" s="10">
        <f>_xlfn.IFNA(IF(OR($C77={"PH-AKT","GCaMP6S"}),J77/AVERAGE($D77:$F77), J77/T77/AVERAGE($D77/$N77,$E77/$O77,$F77/$P77)),0)</f>
        <v>0.90439417581752835</v>
      </c>
      <c r="AE77" s="10">
        <f>_xlfn.IFNA(IF(OR($C77={"PH-AKT","GCaMP6S"}),K77/AVERAGE($D77:$F77), K77/U77/AVERAGE($D77/$N77,$E77/$O77,$F77/$P77)),0)</f>
        <v>0.93714841479464772</v>
      </c>
      <c r="AF77" s="10">
        <f>_xlfn.IFNA(IF(OR($C77={"PH-AKT","GCaMP6S"}),L77/AVERAGE($D77:$F77), L77/V77/AVERAGE($D77/$N77,$E77/$O77,$F77/$P77)),0)</f>
        <v>0.9398549938536318</v>
      </c>
      <c r="AG77" s="10">
        <f>_xlfn.IFNA(IF(OR($C77={"PH-AKT","GCaMP6S"}),M77/AVERAGE($D77:$F77), M77/W77/AVERAGE($D77/$N77,$E77/$O77,$F77/$P77)),0)</f>
        <v>0.97177325876037324</v>
      </c>
      <c r="AI77" s="10">
        <f>IF(OR($C77={"PH-AKT","Syk","Src","Lyn-FAK","Prin-CRAF","ERKKTR"}),1/X77,X77)</f>
        <v>0.98659829847650782</v>
      </c>
      <c r="AJ77" s="10">
        <f>IF(OR($C77={"PH-AKT","Syk","Src","Lyn-FAK","Prin-CRAF","ERKKTR"}),1/Y77,Y77)</f>
        <v>1.0234048922571044</v>
      </c>
      <c r="AK77" s="10">
        <f>IF(OR($C77={"PH-AKT","Syk","Src","Lyn-FAK","Prin-CRAF","ERKKTR"}),1/Z77,Z77)</f>
        <v>0.98999680926638789</v>
      </c>
      <c r="AL77" s="10">
        <f>IF(OR($C77={"PH-AKT","Syk","Src","Lyn-FAK","Prin-CRAF","ERKKTR"}),1/AA77,AA77)</f>
        <v>0.9614521953478059</v>
      </c>
      <c r="AM77" s="10">
        <f>IF(OR($C77={"PH-AKT","Syk","Src","Lyn-FAK","Prin-CRAF","ERKKTR"}),1/AB77,AB77)</f>
        <v>0.89584171463702955</v>
      </c>
      <c r="AN77" s="10">
        <f>IF(OR($C77={"PH-AKT","Syk","Src","Lyn-FAK","Prin-CRAF","ERKKTR"}),1/AC77,AC77)</f>
        <v>0.9149269131822535</v>
      </c>
      <c r="AO77" s="10">
        <f>IF(OR($C77={"PH-AKT","Syk","Src","Lyn-FAK","Prin-CRAF","ERKKTR"}),1/AD77,AD77)</f>
        <v>0.90439417581752835</v>
      </c>
      <c r="AP77" s="10">
        <f>IF(OR($C77={"PH-AKT","Syk","Src","Lyn-FAK","Prin-CRAF","ERKKTR"}),1/AE77,AE77)</f>
        <v>0.93714841479464772</v>
      </c>
      <c r="AQ77" s="10">
        <f>IF(OR($C77={"PH-AKT","Syk","Src","Lyn-FAK","Prin-CRAF","ERKKTR"}),1/AF77,AF77)</f>
        <v>0.9398549938536318</v>
      </c>
      <c r="AR77" s="10">
        <f>IF(OR($C77={"PH-AKT","Syk","Src","Lyn-FAK","Prin-CRAF","ERKKTR"}),1/AG77,AG77)</f>
        <v>0.97177325876037324</v>
      </c>
    </row>
    <row r="78" spans="1:44" x14ac:dyDescent="0.2">
      <c r="A78" s="10">
        <v>77</v>
      </c>
      <c r="B78" s="10">
        <v>0</v>
      </c>
      <c r="C78" s="10">
        <f>_xlfn.IFNA(VLOOKUP($B78,Barcodes!$B$2:$E$14,4,FALSE),0)</f>
        <v>0</v>
      </c>
      <c r="D78" s="10">
        <v>776.40499999999997</v>
      </c>
      <c r="E78" s="10">
        <v>760.43899999999996</v>
      </c>
      <c r="F78" s="10">
        <v>779.06700000000001</v>
      </c>
      <c r="G78" s="10">
        <v>798.76</v>
      </c>
      <c r="H78" s="10">
        <v>736.50400000000002</v>
      </c>
      <c r="I78" s="10">
        <v>740.41499999999996</v>
      </c>
      <c r="J78" s="10">
        <v>737.74</v>
      </c>
      <c r="K78" s="10">
        <v>718.81200000000001</v>
      </c>
      <c r="L78" s="10">
        <v>730.04</v>
      </c>
      <c r="M78" s="10">
        <v>745.51400000000001</v>
      </c>
      <c r="N78" s="10">
        <v>152.58000000000001</v>
      </c>
      <c r="O78" s="10">
        <v>157.21700000000001</v>
      </c>
      <c r="P78" s="10">
        <v>155.97499999999999</v>
      </c>
      <c r="Q78" s="10">
        <v>167.072</v>
      </c>
      <c r="R78" s="10">
        <v>168.68100000000001</v>
      </c>
      <c r="S78" s="10">
        <v>168.583</v>
      </c>
      <c r="T78" s="10">
        <v>175.01499999999999</v>
      </c>
      <c r="U78" s="10">
        <v>166.119</v>
      </c>
      <c r="V78" s="10">
        <v>167.14699999999999</v>
      </c>
      <c r="W78" s="10">
        <v>163.285</v>
      </c>
      <c r="X78" s="10">
        <f>_xlfn.IFNA(IF(OR($C78={"PH-AKT","GCaMP6S"}),D78/AVERAGE($D78:$F78), D78/N78/AVERAGE($D78/$N78,$E78/$O78,$F78/$P78)),0)</f>
        <v>1.0231449261248049</v>
      </c>
      <c r="Y78" s="10">
        <f>_xlfn.IFNA(IF(OR($C78={"PH-AKT","GCaMP6S"}),E78/AVERAGE($D78:$F78), E78/O78/AVERAGE($D78/$N78,$E78/$O78,$F78/$P78)),0)</f>
        <v>0.9725486136235747</v>
      </c>
      <c r="Z78" s="10">
        <f>_xlfn.IFNA(IF(OR($C78={"PH-AKT","GCaMP6S"}),F78/AVERAGE($D78:$F78), F78/P78/AVERAGE($D78/$N78,$E78/$O78,$F78/$P78)),0)</f>
        <v>1.0043064602516207</v>
      </c>
      <c r="AA78" s="10">
        <f>_xlfn.IFNA(IF(OR($C78={"PH-AKT","GCaMP6S"}),G78/AVERAGE($D78:$F78), G78/Q78/AVERAGE($D78/$N78,$E78/$O78,$F78/$P78)),0)</f>
        <v>0.96130030181722637</v>
      </c>
      <c r="AB78" s="10">
        <f>_xlfn.IFNA(IF(OR($C78={"PH-AKT","GCaMP6S"}),H78/AVERAGE($D78:$F78), H78/R78/AVERAGE($D78/$N78,$E78/$O78,$F78/$P78)),0)</f>
        <v>0.87792089329883527</v>
      </c>
      <c r="AC78" s="10">
        <f>_xlfn.IFNA(IF(OR($C78={"PH-AKT","GCaMP6S"}),I78/AVERAGE($D78:$F78), I78/S78/AVERAGE($D78/$N78,$E78/$O78,$F78/$P78)),0)</f>
        <v>0.88309590800208881</v>
      </c>
      <c r="AD78" s="10">
        <f>_xlfn.IFNA(IF(OR($C78={"PH-AKT","GCaMP6S"}),J78/AVERAGE($D78:$F78), J78/T78/AVERAGE($D78/$N78,$E78/$O78,$F78/$P78)),0)</f>
        <v>0.84756790128917092</v>
      </c>
      <c r="AE78" s="10">
        <f>_xlfn.IFNA(IF(OR($C78={"PH-AKT","GCaMP6S"}),K78/AVERAGE($D78:$F78), K78/U78/AVERAGE($D78/$N78,$E78/$O78,$F78/$P78)),0)</f>
        <v>0.87004647638473509</v>
      </c>
      <c r="AF78" s="10">
        <f>_xlfn.IFNA(IF(OR($C78={"PH-AKT","GCaMP6S"}),L78/AVERAGE($D78:$F78), L78/V78/AVERAGE($D78/$N78,$E78/$O78,$F78/$P78)),0)</f>
        <v>0.87820218265689054</v>
      </c>
      <c r="AG78" s="10">
        <f>_xlfn.IFNA(IF(OR($C78={"PH-AKT","GCaMP6S"}),M78/AVERAGE($D78:$F78), M78/W78/AVERAGE($D78/$N78,$E78/$O78,$F78/$P78)),0)</f>
        <v>0.91802805778273666</v>
      </c>
      <c r="AI78" s="10">
        <f>IF(OR($C78={"PH-AKT","Syk","Src","Lyn-FAK","Prin-CRAF","ERKKTR"}),1/X78,X78)</f>
        <v>1.0231449261248049</v>
      </c>
      <c r="AJ78" s="10">
        <f>IF(OR($C78={"PH-AKT","Syk","Src","Lyn-FAK","Prin-CRAF","ERKKTR"}),1/Y78,Y78)</f>
        <v>0.9725486136235747</v>
      </c>
      <c r="AK78" s="10">
        <f>IF(OR($C78={"PH-AKT","Syk","Src","Lyn-FAK","Prin-CRAF","ERKKTR"}),1/Z78,Z78)</f>
        <v>1.0043064602516207</v>
      </c>
      <c r="AL78" s="10">
        <f>IF(OR($C78={"PH-AKT","Syk","Src","Lyn-FAK","Prin-CRAF","ERKKTR"}),1/AA78,AA78)</f>
        <v>0.96130030181722637</v>
      </c>
      <c r="AM78" s="10">
        <f>IF(OR($C78={"PH-AKT","Syk","Src","Lyn-FAK","Prin-CRAF","ERKKTR"}),1/AB78,AB78)</f>
        <v>0.87792089329883527</v>
      </c>
      <c r="AN78" s="10">
        <f>IF(OR($C78={"PH-AKT","Syk","Src","Lyn-FAK","Prin-CRAF","ERKKTR"}),1/AC78,AC78)</f>
        <v>0.88309590800208881</v>
      </c>
      <c r="AO78" s="10">
        <f>IF(OR($C78={"PH-AKT","Syk","Src","Lyn-FAK","Prin-CRAF","ERKKTR"}),1/AD78,AD78)</f>
        <v>0.84756790128917092</v>
      </c>
      <c r="AP78" s="10">
        <f>IF(OR($C78={"PH-AKT","Syk","Src","Lyn-FAK","Prin-CRAF","ERKKTR"}),1/AE78,AE78)</f>
        <v>0.87004647638473509</v>
      </c>
      <c r="AQ78" s="10">
        <f>IF(OR($C78={"PH-AKT","Syk","Src","Lyn-FAK","Prin-CRAF","ERKKTR"}),1/AF78,AF78)</f>
        <v>0.87820218265689054</v>
      </c>
      <c r="AR78" s="10">
        <f>IF(OR($C78={"PH-AKT","Syk","Src","Lyn-FAK","Prin-CRAF","ERKKTR"}),1/AG78,AG78)</f>
        <v>0.91802805778273666</v>
      </c>
    </row>
    <row r="79" spans="1:44" x14ac:dyDescent="0.2">
      <c r="A79" s="10">
        <v>78</v>
      </c>
      <c r="B79" s="10" t="s">
        <v>38</v>
      </c>
      <c r="C79" s="10" t="str">
        <f>_xlfn.IFNA(VLOOKUP($B79,Barcodes!$B$2:$E$14,4,FALSE),0)</f>
        <v>RhoA2G</v>
      </c>
      <c r="D79" s="10">
        <v>3532.6770000000001</v>
      </c>
      <c r="E79" s="10">
        <v>3435.9380000000001</v>
      </c>
      <c r="F79" s="10">
        <v>3410.5610000000001</v>
      </c>
      <c r="G79" s="10">
        <v>3438.5819999999999</v>
      </c>
      <c r="H79" s="10">
        <v>3476.5770000000002</v>
      </c>
      <c r="I79" s="10">
        <v>3525.1170000000002</v>
      </c>
      <c r="J79" s="10">
        <v>3417.6669999999999</v>
      </c>
      <c r="K79" s="10">
        <v>3407.4589999999998</v>
      </c>
      <c r="L79" s="10">
        <v>3356.6990000000001</v>
      </c>
      <c r="M79" s="10">
        <v>3320.18</v>
      </c>
      <c r="N79" s="10">
        <v>1435.4780000000001</v>
      </c>
      <c r="O79" s="10">
        <v>1398.6179999999999</v>
      </c>
      <c r="P79" s="10">
        <v>1378.9570000000001</v>
      </c>
      <c r="Q79" s="10">
        <v>1341.4</v>
      </c>
      <c r="R79" s="10">
        <v>1249.067</v>
      </c>
      <c r="S79" s="10">
        <v>1271.7329999999999</v>
      </c>
      <c r="T79" s="10">
        <v>1253.06</v>
      </c>
      <c r="U79" s="10">
        <v>1274.9349999999999</v>
      </c>
      <c r="V79" s="10">
        <v>1261.925</v>
      </c>
      <c r="W79" s="10">
        <v>1257.6880000000001</v>
      </c>
      <c r="X79" s="10">
        <f>_xlfn.IFNA(IF(OR($C79={"PH-AKT","GCaMP6S"}),D79/AVERAGE($D79:$F79), D79/N79/AVERAGE($D79/$N79,$E79/$O79,$F79/$P79)),0)</f>
        <v>0.99891695684438875</v>
      </c>
      <c r="Y79" s="10">
        <f>_xlfn.IFNA(IF(OR($C79={"PH-AKT","GCaMP6S"}),E79/AVERAGE($D79:$F79), E79/O79/AVERAGE($D79/$N79,$E79/$O79,$F79/$P79)),0)</f>
        <v>0.99716769630779734</v>
      </c>
      <c r="Z79" s="10">
        <f>_xlfn.IFNA(IF(OR($C79={"PH-AKT","GCaMP6S"}),F79/AVERAGE($D79:$F79), F79/P79/AVERAGE($D79/$N79,$E79/$O79,$F79/$P79)),0)</f>
        <v>1.0039153468478139</v>
      </c>
      <c r="AA79" s="10">
        <f>_xlfn.IFNA(IF(OR($C79={"PH-AKT","GCaMP6S"}),G79/AVERAGE($D79:$F79), G79/Q79/AVERAGE($D79/$N79,$E79/$O79,$F79/$P79)),0)</f>
        <v>1.0405023825482858</v>
      </c>
      <c r="AB79" s="10">
        <f>_xlfn.IFNA(IF(OR($C79={"PH-AKT","GCaMP6S"}),H79/AVERAGE($D79:$F79), H79/R79/AVERAGE($D79/$N79,$E79/$O79,$F79/$P79)),0)</f>
        <v>1.1297649933937639</v>
      </c>
      <c r="AC79" s="10">
        <f>_xlfn.IFNA(IF(OR($C79={"PH-AKT","GCaMP6S"}),I79/AVERAGE($D79:$F79), I79/S79/AVERAGE($D79/$N79,$E79/$O79,$F79/$P79)),0)</f>
        <v>1.125121932491937</v>
      </c>
      <c r="AD79" s="10">
        <f>_xlfn.IFNA(IF(OR($C79={"PH-AKT","GCaMP6S"}),J79/AVERAGE($D79:$F79), J79/T79/AVERAGE($D79/$N79,$E79/$O79,$F79/$P79)),0)</f>
        <v>1.1070822146563</v>
      </c>
      <c r="AE79" s="10">
        <f>_xlfn.IFNA(IF(OR($C79={"PH-AKT","GCaMP6S"}),K79/AVERAGE($D79:$F79), K79/U79/AVERAGE($D79/$N79,$E79/$O79,$F79/$P79)),0)</f>
        <v>1.0848372541402216</v>
      </c>
      <c r="AF79" s="10">
        <f>_xlfn.IFNA(IF(OR($C79={"PH-AKT","GCaMP6S"}),L79/AVERAGE($D79:$F79), L79/V79/AVERAGE($D79/$N79,$E79/$O79,$F79/$P79)),0)</f>
        <v>1.0796944041269945</v>
      </c>
      <c r="AG79" s="10">
        <f>_xlfn.IFNA(IF(OR($C79={"PH-AKT","GCaMP6S"}),M79/AVERAGE($D79:$F79), M79/W79/AVERAGE($D79/$N79,$E79/$O79,$F79/$P79)),0)</f>
        <v>1.071545723849203</v>
      </c>
      <c r="AI79" s="10">
        <f>IF(OR($C79={"PH-AKT","Syk","Src","Lyn-FAK","Prin-CRAF","ERKKTR"}),1/X79,X79)</f>
        <v>0.99891695684438875</v>
      </c>
      <c r="AJ79" s="10">
        <f>IF(OR($C79={"PH-AKT","Syk","Src","Lyn-FAK","Prin-CRAF","ERKKTR"}),1/Y79,Y79)</f>
        <v>0.99716769630779734</v>
      </c>
      <c r="AK79" s="10">
        <f>IF(OR($C79={"PH-AKT","Syk","Src","Lyn-FAK","Prin-CRAF","ERKKTR"}),1/Z79,Z79)</f>
        <v>1.0039153468478139</v>
      </c>
      <c r="AL79" s="10">
        <f>IF(OR($C79={"PH-AKT","Syk","Src","Lyn-FAK","Prin-CRAF","ERKKTR"}),1/AA79,AA79)</f>
        <v>1.0405023825482858</v>
      </c>
      <c r="AM79" s="10">
        <f>IF(OR($C79={"PH-AKT","Syk","Src","Lyn-FAK","Prin-CRAF","ERKKTR"}),1/AB79,AB79)</f>
        <v>1.1297649933937639</v>
      </c>
      <c r="AN79" s="10">
        <f>IF(OR($C79={"PH-AKT","Syk","Src","Lyn-FAK","Prin-CRAF","ERKKTR"}),1/AC79,AC79)</f>
        <v>1.125121932491937</v>
      </c>
      <c r="AO79" s="10">
        <f>IF(OR($C79={"PH-AKT","Syk","Src","Lyn-FAK","Prin-CRAF","ERKKTR"}),1/AD79,AD79)</f>
        <v>1.1070822146563</v>
      </c>
      <c r="AP79" s="10">
        <f>IF(OR($C79={"PH-AKT","Syk","Src","Lyn-FAK","Prin-CRAF","ERKKTR"}),1/AE79,AE79)</f>
        <v>1.0848372541402216</v>
      </c>
      <c r="AQ79" s="10">
        <f>IF(OR($C79={"PH-AKT","Syk","Src","Lyn-FAK","Prin-CRAF","ERKKTR"}),1/AF79,AF79)</f>
        <v>1.0796944041269945</v>
      </c>
      <c r="AR79" s="10">
        <f>IF(OR($C79={"PH-AKT","Syk","Src","Lyn-FAK","Prin-CRAF","ERKKTR"}),1/AG79,AG79)</f>
        <v>1.071545723849203</v>
      </c>
    </row>
    <row r="80" spans="1:44" x14ac:dyDescent="0.2">
      <c r="A80" s="10">
        <v>79</v>
      </c>
      <c r="B80" s="10" t="s">
        <v>38</v>
      </c>
      <c r="C80" s="10" t="str">
        <f>_xlfn.IFNA(VLOOKUP($B80,Barcodes!$B$2:$E$14,4,FALSE),0)</f>
        <v>RhoA2G</v>
      </c>
      <c r="D80" s="10">
        <v>2136.5410000000002</v>
      </c>
      <c r="E80" s="10">
        <v>2204.5230000000001</v>
      </c>
      <c r="F80" s="10">
        <v>2265.63</v>
      </c>
      <c r="G80" s="10">
        <v>2220.4769999999999</v>
      </c>
      <c r="H80" s="10">
        <v>2222.4690000000001</v>
      </c>
      <c r="I80" s="10">
        <v>2299.8380000000002</v>
      </c>
      <c r="J80" s="10">
        <v>2307.6350000000002</v>
      </c>
      <c r="K80" s="10">
        <v>2415.9160000000002</v>
      </c>
      <c r="L80" s="10">
        <v>2378.8530000000001</v>
      </c>
      <c r="M80" s="10">
        <v>2273.0430000000001</v>
      </c>
      <c r="N80" s="10">
        <v>904.65</v>
      </c>
      <c r="O80" s="10">
        <v>915.471</v>
      </c>
      <c r="P80" s="10">
        <v>958.99099999999999</v>
      </c>
      <c r="Q80" s="10">
        <v>917.65800000000002</v>
      </c>
      <c r="R80" s="10">
        <v>852.03499999999997</v>
      </c>
      <c r="S80" s="10">
        <v>885.98699999999997</v>
      </c>
      <c r="T80" s="10">
        <v>917.94</v>
      </c>
      <c r="U80" s="10">
        <v>983.48599999999999</v>
      </c>
      <c r="V80" s="10">
        <v>968.48299999999995</v>
      </c>
      <c r="W80" s="10">
        <v>915.74900000000002</v>
      </c>
      <c r="X80" s="10">
        <f>_xlfn.IFNA(IF(OR($C80={"PH-AKT","GCaMP6S"}),D80/AVERAGE($D80:$F80), D80/N80/AVERAGE($D80/$N80,$E80/$O80,$F80/$P80)),0)</f>
        <v>0.99339272437368042</v>
      </c>
      <c r="Y80" s="10">
        <f>_xlfn.IFNA(IF(OR($C80={"PH-AKT","GCaMP6S"}),E80/AVERAGE($D80:$F80), E80/O80/AVERAGE($D80/$N80,$E80/$O80,$F80/$P80)),0)</f>
        <v>1.0128855464301807</v>
      </c>
      <c r="Z80" s="10">
        <f>_xlfn.IFNA(IF(OR($C80={"PH-AKT","GCaMP6S"}),F80/AVERAGE($D80:$F80), F80/P80/AVERAGE($D80/$N80,$E80/$O80,$F80/$P80)),0)</f>
        <v>0.99372172919613877</v>
      </c>
      <c r="AA80" s="10">
        <f>_xlfn.IFNA(IF(OR($C80={"PH-AKT","GCaMP6S"}),G80/AVERAGE($D80:$F80), G80/Q80/AVERAGE($D80/$N80,$E80/$O80,$F80/$P80)),0)</f>
        <v>1.017784318257084</v>
      </c>
      <c r="AB80" s="10">
        <f>_xlfn.IFNA(IF(OR($C80={"PH-AKT","GCaMP6S"}),H80/AVERAGE($D80:$F80), H80/R80/AVERAGE($D80/$N80,$E80/$O80,$F80/$P80)),0)</f>
        <v>1.0971565695753791</v>
      </c>
      <c r="AC80" s="10">
        <f>_xlfn.IFNA(IF(OR($C80={"PH-AKT","GCaMP6S"}),I80/AVERAGE($D80:$F80), I80/S80/AVERAGE($D80/$N80,$E80/$O80,$F80/$P80)),0)</f>
        <v>1.0918430828170225</v>
      </c>
      <c r="AD80" s="10">
        <f>_xlfn.IFNA(IF(OR($C80={"PH-AKT","GCaMP6S"}),J80/AVERAGE($D80:$F80), J80/T80/AVERAGE($D80/$N80,$E80/$O80,$F80/$P80)),0)</f>
        <v>1.0574093673525018</v>
      </c>
      <c r="AE80" s="10">
        <f>_xlfn.IFNA(IF(OR($C80={"PH-AKT","GCaMP6S"}),K80/AVERAGE($D80:$F80), K80/U80/AVERAGE($D80/$N80,$E80/$O80,$F80/$P80)),0)</f>
        <v>1.0332465862270064</v>
      </c>
      <c r="AF80" s="10">
        <f>_xlfn.IFNA(IF(OR($C80={"PH-AKT","GCaMP6S"}),L80/AVERAGE($D80:$F80), L80/V80/AVERAGE($D80/$N80,$E80/$O80,$F80/$P80)),0)</f>
        <v>1.0331560783724276</v>
      </c>
      <c r="AG80" s="10">
        <f>_xlfn.IFNA(IF(OR($C80={"PH-AKT","GCaMP6S"}),M80/AVERAGE($D80:$F80), M80/W80/AVERAGE($D80/$N80,$E80/$O80,$F80/$P80)),0)</f>
        <v>1.0440505573274246</v>
      </c>
      <c r="AI80" s="10">
        <f>IF(OR($C80={"PH-AKT","Syk","Src","Lyn-FAK","Prin-CRAF","ERKKTR"}),1/X80,X80)</f>
        <v>0.99339272437368042</v>
      </c>
      <c r="AJ80" s="10">
        <f>IF(OR($C80={"PH-AKT","Syk","Src","Lyn-FAK","Prin-CRAF","ERKKTR"}),1/Y80,Y80)</f>
        <v>1.0128855464301807</v>
      </c>
      <c r="AK80" s="10">
        <f>IF(OR($C80={"PH-AKT","Syk","Src","Lyn-FAK","Prin-CRAF","ERKKTR"}),1/Z80,Z80)</f>
        <v>0.99372172919613877</v>
      </c>
      <c r="AL80" s="10">
        <f>IF(OR($C80={"PH-AKT","Syk","Src","Lyn-FAK","Prin-CRAF","ERKKTR"}),1/AA80,AA80)</f>
        <v>1.017784318257084</v>
      </c>
      <c r="AM80" s="10">
        <f>IF(OR($C80={"PH-AKT","Syk","Src","Lyn-FAK","Prin-CRAF","ERKKTR"}),1/AB80,AB80)</f>
        <v>1.0971565695753791</v>
      </c>
      <c r="AN80" s="10">
        <f>IF(OR($C80={"PH-AKT","Syk","Src","Lyn-FAK","Prin-CRAF","ERKKTR"}),1/AC80,AC80)</f>
        <v>1.0918430828170225</v>
      </c>
      <c r="AO80" s="10">
        <f>IF(OR($C80={"PH-AKT","Syk","Src","Lyn-FAK","Prin-CRAF","ERKKTR"}),1/AD80,AD80)</f>
        <v>1.0574093673525018</v>
      </c>
      <c r="AP80" s="10">
        <f>IF(OR($C80={"PH-AKT","Syk","Src","Lyn-FAK","Prin-CRAF","ERKKTR"}),1/AE80,AE80)</f>
        <v>1.0332465862270064</v>
      </c>
      <c r="AQ80" s="10">
        <f>IF(OR($C80={"PH-AKT","Syk","Src","Lyn-FAK","Prin-CRAF","ERKKTR"}),1/AF80,AF80)</f>
        <v>1.0331560783724276</v>
      </c>
      <c r="AR80" s="10">
        <f>IF(OR($C80={"PH-AKT","Syk","Src","Lyn-FAK","Prin-CRAF","ERKKTR"}),1/AG80,AG80)</f>
        <v>1.0440505573274246</v>
      </c>
    </row>
    <row r="81" spans="1:44" x14ac:dyDescent="0.2">
      <c r="A81" s="10">
        <v>80</v>
      </c>
      <c r="B81" s="10" t="s">
        <v>38</v>
      </c>
      <c r="C81" s="10" t="str">
        <f>_xlfn.IFNA(VLOOKUP($B81,Barcodes!$B$2:$E$14,4,FALSE),0)</f>
        <v>RhoA2G</v>
      </c>
      <c r="D81" s="10">
        <v>3618.806</v>
      </c>
      <c r="E81" s="10">
        <v>3578.8240000000001</v>
      </c>
      <c r="F81" s="10">
        <v>3528.5509999999999</v>
      </c>
      <c r="G81" s="10">
        <v>3498.5079999999998</v>
      </c>
      <c r="H81" s="10">
        <v>3499.1909999999998</v>
      </c>
      <c r="I81" s="10">
        <v>3514.1</v>
      </c>
      <c r="J81" s="10">
        <v>3529.7460000000001</v>
      </c>
      <c r="K81" s="10">
        <v>3520.8220000000001</v>
      </c>
      <c r="L81" s="10">
        <v>3540.1410000000001</v>
      </c>
      <c r="M81" s="10">
        <v>3510.8829999999998</v>
      </c>
      <c r="N81" s="10">
        <v>1569.816</v>
      </c>
      <c r="O81" s="10">
        <v>1545.184</v>
      </c>
      <c r="P81" s="10">
        <v>1499.008</v>
      </c>
      <c r="Q81" s="10">
        <v>1472.52</v>
      </c>
      <c r="R81" s="10">
        <v>1363.855</v>
      </c>
      <c r="S81" s="10">
        <v>1373.575</v>
      </c>
      <c r="T81" s="10">
        <v>1393.8240000000001</v>
      </c>
      <c r="U81" s="10">
        <v>1405.2539999999999</v>
      </c>
      <c r="V81" s="10">
        <v>1434.384</v>
      </c>
      <c r="W81" s="10">
        <v>1413.4580000000001</v>
      </c>
      <c r="X81" s="10">
        <f>_xlfn.IFNA(IF(OR($C81={"PH-AKT","GCaMP6S"}),D81/AVERAGE($D81:$F81), D81/N81/AVERAGE($D81/$N81,$E81/$O81,$F81/$P81)),0)</f>
        <v>0.99146201041431747</v>
      </c>
      <c r="Y81" s="10">
        <f>_xlfn.IFNA(IF(OR($C81={"PH-AKT","GCaMP6S"}),E81/AVERAGE($D81:$F81), E81/O81/AVERAGE($D81/$N81,$E81/$O81,$F81/$P81)),0)</f>
        <v>0.99613836392692823</v>
      </c>
      <c r="Z81" s="10">
        <f>_xlfn.IFNA(IF(OR($C81={"PH-AKT","GCaMP6S"}),F81/AVERAGE($D81:$F81), F81/P81/AVERAGE($D81/$N81,$E81/$O81,$F81/$P81)),0)</f>
        <v>1.0123996256587544</v>
      </c>
      <c r="AA81" s="10">
        <f>_xlfn.IFNA(IF(OR($C81={"PH-AKT","GCaMP6S"}),G81/AVERAGE($D81:$F81), G81/Q81/AVERAGE($D81/$N81,$E81/$O81,$F81/$P81)),0)</f>
        <v>1.0218359945898075</v>
      </c>
      <c r="AB81" s="10">
        <f>_xlfn.IFNA(IF(OR($C81={"PH-AKT","GCaMP6S"}),H81/AVERAGE($D81:$F81), H81/R81/AVERAGE($D81/$N81,$E81/$O81,$F81/$P81)),0)</f>
        <v>1.1034660505310079</v>
      </c>
      <c r="AC81" s="10">
        <f>_xlfn.IFNA(IF(OR($C81={"PH-AKT","GCaMP6S"}),I81/AVERAGE($D81:$F81), I81/S81/AVERAGE($D81/$N81,$E81/$O81,$F81/$P81)),0)</f>
        <v>1.1003257229162289</v>
      </c>
      <c r="AD81" s="10">
        <f>_xlfn.IFNA(IF(OR($C81={"PH-AKT","GCaMP6S"}),J81/AVERAGE($D81:$F81), J81/T81/AVERAGE($D81/$N81,$E81/$O81,$F81/$P81)),0)</f>
        <v>1.0891684286005308</v>
      </c>
      <c r="AE81" s="10">
        <f>_xlfn.IFNA(IF(OR($C81={"PH-AKT","GCaMP6S"}),K81/AVERAGE($D81:$F81), K81/U81/AVERAGE($D81/$N81,$E81/$O81,$F81/$P81)),0)</f>
        <v>1.077578125414312</v>
      </c>
      <c r="AF81" s="10">
        <f>_xlfn.IFNA(IF(OR($C81={"PH-AKT","GCaMP6S"}),L81/AVERAGE($D81:$F81), L81/V81/AVERAGE($D81/$N81,$E81/$O81,$F81/$P81)),0)</f>
        <v>1.061486940217276</v>
      </c>
      <c r="AG81" s="10">
        <f>_xlfn.IFNA(IF(OR($C81={"PH-AKT","GCaMP6S"}),M81/AVERAGE($D81:$F81), M81/W81/AVERAGE($D81/$N81,$E81/$O81,$F81/$P81)),0)</f>
        <v>1.0682993797782196</v>
      </c>
      <c r="AI81" s="10">
        <f>IF(OR($C81={"PH-AKT","Syk","Src","Lyn-FAK","Prin-CRAF","ERKKTR"}),1/X81,X81)</f>
        <v>0.99146201041431747</v>
      </c>
      <c r="AJ81" s="10">
        <f>IF(OR($C81={"PH-AKT","Syk","Src","Lyn-FAK","Prin-CRAF","ERKKTR"}),1/Y81,Y81)</f>
        <v>0.99613836392692823</v>
      </c>
      <c r="AK81" s="10">
        <f>IF(OR($C81={"PH-AKT","Syk","Src","Lyn-FAK","Prin-CRAF","ERKKTR"}),1/Z81,Z81)</f>
        <v>1.0123996256587544</v>
      </c>
      <c r="AL81" s="10">
        <f>IF(OR($C81={"PH-AKT","Syk","Src","Lyn-FAK","Prin-CRAF","ERKKTR"}),1/AA81,AA81)</f>
        <v>1.0218359945898075</v>
      </c>
      <c r="AM81" s="10">
        <f>IF(OR($C81={"PH-AKT","Syk","Src","Lyn-FAK","Prin-CRAF","ERKKTR"}),1/AB81,AB81)</f>
        <v>1.1034660505310079</v>
      </c>
      <c r="AN81" s="10">
        <f>IF(OR($C81={"PH-AKT","Syk","Src","Lyn-FAK","Prin-CRAF","ERKKTR"}),1/AC81,AC81)</f>
        <v>1.1003257229162289</v>
      </c>
      <c r="AO81" s="10">
        <f>IF(OR($C81={"PH-AKT","Syk","Src","Lyn-FAK","Prin-CRAF","ERKKTR"}),1/AD81,AD81)</f>
        <v>1.0891684286005308</v>
      </c>
      <c r="AP81" s="10">
        <f>IF(OR($C81={"PH-AKT","Syk","Src","Lyn-FAK","Prin-CRAF","ERKKTR"}),1/AE81,AE81)</f>
        <v>1.077578125414312</v>
      </c>
      <c r="AQ81" s="10">
        <f>IF(OR($C81={"PH-AKT","Syk","Src","Lyn-FAK","Prin-CRAF","ERKKTR"}),1/AF81,AF81)</f>
        <v>1.061486940217276</v>
      </c>
      <c r="AR81" s="10">
        <f>IF(OR($C81={"PH-AKT","Syk","Src","Lyn-FAK","Prin-CRAF","ERKKTR"}),1/AG81,AG81)</f>
        <v>1.0682993797782196</v>
      </c>
    </row>
    <row r="82" spans="1:44" x14ac:dyDescent="0.2">
      <c r="A82" s="10">
        <v>81</v>
      </c>
      <c r="B82" s="10" t="s">
        <v>38</v>
      </c>
      <c r="C82" s="10" t="str">
        <f>_xlfn.IFNA(VLOOKUP($B82,Barcodes!$B$2:$E$14,4,FALSE),0)</f>
        <v>RhoA2G</v>
      </c>
      <c r="D82" s="10">
        <v>2769.1610000000001</v>
      </c>
      <c r="E82" s="10">
        <v>2884.3809999999999</v>
      </c>
      <c r="F82" s="10">
        <v>2814.3710000000001</v>
      </c>
      <c r="G82" s="10">
        <v>2767.8879999999999</v>
      </c>
      <c r="H82" s="10">
        <v>2971.3159999999998</v>
      </c>
      <c r="I82" s="10">
        <v>2986.931</v>
      </c>
      <c r="J82" s="10">
        <v>2925.558</v>
      </c>
      <c r="K82" s="10">
        <v>2907.14</v>
      </c>
      <c r="L82" s="10">
        <v>2962.2190000000001</v>
      </c>
      <c r="M82" s="10">
        <v>2880.8679999999999</v>
      </c>
      <c r="N82" s="10">
        <v>1234.4000000000001</v>
      </c>
      <c r="O82" s="10">
        <v>1261.502</v>
      </c>
      <c r="P82" s="10">
        <v>1243.713</v>
      </c>
      <c r="Q82" s="10">
        <v>1175.7550000000001</v>
      </c>
      <c r="R82" s="10">
        <v>1162.623</v>
      </c>
      <c r="S82" s="10">
        <v>1197.913</v>
      </c>
      <c r="T82" s="10">
        <v>1191.671</v>
      </c>
      <c r="U82" s="10">
        <v>1214.884</v>
      </c>
      <c r="V82" s="10">
        <v>1234.2170000000001</v>
      </c>
      <c r="W82" s="10">
        <v>1211.5419999999999</v>
      </c>
      <c r="X82" s="10">
        <f>_xlfn.IFNA(IF(OR($C82={"PH-AKT","GCaMP6S"}),D82/AVERAGE($D82:$F82), D82/N82/AVERAGE($D82/$N82,$E82/$O82,$F82/$P82)),0)</f>
        <v>0.99077051714738185</v>
      </c>
      <c r="Y82" s="10">
        <f>_xlfn.IFNA(IF(OR($C82={"PH-AKT","GCaMP6S"}),E82/AVERAGE($D82:$F82), E82/O82/AVERAGE($D82/$N82,$E82/$O82,$F82/$P82)),0)</f>
        <v>1.0098234784628559</v>
      </c>
      <c r="Z82" s="10">
        <f>_xlfn.IFNA(IF(OR($C82={"PH-AKT","GCaMP6S"}),F82/AVERAGE($D82:$F82), F82/P82/AVERAGE($D82/$N82,$E82/$O82,$F82/$P82)),0)</f>
        <v>0.99940600438976213</v>
      </c>
      <c r="AA82" s="10">
        <f>_xlfn.IFNA(IF(OR($C82={"PH-AKT","GCaMP6S"}),G82/AVERAGE($D82:$F82), G82/Q82/AVERAGE($D82/$N82,$E82/$O82,$F82/$P82)),0)</f>
        <v>1.0397105711821819</v>
      </c>
      <c r="AB82" s="10">
        <f>_xlfn.IFNA(IF(OR($C82={"PH-AKT","GCaMP6S"}),H82/AVERAGE($D82:$F82), H82/R82/AVERAGE($D82/$N82,$E82/$O82,$F82/$P82)),0)</f>
        <v>1.1287316744939897</v>
      </c>
      <c r="AC82" s="10">
        <f>_xlfn.IFNA(IF(OR($C82={"PH-AKT","GCaMP6S"}),I82/AVERAGE($D82:$F82), I82/S82/AVERAGE($D82/$N82,$E82/$O82,$F82/$P82)),0)</f>
        <v>1.1012367432193522</v>
      </c>
      <c r="AD82" s="10">
        <f>_xlfn.IFNA(IF(OR($C82={"PH-AKT","GCaMP6S"}),J82/AVERAGE($D82:$F82), J82/T82/AVERAGE($D82/$N82,$E82/$O82,$F82/$P82)),0)</f>
        <v>1.0842592178590478</v>
      </c>
      <c r="AE82" s="10">
        <f>_xlfn.IFNA(IF(OR($C82={"PH-AKT","GCaMP6S"}),K82/AVERAGE($D82:$F82), K82/U82/AVERAGE($D82/$N82,$E82/$O82,$F82/$P82)),0)</f>
        <v>1.0568465046968016</v>
      </c>
      <c r="AF82" s="10">
        <f>_xlfn.IFNA(IF(OR($C82={"PH-AKT","GCaMP6S"}),L82/AVERAGE($D82:$F82), L82/V82/AVERAGE($D82/$N82,$E82/$O82,$F82/$P82)),0)</f>
        <v>1.0600013546958347</v>
      </c>
      <c r="AG82" s="10">
        <f>_xlfn.IFNA(IF(OR($C82={"PH-AKT","GCaMP6S"}),M82/AVERAGE($D82:$F82), M82/W82/AVERAGE($D82/$N82,$E82/$O82,$F82/$P82)),0)</f>
        <v>1.0501846507846768</v>
      </c>
      <c r="AI82" s="10">
        <f>IF(OR($C82={"PH-AKT","Syk","Src","Lyn-FAK","Prin-CRAF","ERKKTR"}),1/X82,X82)</f>
        <v>0.99077051714738185</v>
      </c>
      <c r="AJ82" s="10">
        <f>IF(OR($C82={"PH-AKT","Syk","Src","Lyn-FAK","Prin-CRAF","ERKKTR"}),1/Y82,Y82)</f>
        <v>1.0098234784628559</v>
      </c>
      <c r="AK82" s="10">
        <f>IF(OR($C82={"PH-AKT","Syk","Src","Lyn-FAK","Prin-CRAF","ERKKTR"}),1/Z82,Z82)</f>
        <v>0.99940600438976213</v>
      </c>
      <c r="AL82" s="10">
        <f>IF(OR($C82={"PH-AKT","Syk","Src","Lyn-FAK","Prin-CRAF","ERKKTR"}),1/AA82,AA82)</f>
        <v>1.0397105711821819</v>
      </c>
      <c r="AM82" s="10">
        <f>IF(OR($C82={"PH-AKT","Syk","Src","Lyn-FAK","Prin-CRAF","ERKKTR"}),1/AB82,AB82)</f>
        <v>1.1287316744939897</v>
      </c>
      <c r="AN82" s="10">
        <f>IF(OR($C82={"PH-AKT","Syk","Src","Lyn-FAK","Prin-CRAF","ERKKTR"}),1/AC82,AC82)</f>
        <v>1.1012367432193522</v>
      </c>
      <c r="AO82" s="10">
        <f>IF(OR($C82={"PH-AKT","Syk","Src","Lyn-FAK","Prin-CRAF","ERKKTR"}),1/AD82,AD82)</f>
        <v>1.0842592178590478</v>
      </c>
      <c r="AP82" s="10">
        <f>IF(OR($C82={"PH-AKT","Syk","Src","Lyn-FAK","Prin-CRAF","ERKKTR"}),1/AE82,AE82)</f>
        <v>1.0568465046968016</v>
      </c>
      <c r="AQ82" s="10">
        <f>IF(OR($C82={"PH-AKT","Syk","Src","Lyn-FAK","Prin-CRAF","ERKKTR"}),1/AF82,AF82)</f>
        <v>1.0600013546958347</v>
      </c>
      <c r="AR82" s="10">
        <f>IF(OR($C82={"PH-AKT","Syk","Src","Lyn-FAK","Prin-CRAF","ERKKTR"}),1/AG82,AG82)</f>
        <v>1.0501846507846768</v>
      </c>
    </row>
    <row r="83" spans="1:44" x14ac:dyDescent="0.2">
      <c r="A83" s="10">
        <v>82</v>
      </c>
      <c r="B83" s="10" t="s">
        <v>38</v>
      </c>
      <c r="C83" s="10" t="str">
        <f>_xlfn.IFNA(VLOOKUP($B83,Barcodes!$B$2:$E$14,4,FALSE),0)</f>
        <v>RhoA2G</v>
      </c>
      <c r="D83" s="10">
        <v>3454.154</v>
      </c>
      <c r="E83" s="10">
        <v>3436.7739999999999</v>
      </c>
      <c r="F83" s="10">
        <v>3347.5189999999998</v>
      </c>
      <c r="G83" s="10">
        <v>3271.848</v>
      </c>
      <c r="H83" s="10">
        <v>3239.6419999999998</v>
      </c>
      <c r="I83" s="10">
        <v>3236.058</v>
      </c>
      <c r="J83" s="10">
        <v>3229.7930000000001</v>
      </c>
      <c r="K83" s="10">
        <v>3226.7669999999998</v>
      </c>
      <c r="L83" s="10">
        <v>3272</v>
      </c>
      <c r="M83" s="10">
        <v>3245.3890000000001</v>
      </c>
      <c r="N83" s="10">
        <v>1420.866</v>
      </c>
      <c r="O83" s="10">
        <v>1411.7190000000001</v>
      </c>
      <c r="P83" s="10">
        <v>1385.712</v>
      </c>
      <c r="Q83" s="10">
        <v>1328.309</v>
      </c>
      <c r="R83" s="10">
        <v>1215.3630000000001</v>
      </c>
      <c r="S83" s="10">
        <v>1195.6849999999999</v>
      </c>
      <c r="T83" s="10">
        <v>1217.1320000000001</v>
      </c>
      <c r="U83" s="10">
        <v>1229.5840000000001</v>
      </c>
      <c r="V83" s="10">
        <v>1253.655</v>
      </c>
      <c r="W83" s="10">
        <v>1265.114</v>
      </c>
      <c r="X83" s="10">
        <f>_xlfn.IFNA(IF(OR($C83={"PH-AKT","GCaMP6S"}),D83/AVERAGE($D83:$F83), D83/N83/AVERAGE($D83/$N83,$E83/$O83,$F83/$P83)),0)</f>
        <v>1.0016262012959471</v>
      </c>
      <c r="Y83" s="10">
        <f>_xlfn.IFNA(IF(OR($C83={"PH-AKT","GCaMP6S"}),E83/AVERAGE($D83:$F83), E83/O83/AVERAGE($D83/$N83,$E83/$O83,$F83/$P83)),0)</f>
        <v>1.0030436129563882</v>
      </c>
      <c r="Z83" s="10">
        <f>_xlfn.IFNA(IF(OR($C83={"PH-AKT","GCaMP6S"}),F83/AVERAGE($D83:$F83), F83/P83/AVERAGE($D83/$N83,$E83/$O83,$F83/$P83)),0)</f>
        <v>0.99533018574766474</v>
      </c>
      <c r="AA83" s="10">
        <f>_xlfn.IFNA(IF(OR($C83={"PH-AKT","GCaMP6S"}),G83/AVERAGE($D83:$F83), G83/Q83/AVERAGE($D83/$N83,$E83/$O83,$F83/$P83)),0)</f>
        <v>1.0148716170276202</v>
      </c>
      <c r="AB83" s="10">
        <f>_xlfn.IFNA(IF(OR($C83={"PH-AKT","GCaMP6S"}),H83/AVERAGE($D83:$F83), H83/R83/AVERAGE($D83/$N83,$E83/$O83,$F83/$P83)),0)</f>
        <v>1.0982674502542651</v>
      </c>
      <c r="AC83" s="10">
        <f>_xlfn.IFNA(IF(OR($C83={"PH-AKT","GCaMP6S"}),I83/AVERAGE($D83:$F83), I83/S83/AVERAGE($D83/$N83,$E83/$O83,$F83/$P83)),0)</f>
        <v>1.1151071958982233</v>
      </c>
      <c r="AD83" s="10">
        <f>_xlfn.IFNA(IF(OR($C83={"PH-AKT","GCaMP6S"}),J83/AVERAGE($D83:$F83), J83/T83/AVERAGE($D83/$N83,$E83/$O83,$F83/$P83)),0)</f>
        <v>1.093337164195803</v>
      </c>
      <c r="AE83" s="10">
        <f>_xlfn.IFNA(IF(OR($C83={"PH-AKT","GCaMP6S"}),K83/AVERAGE($D83:$F83), K83/U83/AVERAGE($D83/$N83,$E83/$O83,$F83/$P83)),0)</f>
        <v>1.0812509598721163</v>
      </c>
      <c r="AF83" s="10">
        <f>_xlfn.IFNA(IF(OR($C83={"PH-AKT","GCaMP6S"}),L83/AVERAGE($D83:$F83), L83/V83/AVERAGE($D83/$N83,$E83/$O83,$F83/$P83)),0)</f>
        <v>1.0753562420362666</v>
      </c>
      <c r="AG83" s="10">
        <f>_xlfn.IFNA(IF(OR($C83={"PH-AKT","GCaMP6S"}),M83/AVERAGE($D83:$F83), M83/W83/AVERAGE($D83/$N83,$E83/$O83,$F83/$P83)),0)</f>
        <v>1.0569494097499343</v>
      </c>
      <c r="AI83" s="10">
        <f>IF(OR($C83={"PH-AKT","Syk","Src","Lyn-FAK","Prin-CRAF","ERKKTR"}),1/X83,X83)</f>
        <v>1.0016262012959471</v>
      </c>
      <c r="AJ83" s="10">
        <f>IF(OR($C83={"PH-AKT","Syk","Src","Lyn-FAK","Prin-CRAF","ERKKTR"}),1/Y83,Y83)</f>
        <v>1.0030436129563882</v>
      </c>
      <c r="AK83" s="10">
        <f>IF(OR($C83={"PH-AKT","Syk","Src","Lyn-FAK","Prin-CRAF","ERKKTR"}),1/Z83,Z83)</f>
        <v>0.99533018574766474</v>
      </c>
      <c r="AL83" s="10">
        <f>IF(OR($C83={"PH-AKT","Syk","Src","Lyn-FAK","Prin-CRAF","ERKKTR"}),1/AA83,AA83)</f>
        <v>1.0148716170276202</v>
      </c>
      <c r="AM83" s="10">
        <f>IF(OR($C83={"PH-AKT","Syk","Src","Lyn-FAK","Prin-CRAF","ERKKTR"}),1/AB83,AB83)</f>
        <v>1.0982674502542651</v>
      </c>
      <c r="AN83" s="10">
        <f>IF(OR($C83={"PH-AKT","Syk","Src","Lyn-FAK","Prin-CRAF","ERKKTR"}),1/AC83,AC83)</f>
        <v>1.1151071958982233</v>
      </c>
      <c r="AO83" s="10">
        <f>IF(OR($C83={"PH-AKT","Syk","Src","Lyn-FAK","Prin-CRAF","ERKKTR"}),1/AD83,AD83)</f>
        <v>1.093337164195803</v>
      </c>
      <c r="AP83" s="10">
        <f>IF(OR($C83={"PH-AKT","Syk","Src","Lyn-FAK","Prin-CRAF","ERKKTR"}),1/AE83,AE83)</f>
        <v>1.0812509598721163</v>
      </c>
      <c r="AQ83" s="10">
        <f>IF(OR($C83={"PH-AKT","Syk","Src","Lyn-FAK","Prin-CRAF","ERKKTR"}),1/AF83,AF83)</f>
        <v>1.0753562420362666</v>
      </c>
      <c r="AR83" s="10">
        <f>IF(OR($C83={"PH-AKT","Syk","Src","Lyn-FAK","Prin-CRAF","ERKKTR"}),1/AG83,AG83)</f>
        <v>1.0569494097499343</v>
      </c>
    </row>
    <row r="84" spans="1:44" x14ac:dyDescent="0.2">
      <c r="A84" s="10">
        <v>83</v>
      </c>
      <c r="B84" s="10" t="s">
        <v>41</v>
      </c>
      <c r="C84" s="10" t="str">
        <f>_xlfn.IFNA(VLOOKUP($B84,Barcodes!$B$2:$E$14,4,FALSE),0)</f>
        <v>GCaMP6S</v>
      </c>
      <c r="D84" s="10">
        <v>702.96699999999998</v>
      </c>
      <c r="E84" s="10">
        <v>727.02</v>
      </c>
      <c r="F84" s="10">
        <v>738.29100000000005</v>
      </c>
      <c r="G84" s="10">
        <v>2514.3939999999998</v>
      </c>
      <c r="H84" s="10">
        <v>3777.5450000000001</v>
      </c>
      <c r="I84" s="10">
        <v>1803.027</v>
      </c>
      <c r="J84" s="10">
        <v>1092.3009999999999</v>
      </c>
      <c r="K84" s="10">
        <v>1221.3040000000001</v>
      </c>
      <c r="L84" s="10">
        <v>1104.8409999999999</v>
      </c>
      <c r="M84" s="10">
        <v>1106.4079999999999</v>
      </c>
      <c r="N84" s="10">
        <v>93.304000000000002</v>
      </c>
      <c r="O84" s="10">
        <v>96.997</v>
      </c>
      <c r="P84" s="10">
        <v>98.637</v>
      </c>
      <c r="Q84" s="10">
        <v>190.48099999999999</v>
      </c>
      <c r="R84" s="10">
        <v>252.71899999999999</v>
      </c>
      <c r="S84" s="10">
        <v>154.845</v>
      </c>
      <c r="T84" s="10">
        <v>113.57</v>
      </c>
      <c r="U84" s="10">
        <v>119.658</v>
      </c>
      <c r="V84" s="10">
        <v>113.70399999999999</v>
      </c>
      <c r="W84" s="10">
        <v>108.941</v>
      </c>
      <c r="X84" s="10">
        <f>_xlfn.IFNA(IF(OR($C84={"PH-AKT","GCaMP6S"}),D84/AVERAGE($D84:$F84), D84/N84/AVERAGE($D84/$N84,$E84/$O84,$F84/$P84)),0)</f>
        <v>0.97261559633958361</v>
      </c>
      <c r="Y84" s="10">
        <f>_xlfn.IFNA(IF(OR($C84={"PH-AKT","GCaMP6S"}),E84/AVERAGE($D84:$F84), E84/O84/AVERAGE($D84/$N84,$E84/$O84,$F84/$P84)),0)</f>
        <v>1.0058950005488225</v>
      </c>
      <c r="Z84" s="10">
        <f>_xlfn.IFNA(IF(OR($C84={"PH-AKT","GCaMP6S"}),F84/AVERAGE($D84:$F84), F84/P84/AVERAGE($D84/$N84,$E84/$O84,$F84/$P84)),0)</f>
        <v>1.0214894031115935</v>
      </c>
      <c r="AA84" s="10">
        <f>_xlfn.IFNA(IF(OR($C84={"PH-AKT","GCaMP6S"}),G84/AVERAGE($D84:$F84), G84/Q84/AVERAGE($D84/$N84,$E84/$O84,$F84/$P84)),0)</f>
        <v>3.4788813980495115</v>
      </c>
      <c r="AB84" s="10">
        <f>_xlfn.IFNA(IF(OR($C84={"PH-AKT","GCaMP6S"}),H84/AVERAGE($D84:$F84), H84/R84/AVERAGE($D84/$N84,$E84/$O84,$F84/$P84)),0)</f>
        <v>5.2265599706310715</v>
      </c>
      <c r="AC84" s="10">
        <f>_xlfn.IFNA(IF(OR($C84={"PH-AKT","GCaMP6S"}),I84/AVERAGE($D84:$F84), I84/S84/AVERAGE($D84/$N84,$E84/$O84,$F84/$P84)),0)</f>
        <v>2.4946436757648232</v>
      </c>
      <c r="AD84" s="10">
        <f>_xlfn.IFNA(IF(OR($C84={"PH-AKT","GCaMP6S"}),J84/AVERAGE($D84:$F84), J84/T84/AVERAGE($D84/$N84,$E84/$O84,$F84/$P84)),0)</f>
        <v>1.5112928323766599</v>
      </c>
      <c r="AE84" s="10">
        <f>_xlfn.IFNA(IF(OR($C84={"PH-AKT","GCaMP6S"}),K84/AVERAGE($D84:$F84), K84/U84/AVERAGE($D84/$N84,$E84/$O84,$F84/$P84)),0)</f>
        <v>1.6897796315786076</v>
      </c>
      <c r="AF84" s="10">
        <f>_xlfn.IFNA(IF(OR($C84={"PH-AKT","GCaMP6S"}),L84/AVERAGE($D84:$F84), L84/V84/AVERAGE($D84/$N84,$E84/$O84,$F84/$P84)),0)</f>
        <v>1.5286430061089948</v>
      </c>
      <c r="AG84" s="10">
        <f>_xlfn.IFNA(IF(OR($C84={"PH-AKT","GCaMP6S"}),M84/AVERAGE($D84:$F84), M84/W84/AVERAGE($D84/$N84,$E84/$O84,$F84/$P84)),0)</f>
        <v>1.5308110860323259</v>
      </c>
      <c r="AI84" s="10">
        <f>IF(OR($C84={"PH-AKT","Syk","Src","Lyn-FAK","Prin-CRAF","ERKKTR"}),1/X84,X84)</f>
        <v>0.97261559633958361</v>
      </c>
      <c r="AJ84" s="10">
        <f>IF(OR($C84={"PH-AKT","Syk","Src","Lyn-FAK","Prin-CRAF","ERKKTR"}),1/Y84,Y84)</f>
        <v>1.0058950005488225</v>
      </c>
      <c r="AK84" s="10">
        <f>IF(OR($C84={"PH-AKT","Syk","Src","Lyn-FAK","Prin-CRAF","ERKKTR"}),1/Z84,Z84)</f>
        <v>1.0214894031115935</v>
      </c>
      <c r="AL84" s="10">
        <f>IF(OR($C84={"PH-AKT","Syk","Src","Lyn-FAK","Prin-CRAF","ERKKTR"}),1/AA84,AA84)</f>
        <v>3.4788813980495115</v>
      </c>
      <c r="AM84" s="10">
        <f>IF(OR($C84={"PH-AKT","Syk","Src","Lyn-FAK","Prin-CRAF","ERKKTR"}),1/AB84,AB84)</f>
        <v>5.2265599706310715</v>
      </c>
      <c r="AN84" s="10">
        <f>IF(OR($C84={"PH-AKT","Syk","Src","Lyn-FAK","Prin-CRAF","ERKKTR"}),1/AC84,AC84)</f>
        <v>2.4946436757648232</v>
      </c>
      <c r="AO84" s="10">
        <f>IF(OR($C84={"PH-AKT","Syk","Src","Lyn-FAK","Prin-CRAF","ERKKTR"}),1/AD84,AD84)</f>
        <v>1.5112928323766599</v>
      </c>
      <c r="AP84" s="10">
        <f>IF(OR($C84={"PH-AKT","Syk","Src","Lyn-FAK","Prin-CRAF","ERKKTR"}),1/AE84,AE84)</f>
        <v>1.6897796315786076</v>
      </c>
      <c r="AQ84" s="10">
        <f>IF(OR($C84={"PH-AKT","Syk","Src","Lyn-FAK","Prin-CRAF","ERKKTR"}),1/AF84,AF84)</f>
        <v>1.5286430061089948</v>
      </c>
      <c r="AR84" s="10">
        <f>IF(OR($C84={"PH-AKT","Syk","Src","Lyn-FAK","Prin-CRAF","ERKKTR"}),1/AG84,AG84)</f>
        <v>1.5308110860323259</v>
      </c>
    </row>
    <row r="85" spans="1:44" x14ac:dyDescent="0.2">
      <c r="A85" s="10">
        <v>84</v>
      </c>
      <c r="B85" s="10">
        <v>0</v>
      </c>
      <c r="C85" s="10">
        <f>_xlfn.IFNA(VLOOKUP($B85,Barcodes!$B$2:$E$14,4,FALSE),0)</f>
        <v>0</v>
      </c>
      <c r="D85" s="10">
        <v>2974.2089999999998</v>
      </c>
      <c r="E85" s="10">
        <v>3087.239</v>
      </c>
      <c r="F85" s="10">
        <v>2786.8330000000001</v>
      </c>
      <c r="G85" s="10">
        <v>2762.0349999999999</v>
      </c>
      <c r="H85" s="10">
        <v>2892.29</v>
      </c>
      <c r="I85" s="10">
        <v>2762.4270000000001</v>
      </c>
      <c r="J85" s="10">
        <v>3096.1709999999998</v>
      </c>
      <c r="K85" s="10">
        <v>3260.4859999999999</v>
      </c>
      <c r="L85" s="10">
        <v>3644.2840000000001</v>
      </c>
      <c r="M85" s="10">
        <v>3634.547</v>
      </c>
      <c r="N85" s="10">
        <v>471.43799999999999</v>
      </c>
      <c r="O85" s="10">
        <v>473.565</v>
      </c>
      <c r="P85" s="10">
        <v>431.12200000000001</v>
      </c>
      <c r="Q85" s="10">
        <v>441.774</v>
      </c>
      <c r="R85" s="10">
        <v>480.84</v>
      </c>
      <c r="S85" s="10">
        <v>443.66300000000001</v>
      </c>
      <c r="T85" s="10">
        <v>514.73699999999997</v>
      </c>
      <c r="U85" s="10">
        <v>512.87800000000004</v>
      </c>
      <c r="V85" s="10">
        <v>583.62400000000002</v>
      </c>
      <c r="W85" s="10">
        <v>564.70899999999995</v>
      </c>
      <c r="X85" s="10">
        <f>_xlfn.IFNA(IF(OR($C85={"PH-AKT","GCaMP6S"}),D85/AVERAGE($D85:$F85), D85/N85/AVERAGE($D85/$N85,$E85/$O85,$F85/$P85)),0)</f>
        <v>0.9810450123425859</v>
      </c>
      <c r="Y85" s="10">
        <f>_xlfn.IFNA(IF(OR($C85={"PH-AKT","GCaMP6S"}),E85/AVERAGE($D85:$F85), E85/O85/AVERAGE($D85/$N85,$E85/$O85,$F85/$P85)),0)</f>
        <v>1.0137542570371276</v>
      </c>
      <c r="Z85" s="10">
        <f>_xlfn.IFNA(IF(OR($C85={"PH-AKT","GCaMP6S"}),F85/AVERAGE($D85:$F85), F85/P85/AVERAGE($D85/$N85,$E85/$O85,$F85/$P85)),0)</f>
        <v>1.0052007306202868</v>
      </c>
      <c r="AA85" s="10">
        <f>_xlfn.IFNA(IF(OR($C85={"PH-AKT","GCaMP6S"}),G85/AVERAGE($D85:$F85), G85/Q85/AVERAGE($D85/$N85,$E85/$O85,$F85/$P85)),0)</f>
        <v>0.97223457470869068</v>
      </c>
      <c r="AB85" s="10">
        <f>_xlfn.IFNA(IF(OR($C85={"PH-AKT","GCaMP6S"}),H85/AVERAGE($D85:$F85), H85/R85/AVERAGE($D85/$N85,$E85/$O85,$F85/$P85)),0)</f>
        <v>0.93536967082773415</v>
      </c>
      <c r="AC85" s="10">
        <f>_xlfn.IFNA(IF(OR($C85={"PH-AKT","GCaMP6S"}),I85/AVERAGE($D85:$F85), I85/S85/AVERAGE($D85/$N85,$E85/$O85,$F85/$P85)),0)</f>
        <v>0.96823245265335633</v>
      </c>
      <c r="AD85" s="10">
        <f>_xlfn.IFNA(IF(OR($C85={"PH-AKT","GCaMP6S"}),J85/AVERAGE($D85:$F85), J85/T85/AVERAGE($D85/$N85,$E85/$O85,$F85/$P85)),0)</f>
        <v>0.9353660179275014</v>
      </c>
      <c r="AE85" s="10">
        <f>_xlfn.IFNA(IF(OR($C85={"PH-AKT","GCaMP6S"}),K85/AVERAGE($D85:$F85), K85/U85/AVERAGE($D85/$N85,$E85/$O85,$F85/$P85)),0)</f>
        <v>0.98857655324346516</v>
      </c>
      <c r="AF85" s="10">
        <f>_xlfn.IFNA(IF(OR($C85={"PH-AKT","GCaMP6S"}),L85/AVERAGE($D85:$F85), L85/V85/AVERAGE($D85/$N85,$E85/$O85,$F85/$P85)),0)</f>
        <v>0.97100419871420862</v>
      </c>
      <c r="AG85" s="10">
        <f>_xlfn.IFNA(IF(OR($C85={"PH-AKT","GCaMP6S"}),M85/AVERAGE($D85:$F85), M85/W85/AVERAGE($D85/$N85,$E85/$O85,$F85/$P85)),0)</f>
        <v>1.0008468262030477</v>
      </c>
      <c r="AI85" s="10">
        <f>IF(OR($C85={"PH-AKT","Syk","Src","Lyn-FAK","Prin-CRAF","ERKKTR"}),1/X85,X85)</f>
        <v>0.9810450123425859</v>
      </c>
      <c r="AJ85" s="10">
        <f>IF(OR($C85={"PH-AKT","Syk","Src","Lyn-FAK","Prin-CRAF","ERKKTR"}),1/Y85,Y85)</f>
        <v>1.0137542570371276</v>
      </c>
      <c r="AK85" s="10">
        <f>IF(OR($C85={"PH-AKT","Syk","Src","Lyn-FAK","Prin-CRAF","ERKKTR"}),1/Z85,Z85)</f>
        <v>1.0052007306202868</v>
      </c>
      <c r="AL85" s="10">
        <f>IF(OR($C85={"PH-AKT","Syk","Src","Lyn-FAK","Prin-CRAF","ERKKTR"}),1/AA85,AA85)</f>
        <v>0.97223457470869068</v>
      </c>
      <c r="AM85" s="10">
        <f>IF(OR($C85={"PH-AKT","Syk","Src","Lyn-FAK","Prin-CRAF","ERKKTR"}),1/AB85,AB85)</f>
        <v>0.93536967082773415</v>
      </c>
      <c r="AN85" s="10">
        <f>IF(OR($C85={"PH-AKT","Syk","Src","Lyn-FAK","Prin-CRAF","ERKKTR"}),1/AC85,AC85)</f>
        <v>0.96823245265335633</v>
      </c>
      <c r="AO85" s="10">
        <f>IF(OR($C85={"PH-AKT","Syk","Src","Lyn-FAK","Prin-CRAF","ERKKTR"}),1/AD85,AD85)</f>
        <v>0.9353660179275014</v>
      </c>
      <c r="AP85" s="10">
        <f>IF(OR($C85={"PH-AKT","Syk","Src","Lyn-FAK","Prin-CRAF","ERKKTR"}),1/AE85,AE85)</f>
        <v>0.98857655324346516</v>
      </c>
      <c r="AQ85" s="10">
        <f>IF(OR($C85={"PH-AKT","Syk","Src","Lyn-FAK","Prin-CRAF","ERKKTR"}),1/AF85,AF85)</f>
        <v>0.97100419871420862</v>
      </c>
      <c r="AR85" s="10">
        <f>IF(OR($C85={"PH-AKT","Syk","Src","Lyn-FAK","Prin-CRAF","ERKKTR"}),1/AG85,AG85)</f>
        <v>1.0008468262030477</v>
      </c>
    </row>
    <row r="86" spans="1:44" x14ac:dyDescent="0.2">
      <c r="A86" s="10">
        <v>85</v>
      </c>
      <c r="B86" s="10" t="s">
        <v>40</v>
      </c>
      <c r="C86" s="10" t="str">
        <f>_xlfn.IFNA(VLOOKUP($B86,Barcodes!$B$2:$E$14,4,FALSE),0)</f>
        <v>PicchuEV</v>
      </c>
      <c r="D86" s="10">
        <v>517.38300000000004</v>
      </c>
      <c r="E86" s="10">
        <v>458.79899999999998</v>
      </c>
      <c r="F86" s="10">
        <v>466.452</v>
      </c>
      <c r="G86" s="10">
        <v>448.74599999999998</v>
      </c>
      <c r="H86" s="10">
        <v>508.303</v>
      </c>
      <c r="I86" s="10">
        <v>507.43</v>
      </c>
      <c r="J86" s="10">
        <v>507.697</v>
      </c>
      <c r="K86" s="10">
        <v>500.58699999999999</v>
      </c>
      <c r="L86" s="10">
        <v>497.791</v>
      </c>
      <c r="M86" s="10">
        <v>471.29</v>
      </c>
      <c r="N86" s="10">
        <v>155.869</v>
      </c>
      <c r="O86" s="10">
        <v>148.53800000000001</v>
      </c>
      <c r="P86" s="10">
        <v>158.73599999999999</v>
      </c>
      <c r="Q86" s="10">
        <v>154.61500000000001</v>
      </c>
      <c r="R86" s="10">
        <v>151.285</v>
      </c>
      <c r="S86" s="10">
        <v>146.197</v>
      </c>
      <c r="T86" s="10">
        <v>145.34399999999999</v>
      </c>
      <c r="U86" s="10">
        <v>143.13200000000001</v>
      </c>
      <c r="V86" s="10">
        <v>138.327</v>
      </c>
      <c r="W86" s="10">
        <v>137.87100000000001</v>
      </c>
      <c r="X86" s="10">
        <f>_xlfn.IFNA(IF(OR($C86={"PH-AKT","GCaMP6S"}),D86/AVERAGE($D86:$F86), D86/N86/AVERAGE($D86/$N86,$E86/$O86,$F86/$P86)),0)</f>
        <v>1.0654122679693245</v>
      </c>
      <c r="Y86" s="10">
        <f>_xlfn.IFNA(IF(OR($C86={"PH-AKT","GCaMP6S"}),E86/AVERAGE($D86:$F86), E86/O86/AVERAGE($D86/$N86,$E86/$O86,$F86/$P86)),0)</f>
        <v>0.99140288485082995</v>
      </c>
      <c r="Z86" s="10">
        <f>_xlfn.IFNA(IF(OR($C86={"PH-AKT","GCaMP6S"}),F86/AVERAGE($D86:$F86), F86/P86/AVERAGE($D86/$N86,$E86/$O86,$F86/$P86)),0)</f>
        <v>0.94318484717984552</v>
      </c>
      <c r="AA86" s="10">
        <f>_xlfn.IFNA(IF(OR($C86={"PH-AKT","GCaMP6S"}),G86/AVERAGE($D86:$F86), G86/Q86/AVERAGE($D86/$N86,$E86/$O86,$F86/$P86)),0)</f>
        <v>0.93156733834600991</v>
      </c>
      <c r="AB86" s="10">
        <f>_xlfn.IFNA(IF(OR($C86={"PH-AKT","GCaMP6S"}),H86/AVERAGE($D86:$F86), H86/R86/AVERAGE($D86/$N86,$E86/$O86,$F86/$P86)),0)</f>
        <v>1.0784303237101112</v>
      </c>
      <c r="AC86" s="10">
        <f>_xlfn.IFNA(IF(OR($C86={"PH-AKT","GCaMP6S"}),I86/AVERAGE($D86:$F86), I86/S86/AVERAGE($D86/$N86,$E86/$O86,$F86/$P86)),0)</f>
        <v>1.1140455971530963</v>
      </c>
      <c r="AD86" s="10">
        <f>_xlfn.IFNA(IF(OR($C86={"PH-AKT","GCaMP6S"}),J86/AVERAGE($D86:$F86), J86/T86/AVERAGE($D86/$N86,$E86/$O86,$F86/$P86)),0)</f>
        <v>1.1211733771179122</v>
      </c>
      <c r="AE86" s="10">
        <f>_xlfn.IFNA(IF(OR($C86={"PH-AKT","GCaMP6S"}),K86/AVERAGE($D86:$F86), K86/U86/AVERAGE($D86/$N86,$E86/$O86,$F86/$P86)),0)</f>
        <v>1.1225562570295347</v>
      </c>
      <c r="AF86" s="10">
        <f>_xlfn.IFNA(IF(OR($C86={"PH-AKT","GCaMP6S"}),L86/AVERAGE($D86:$F86), L86/V86/AVERAGE($D86/$N86,$E86/$O86,$F86/$P86)),0)</f>
        <v>1.1550621954793663</v>
      </c>
      <c r="AG86" s="10">
        <f>_xlfn.IFNA(IF(OR($C86={"PH-AKT","GCaMP6S"}),M86/AVERAGE($D86:$F86), M86/W86/AVERAGE($D86/$N86,$E86/$O86,$F86/$P86)),0)</f>
        <v>1.0971868325097962</v>
      </c>
      <c r="AI86" s="10">
        <f>IF(OR($C86={"PH-AKT","Syk","Src","Lyn-FAK","Prin-CRAF","ERKKTR"}),1/X86,X86)</f>
        <v>1.0654122679693245</v>
      </c>
      <c r="AJ86" s="10">
        <f>IF(OR($C86={"PH-AKT","Syk","Src","Lyn-FAK","Prin-CRAF","ERKKTR"}),1/Y86,Y86)</f>
        <v>0.99140288485082995</v>
      </c>
      <c r="AK86" s="10">
        <f>IF(OR($C86={"PH-AKT","Syk","Src","Lyn-FAK","Prin-CRAF","ERKKTR"}),1/Z86,Z86)</f>
        <v>0.94318484717984552</v>
      </c>
      <c r="AL86" s="10">
        <f>IF(OR($C86={"PH-AKT","Syk","Src","Lyn-FAK","Prin-CRAF","ERKKTR"}),1/AA86,AA86)</f>
        <v>0.93156733834600991</v>
      </c>
      <c r="AM86" s="10">
        <f>IF(OR($C86={"PH-AKT","Syk","Src","Lyn-FAK","Prin-CRAF","ERKKTR"}),1/AB86,AB86)</f>
        <v>1.0784303237101112</v>
      </c>
      <c r="AN86" s="10">
        <f>IF(OR($C86={"PH-AKT","Syk","Src","Lyn-FAK","Prin-CRAF","ERKKTR"}),1/AC86,AC86)</f>
        <v>1.1140455971530963</v>
      </c>
      <c r="AO86" s="10">
        <f>IF(OR($C86={"PH-AKT","Syk","Src","Lyn-FAK","Prin-CRAF","ERKKTR"}),1/AD86,AD86)</f>
        <v>1.1211733771179122</v>
      </c>
      <c r="AP86" s="10">
        <f>IF(OR($C86={"PH-AKT","Syk","Src","Lyn-FAK","Prin-CRAF","ERKKTR"}),1/AE86,AE86)</f>
        <v>1.1225562570295347</v>
      </c>
      <c r="AQ86" s="10">
        <f>IF(OR($C86={"PH-AKT","Syk","Src","Lyn-FAK","Prin-CRAF","ERKKTR"}),1/AF86,AF86)</f>
        <v>1.1550621954793663</v>
      </c>
      <c r="AR86" s="10">
        <f>IF(OR($C86={"PH-AKT","Syk","Src","Lyn-FAK","Prin-CRAF","ERKKTR"}),1/AG86,AG86)</f>
        <v>1.0971868325097962</v>
      </c>
    </row>
    <row r="87" spans="1:44" x14ac:dyDescent="0.2">
      <c r="A87" s="10">
        <v>86</v>
      </c>
      <c r="B87" s="10">
        <v>0</v>
      </c>
      <c r="C87" s="10">
        <f>_xlfn.IFNA(VLOOKUP($B87,Barcodes!$B$2:$E$14,4,FALSE),0)</f>
        <v>0</v>
      </c>
      <c r="D87" s="10">
        <v>11102.602000000001</v>
      </c>
      <c r="E87" s="10">
        <v>11155.3</v>
      </c>
      <c r="F87" s="10">
        <v>11066.816000000001</v>
      </c>
      <c r="G87" s="10">
        <v>11077.450999999999</v>
      </c>
      <c r="H87" s="10">
        <v>11265.656999999999</v>
      </c>
      <c r="I87" s="10">
        <v>11367.195</v>
      </c>
      <c r="J87" s="10">
        <v>11675.828</v>
      </c>
      <c r="K87" s="10">
        <v>11007.09</v>
      </c>
      <c r="L87" s="10">
        <v>10048.883</v>
      </c>
      <c r="M87" s="10">
        <v>9063.6020000000008</v>
      </c>
      <c r="N87" s="10">
        <v>2284.0880000000002</v>
      </c>
      <c r="O87" s="10">
        <v>2270.2660000000001</v>
      </c>
      <c r="P87" s="10">
        <v>2269.6329999999998</v>
      </c>
      <c r="Q87" s="10">
        <v>2281.3490000000002</v>
      </c>
      <c r="R87" s="10">
        <v>2219.2190000000001</v>
      </c>
      <c r="S87" s="10">
        <v>2240.9459999999999</v>
      </c>
      <c r="T87" s="10">
        <v>2308.11</v>
      </c>
      <c r="U87" s="10">
        <v>2194.0320000000002</v>
      </c>
      <c r="V87" s="10">
        <v>2016.001</v>
      </c>
      <c r="W87" s="10">
        <v>1792.6030000000001</v>
      </c>
      <c r="X87" s="10">
        <f>_xlfn.IFNA(IF(OR($C87={"PH-AKT","GCaMP6S"}),D87/AVERAGE($D87:$F87), D87/N87/AVERAGE($D87/$N87,$E87/$O87,$F87/$P87)),0)</f>
        <v>0.9953587217446056</v>
      </c>
      <c r="Y87" s="10">
        <f>_xlfn.IFNA(IF(OR($C87={"PH-AKT","GCaMP6S"}),E87/AVERAGE($D87:$F87), E87/O87/AVERAGE($D87/$N87,$E87/$O87,$F87/$P87)),0)</f>
        <v>1.0061719266351865</v>
      </c>
      <c r="Z87" s="10">
        <f>_xlfn.IFNA(IF(OR($C87={"PH-AKT","GCaMP6S"}),F87/AVERAGE($D87:$F87), F87/P87/AVERAGE($D87/$N87,$E87/$O87,$F87/$P87)),0)</f>
        <v>0.99846935162020778</v>
      </c>
      <c r="AA87" s="10">
        <f>_xlfn.IFNA(IF(OR($C87={"PH-AKT","GCaMP6S"}),G87/AVERAGE($D87:$F87), G87/Q87/AVERAGE($D87/$N87,$E87/$O87,$F87/$P87)),0)</f>
        <v>0.99429623686567514</v>
      </c>
      <c r="AB87" s="10">
        <f>_xlfn.IFNA(IF(OR($C87={"PH-AKT","GCaMP6S"}),H87/AVERAGE($D87:$F87), H87/R87/AVERAGE($D87/$N87,$E87/$O87,$F87/$P87)),0)</f>
        <v>1.0394989357343369</v>
      </c>
      <c r="AC87" s="10">
        <f>_xlfn.IFNA(IF(OR($C87={"PH-AKT","GCaMP6S"}),I87/AVERAGE($D87:$F87), I87/S87/AVERAGE($D87/$N87,$E87/$O87,$F87/$P87)),0)</f>
        <v>1.0386987414504543</v>
      </c>
      <c r="AD87" s="10">
        <f>_xlfn.IFNA(IF(OR($C87={"PH-AKT","GCaMP6S"}),J87/AVERAGE($D87:$F87), J87/T87/AVERAGE($D87/$N87,$E87/$O87,$F87/$P87)),0)</f>
        <v>1.0358547758337975</v>
      </c>
      <c r="AE87" s="10">
        <f>_xlfn.IFNA(IF(OR($C87={"PH-AKT","GCaMP6S"}),K87/AVERAGE($D87:$F87), K87/U87/AVERAGE($D87/$N87,$E87/$O87,$F87/$P87)),0)</f>
        <v>1.0272999020565856</v>
      </c>
      <c r="AF87" s="10">
        <f>_xlfn.IFNA(IF(OR($C87={"PH-AKT","GCaMP6S"}),L87/AVERAGE($D87:$F87), L87/V87/AVERAGE($D87/$N87,$E87/$O87,$F87/$P87)),0)</f>
        <v>1.0206920524905478</v>
      </c>
      <c r="AG87" s="10">
        <f>_xlfn.IFNA(IF(OR($C87={"PH-AKT","GCaMP6S"}),M87/AVERAGE($D87:$F87), M87/W87/AVERAGE($D87/$N87,$E87/$O87,$F87/$P87)),0)</f>
        <v>1.0353433403950756</v>
      </c>
      <c r="AI87" s="10">
        <f>IF(OR($C87={"PH-AKT","Syk","Src","Lyn-FAK","Prin-CRAF","ERKKTR"}),1/X87,X87)</f>
        <v>0.9953587217446056</v>
      </c>
      <c r="AJ87" s="10">
        <f>IF(OR($C87={"PH-AKT","Syk","Src","Lyn-FAK","Prin-CRAF","ERKKTR"}),1/Y87,Y87)</f>
        <v>1.0061719266351865</v>
      </c>
      <c r="AK87" s="10">
        <f>IF(OR($C87={"PH-AKT","Syk","Src","Lyn-FAK","Prin-CRAF","ERKKTR"}),1/Z87,Z87)</f>
        <v>0.99846935162020778</v>
      </c>
      <c r="AL87" s="10">
        <f>IF(OR($C87={"PH-AKT","Syk","Src","Lyn-FAK","Prin-CRAF","ERKKTR"}),1/AA87,AA87)</f>
        <v>0.99429623686567514</v>
      </c>
      <c r="AM87" s="10">
        <f>IF(OR($C87={"PH-AKT","Syk","Src","Lyn-FAK","Prin-CRAF","ERKKTR"}),1/AB87,AB87)</f>
        <v>1.0394989357343369</v>
      </c>
      <c r="AN87" s="10">
        <f>IF(OR($C87={"PH-AKT","Syk","Src","Lyn-FAK","Prin-CRAF","ERKKTR"}),1/AC87,AC87)</f>
        <v>1.0386987414504543</v>
      </c>
      <c r="AO87" s="10">
        <f>IF(OR($C87={"PH-AKT","Syk","Src","Lyn-FAK","Prin-CRAF","ERKKTR"}),1/AD87,AD87)</f>
        <v>1.0358547758337975</v>
      </c>
      <c r="AP87" s="10">
        <f>IF(OR($C87={"PH-AKT","Syk","Src","Lyn-FAK","Prin-CRAF","ERKKTR"}),1/AE87,AE87)</f>
        <v>1.0272999020565856</v>
      </c>
      <c r="AQ87" s="10">
        <f>IF(OR($C87={"PH-AKT","Syk","Src","Lyn-FAK","Prin-CRAF","ERKKTR"}),1/AF87,AF87)</f>
        <v>1.0206920524905478</v>
      </c>
      <c r="AR87" s="10">
        <f>IF(OR($C87={"PH-AKT","Syk","Src","Lyn-FAK","Prin-CRAF","ERKKTR"}),1/AG87,AG87)</f>
        <v>1.0353433403950756</v>
      </c>
    </row>
    <row r="88" spans="1:44" x14ac:dyDescent="0.2">
      <c r="A88" s="10">
        <v>87</v>
      </c>
      <c r="B88" s="10">
        <v>0</v>
      </c>
      <c r="C88" s="10">
        <f>_xlfn.IFNA(VLOOKUP($B88,Barcodes!$B$2:$E$14,4,FALSE),0)</f>
        <v>0</v>
      </c>
      <c r="D88" s="10">
        <v>2285.241</v>
      </c>
      <c r="E88" s="10">
        <v>2122.7959999999998</v>
      </c>
      <c r="F88" s="10">
        <v>2010.798</v>
      </c>
      <c r="G88" s="10">
        <v>1906.7570000000001</v>
      </c>
      <c r="H88" s="10">
        <v>1899.326</v>
      </c>
      <c r="I88" s="10">
        <v>2113.2249999999999</v>
      </c>
      <c r="J88" s="10">
        <v>2096.9140000000002</v>
      </c>
      <c r="K88" s="10">
        <v>2039.7529999999999</v>
      </c>
      <c r="L88" s="10">
        <v>2015.904</v>
      </c>
      <c r="M88" s="10">
        <v>1933.3</v>
      </c>
      <c r="N88" s="10">
        <v>692.89599999999996</v>
      </c>
      <c r="O88" s="10">
        <v>663.03800000000001</v>
      </c>
      <c r="P88" s="10">
        <v>651.49400000000003</v>
      </c>
      <c r="Q88" s="10">
        <v>591.63300000000004</v>
      </c>
      <c r="R88" s="10">
        <v>566.36900000000003</v>
      </c>
      <c r="S88" s="10">
        <v>613.89200000000005</v>
      </c>
      <c r="T88" s="10">
        <v>600.40599999999995</v>
      </c>
      <c r="U88" s="10">
        <v>645.38499999999999</v>
      </c>
      <c r="V88" s="10">
        <v>617.10599999999999</v>
      </c>
      <c r="W88" s="10">
        <v>566.048</v>
      </c>
      <c r="X88" s="10">
        <f>_xlfn.IFNA(IF(OR($C88={"PH-AKT","GCaMP6S"}),D88/AVERAGE($D88:$F88), D88/N88/AVERAGE($D88/$N88,$E88/$O88,$F88/$P88)),0)</f>
        <v>1.0321442789482775</v>
      </c>
      <c r="Y88" s="10">
        <f>_xlfn.IFNA(IF(OR($C88={"PH-AKT","GCaMP6S"}),E88/AVERAGE($D88:$F88), E88/O88/AVERAGE($D88/$N88,$E88/$O88,$F88/$P88)),0)</f>
        <v>1.001950572789585</v>
      </c>
      <c r="Z88" s="10">
        <f>_xlfn.IFNA(IF(OR($C88={"PH-AKT","GCaMP6S"}),F88/AVERAGE($D88:$F88), F88/P88/AVERAGE($D88/$N88,$E88/$O88,$F88/$P88)),0)</f>
        <v>0.96590514826213736</v>
      </c>
      <c r="AA88" s="10">
        <f>_xlfn.IFNA(IF(OR($C88={"PH-AKT","GCaMP6S"}),G88/AVERAGE($D88:$F88), G88/Q88/AVERAGE($D88/$N88,$E88/$O88,$F88/$P88)),0)</f>
        <v>1.0086010503091627</v>
      </c>
      <c r="AB88" s="10">
        <f>_xlfn.IFNA(IF(OR($C88={"PH-AKT","GCaMP6S"}),H88/AVERAGE($D88:$F88), H88/R88/AVERAGE($D88/$N88,$E88/$O88,$F88/$P88)),0)</f>
        <v>1.049485628117647</v>
      </c>
      <c r="AC88" s="10">
        <f>_xlfn.IFNA(IF(OR($C88={"PH-AKT","GCaMP6S"}),I88/AVERAGE($D88:$F88), I88/S88/AVERAGE($D88/$N88,$E88/$O88,$F88/$P88)),0)</f>
        <v>1.0772840321763066</v>
      </c>
      <c r="AD88" s="10">
        <f>_xlfn.IFNA(IF(OR($C88={"PH-AKT","GCaMP6S"}),J88/AVERAGE($D88:$F88), J88/T88/AVERAGE($D88/$N88,$E88/$O88,$F88/$P88)),0)</f>
        <v>1.092979590462742</v>
      </c>
      <c r="AE88" s="10">
        <f>_xlfn.IFNA(IF(OR($C88={"PH-AKT","GCaMP6S"}),K88/AVERAGE($D88:$F88), K88/U88/AVERAGE($D88/$N88,$E88/$O88,$F88/$P88)),0)</f>
        <v>0.98908853974767474</v>
      </c>
      <c r="AF88" s="10">
        <f>_xlfn.IFNA(IF(OR($C88={"PH-AKT","GCaMP6S"}),L88/AVERAGE($D88:$F88), L88/V88/AVERAGE($D88/$N88,$E88/$O88,$F88/$P88)),0)</f>
        <v>1.0223192399421446</v>
      </c>
      <c r="AG88" s="10">
        <f>_xlfn.IFNA(IF(OR($C88={"PH-AKT","GCaMP6S"}),M88/AVERAGE($D88:$F88), M88/W88/AVERAGE($D88/$N88,$E88/$O88,$F88/$P88)),0)</f>
        <v>1.0688639934286179</v>
      </c>
      <c r="AI88" s="10">
        <f>IF(OR($C88={"PH-AKT","Syk","Src","Lyn-FAK","Prin-CRAF","ERKKTR"}),1/X88,X88)</f>
        <v>1.0321442789482775</v>
      </c>
      <c r="AJ88" s="10">
        <f>IF(OR($C88={"PH-AKT","Syk","Src","Lyn-FAK","Prin-CRAF","ERKKTR"}),1/Y88,Y88)</f>
        <v>1.001950572789585</v>
      </c>
      <c r="AK88" s="10">
        <f>IF(OR($C88={"PH-AKT","Syk","Src","Lyn-FAK","Prin-CRAF","ERKKTR"}),1/Z88,Z88)</f>
        <v>0.96590514826213736</v>
      </c>
      <c r="AL88" s="10">
        <f>IF(OR($C88={"PH-AKT","Syk","Src","Lyn-FAK","Prin-CRAF","ERKKTR"}),1/AA88,AA88)</f>
        <v>1.0086010503091627</v>
      </c>
      <c r="AM88" s="10">
        <f>IF(OR($C88={"PH-AKT","Syk","Src","Lyn-FAK","Prin-CRAF","ERKKTR"}),1/AB88,AB88)</f>
        <v>1.049485628117647</v>
      </c>
      <c r="AN88" s="10">
        <f>IF(OR($C88={"PH-AKT","Syk","Src","Lyn-FAK","Prin-CRAF","ERKKTR"}),1/AC88,AC88)</f>
        <v>1.0772840321763066</v>
      </c>
      <c r="AO88" s="10">
        <f>IF(OR($C88={"PH-AKT","Syk","Src","Lyn-FAK","Prin-CRAF","ERKKTR"}),1/AD88,AD88)</f>
        <v>1.092979590462742</v>
      </c>
      <c r="AP88" s="10">
        <f>IF(OR($C88={"PH-AKT","Syk","Src","Lyn-FAK","Prin-CRAF","ERKKTR"}),1/AE88,AE88)</f>
        <v>0.98908853974767474</v>
      </c>
      <c r="AQ88" s="10">
        <f>IF(OR($C88={"PH-AKT","Syk","Src","Lyn-FAK","Prin-CRAF","ERKKTR"}),1/AF88,AF88)</f>
        <v>1.0223192399421446</v>
      </c>
      <c r="AR88" s="10">
        <f>IF(OR($C88={"PH-AKT","Syk","Src","Lyn-FAK","Prin-CRAF","ERKKTR"}),1/AG88,AG88)</f>
        <v>1.0688639934286179</v>
      </c>
    </row>
    <row r="89" spans="1:44" x14ac:dyDescent="0.2">
      <c r="A89" s="10">
        <v>88</v>
      </c>
      <c r="B89" s="10" t="s">
        <v>437</v>
      </c>
      <c r="C89" s="10" t="str">
        <f>_xlfn.IFNA(VLOOKUP($B89,Barcodes!$B$2:$E$14,4,FALSE),0)</f>
        <v>EV-ROCK</v>
      </c>
      <c r="D89" s="10">
        <v>3956.6179999999999</v>
      </c>
      <c r="E89" s="10">
        <v>3909.5940000000001</v>
      </c>
      <c r="F89" s="10">
        <v>3910.0509999999999</v>
      </c>
      <c r="G89" s="10">
        <v>4008.0839999999998</v>
      </c>
      <c r="H89" s="10">
        <v>4210.9459999999999</v>
      </c>
      <c r="I89" s="10">
        <v>4241.0349999999999</v>
      </c>
      <c r="J89" s="10">
        <v>4066.7719999999999</v>
      </c>
      <c r="K89" s="10">
        <v>3948.875</v>
      </c>
      <c r="L89" s="10">
        <v>3855.0929999999998</v>
      </c>
      <c r="M89" s="10">
        <v>3885.6120000000001</v>
      </c>
      <c r="N89" s="10">
        <v>1388.134</v>
      </c>
      <c r="O89" s="10">
        <v>1384.3979999999999</v>
      </c>
      <c r="P89" s="10">
        <v>1382.2560000000001</v>
      </c>
      <c r="Q89" s="10">
        <v>1389.8009999999999</v>
      </c>
      <c r="R89" s="10">
        <v>1360.1880000000001</v>
      </c>
      <c r="S89" s="10">
        <v>1422.277</v>
      </c>
      <c r="T89" s="10">
        <v>1381.326</v>
      </c>
      <c r="U89" s="10">
        <v>1329.4749999999999</v>
      </c>
      <c r="V89" s="10">
        <v>1307.3130000000001</v>
      </c>
      <c r="W89" s="10">
        <v>1318.704</v>
      </c>
      <c r="X89" s="10">
        <f>_xlfn.IFNA(IF(OR($C89={"PH-AKT","GCaMP6S"}),D89/AVERAGE($D89:$F89), D89/N89/AVERAGE($D89/$N89,$E89/$O89,$F89/$P89)),0)</f>
        <v>1.0056265814210217</v>
      </c>
      <c r="Y89" s="10">
        <f>_xlfn.IFNA(IF(OR($C89={"PH-AKT","GCaMP6S"}),E89/AVERAGE($D89:$F89), E89/O89/AVERAGE($D89/$N89,$E89/$O89,$F89/$P89)),0)</f>
        <v>0.99635638888716349</v>
      </c>
      <c r="Z89" s="10">
        <f>_xlfn.IFNA(IF(OR($C89={"PH-AKT","GCaMP6S"}),F89/AVERAGE($D89:$F89), F89/P89/AVERAGE($D89/$N89,$E89/$O89,$F89/$P89)),0)</f>
        <v>0.99801702969181516</v>
      </c>
      <c r="AA89" s="10">
        <f>_xlfn.IFNA(IF(OR($C89={"PH-AKT","GCaMP6S"}),G89/AVERAGE($D89:$F89), G89/Q89/AVERAGE($D89/$N89,$E89/$O89,$F89/$P89)),0)</f>
        <v>1.0174854523716328</v>
      </c>
      <c r="AB89" s="10">
        <f>_xlfn.IFNA(IF(OR($C89={"PH-AKT","GCaMP6S"}),H89/AVERAGE($D89:$F89), H89/R89/AVERAGE($D89/$N89,$E89/$O89,$F89/$P89)),0)</f>
        <v>1.092256773926503</v>
      </c>
      <c r="AC89" s="10">
        <f>_xlfn.IFNA(IF(OR($C89={"PH-AKT","GCaMP6S"}),I89/AVERAGE($D89:$F89), I89/S89/AVERAGE($D89/$N89,$E89/$O89,$F89/$P89)),0)</f>
        <v>1.0520386207111956</v>
      </c>
      <c r="AD89" s="10">
        <f>_xlfn.IFNA(IF(OR($C89={"PH-AKT","GCaMP6S"}),J89/AVERAGE($D89:$F89), J89/T89/AVERAGE($D89/$N89,$E89/$O89,$F89/$P89)),0)</f>
        <v>1.0387179866138798</v>
      </c>
      <c r="AE89" s="10">
        <f>_xlfn.IFNA(IF(OR($C89={"PH-AKT","GCaMP6S"}),K89/AVERAGE($D89:$F89), K89/U89/AVERAGE($D89/$N89,$E89/$O89,$F89/$P89)),0)</f>
        <v>1.0479419481163696</v>
      </c>
      <c r="AF89" s="10">
        <f>_xlfn.IFNA(IF(OR($C89={"PH-AKT","GCaMP6S"}),L89/AVERAGE($D89:$F89), L89/V89/AVERAGE($D89/$N89,$E89/$O89,$F89/$P89)),0)</f>
        <v>1.0403974838347585</v>
      </c>
      <c r="AG89" s="10">
        <f>_xlfn.IFNA(IF(OR($C89={"PH-AKT","GCaMP6S"}),M89/AVERAGE($D89:$F89), M89/W89/AVERAGE($D89/$N89,$E89/$O89,$F89/$P89)),0)</f>
        <v>1.0395757059299628</v>
      </c>
      <c r="AI89" s="10">
        <f>IF(OR($C89={"PH-AKT","Syk","Src","Lyn-FAK","Prin-CRAF","ERKKTR"}),1/X89,X89)</f>
        <v>1.0056265814210217</v>
      </c>
      <c r="AJ89" s="10">
        <f>IF(OR($C89={"PH-AKT","Syk","Src","Lyn-FAK","Prin-CRAF","ERKKTR"}),1/Y89,Y89)</f>
        <v>0.99635638888716349</v>
      </c>
      <c r="AK89" s="10">
        <f>IF(OR($C89={"PH-AKT","Syk","Src","Lyn-FAK","Prin-CRAF","ERKKTR"}),1/Z89,Z89)</f>
        <v>0.99801702969181516</v>
      </c>
      <c r="AL89" s="10">
        <f>IF(OR($C89={"PH-AKT","Syk","Src","Lyn-FAK","Prin-CRAF","ERKKTR"}),1/AA89,AA89)</f>
        <v>1.0174854523716328</v>
      </c>
      <c r="AM89" s="10">
        <f>IF(OR($C89={"PH-AKT","Syk","Src","Lyn-FAK","Prin-CRAF","ERKKTR"}),1/AB89,AB89)</f>
        <v>1.092256773926503</v>
      </c>
      <c r="AN89" s="10">
        <f>IF(OR($C89={"PH-AKT","Syk","Src","Lyn-FAK","Prin-CRAF","ERKKTR"}),1/AC89,AC89)</f>
        <v>1.0520386207111956</v>
      </c>
      <c r="AO89" s="10">
        <f>IF(OR($C89={"PH-AKT","Syk","Src","Lyn-FAK","Prin-CRAF","ERKKTR"}),1/AD89,AD89)</f>
        <v>1.0387179866138798</v>
      </c>
      <c r="AP89" s="10">
        <f>IF(OR($C89={"PH-AKT","Syk","Src","Lyn-FAK","Prin-CRAF","ERKKTR"}),1/AE89,AE89)</f>
        <v>1.0479419481163696</v>
      </c>
      <c r="AQ89" s="10">
        <f>IF(OR($C89={"PH-AKT","Syk","Src","Lyn-FAK","Prin-CRAF","ERKKTR"}),1/AF89,AF89)</f>
        <v>1.0403974838347585</v>
      </c>
      <c r="AR89" s="10">
        <f>IF(OR($C89={"PH-AKT","Syk","Src","Lyn-FAK","Prin-CRAF","ERKKTR"}),1/AG89,AG89)</f>
        <v>1.0395757059299628</v>
      </c>
    </row>
    <row r="90" spans="1:44" x14ac:dyDescent="0.2">
      <c r="A90" s="10">
        <v>89</v>
      </c>
      <c r="B90" s="10" t="s">
        <v>40</v>
      </c>
      <c r="C90" s="10" t="str">
        <f>_xlfn.IFNA(VLOOKUP($B90,Barcodes!$B$2:$E$14,4,FALSE),0)</f>
        <v>PicchuEV</v>
      </c>
      <c r="D90" s="10">
        <v>778.10400000000004</v>
      </c>
      <c r="E90" s="10">
        <v>772.17600000000004</v>
      </c>
      <c r="F90" s="10">
        <v>750.73900000000003</v>
      </c>
      <c r="G90" s="10">
        <v>747.18299999999999</v>
      </c>
      <c r="H90" s="10">
        <v>804.57299999999998</v>
      </c>
      <c r="I90" s="10">
        <v>853.39599999999996</v>
      </c>
      <c r="J90" s="10">
        <v>854.07</v>
      </c>
      <c r="K90" s="10">
        <v>851.46500000000003</v>
      </c>
      <c r="L90" s="10">
        <v>851.56700000000001</v>
      </c>
      <c r="M90" s="10">
        <v>858.37400000000002</v>
      </c>
      <c r="N90" s="10">
        <v>300.68400000000003</v>
      </c>
      <c r="O90" s="10">
        <v>290.52600000000001</v>
      </c>
      <c r="P90" s="10">
        <v>290.24400000000003</v>
      </c>
      <c r="Q90" s="10">
        <v>276.91300000000001</v>
      </c>
      <c r="R90" s="10">
        <v>260.11900000000003</v>
      </c>
      <c r="S90" s="10">
        <v>267.36399999999998</v>
      </c>
      <c r="T90" s="10">
        <v>251.20500000000001</v>
      </c>
      <c r="U90" s="10">
        <v>263.339</v>
      </c>
      <c r="V90" s="10">
        <v>265.36099999999999</v>
      </c>
      <c r="W90" s="10">
        <v>276.58600000000001</v>
      </c>
      <c r="X90" s="10">
        <f>_xlfn.IFNA(IF(OR($C90={"PH-AKT","GCaMP6S"}),D90/AVERAGE($D90:$F90), D90/N90/AVERAGE($D90/$N90,$E90/$O90,$F90/$P90)),0)</f>
        <v>0.99120628991403825</v>
      </c>
      <c r="Y90" s="10">
        <f>_xlfn.IFNA(IF(OR($C90={"PH-AKT","GCaMP6S"}),E90/AVERAGE($D90:$F90), E90/O90/AVERAGE($D90/$N90,$E90/$O90,$F90/$P90)),0)</f>
        <v>1.0180474370269739</v>
      </c>
      <c r="Z90" s="10">
        <f>_xlfn.IFNA(IF(OR($C90={"PH-AKT","GCaMP6S"}),F90/AVERAGE($D90:$F90), F90/P90/AVERAGE($D90/$N90,$E90/$O90,$F90/$P90)),0)</f>
        <v>0.99074627305898788</v>
      </c>
      <c r="AA90" s="10">
        <f>_xlfn.IFNA(IF(OR($C90={"PH-AKT","GCaMP6S"}),G90/AVERAGE($D90:$F90), G90/Q90/AVERAGE($D90/$N90,$E90/$O90,$F90/$P90)),0)</f>
        <v>1.0335235047557076</v>
      </c>
      <c r="AB90" s="10">
        <f>_xlfn.IFNA(IF(OR($C90={"PH-AKT","GCaMP6S"}),H90/AVERAGE($D90:$F90), H90/R90/AVERAGE($D90/$N90,$E90/$O90,$F90/$P90)),0)</f>
        <v>1.1847592251611805</v>
      </c>
      <c r="AC90" s="10">
        <f>_xlfn.IFNA(IF(OR($C90={"PH-AKT","GCaMP6S"}),I90/AVERAGE($D90:$F90), I90/S90/AVERAGE($D90/$N90,$E90/$O90,$F90/$P90)),0)</f>
        <v>1.2226000052484032</v>
      </c>
      <c r="AD90" s="10">
        <f>_xlfn.IFNA(IF(OR($C90={"PH-AKT","GCaMP6S"}),J90/AVERAGE($D90:$F90), J90/T90/AVERAGE($D90/$N90,$E90/$O90,$F90/$P90)),0)</f>
        <v>1.3022726154310609</v>
      </c>
      <c r="AE90" s="10">
        <f>_xlfn.IFNA(IF(OR($C90={"PH-AKT","GCaMP6S"}),K90/AVERAGE($D90:$F90), K90/U90/AVERAGE($D90/$N90,$E90/$O90,$F90/$P90)),0)</f>
        <v>1.2384781220414327</v>
      </c>
      <c r="AF90" s="10">
        <f>_xlfn.IFNA(IF(OR($C90={"PH-AKT","GCaMP6S"}),L90/AVERAGE($D90:$F90), L90/V90/AVERAGE($D90/$N90,$E90/$O90,$F90/$P90)),0)</f>
        <v>1.2291883871171994</v>
      </c>
      <c r="AG90" s="10">
        <f>_xlfn.IFNA(IF(OR($C90={"PH-AKT","GCaMP6S"}),M90/AVERAGE($D90:$F90), M90/W90/AVERAGE($D90/$N90,$E90/$O90,$F90/$P90)),0)</f>
        <v>1.188729611756522</v>
      </c>
      <c r="AI90" s="10">
        <f>IF(OR($C90={"PH-AKT","Syk","Src","Lyn-FAK","Prin-CRAF","ERKKTR"}),1/X90,X90)</f>
        <v>0.99120628991403825</v>
      </c>
      <c r="AJ90" s="10">
        <f>IF(OR($C90={"PH-AKT","Syk","Src","Lyn-FAK","Prin-CRAF","ERKKTR"}),1/Y90,Y90)</f>
        <v>1.0180474370269739</v>
      </c>
      <c r="AK90" s="10">
        <f>IF(OR($C90={"PH-AKT","Syk","Src","Lyn-FAK","Prin-CRAF","ERKKTR"}),1/Z90,Z90)</f>
        <v>0.99074627305898788</v>
      </c>
      <c r="AL90" s="10">
        <f>IF(OR($C90={"PH-AKT","Syk","Src","Lyn-FAK","Prin-CRAF","ERKKTR"}),1/AA90,AA90)</f>
        <v>1.0335235047557076</v>
      </c>
      <c r="AM90" s="10">
        <f>IF(OR($C90={"PH-AKT","Syk","Src","Lyn-FAK","Prin-CRAF","ERKKTR"}),1/AB90,AB90)</f>
        <v>1.1847592251611805</v>
      </c>
      <c r="AN90" s="10">
        <f>IF(OR($C90={"PH-AKT","Syk","Src","Lyn-FAK","Prin-CRAF","ERKKTR"}),1/AC90,AC90)</f>
        <v>1.2226000052484032</v>
      </c>
      <c r="AO90" s="10">
        <f>IF(OR($C90={"PH-AKT","Syk","Src","Lyn-FAK","Prin-CRAF","ERKKTR"}),1/AD90,AD90)</f>
        <v>1.3022726154310609</v>
      </c>
      <c r="AP90" s="10">
        <f>IF(OR($C90={"PH-AKT","Syk","Src","Lyn-FAK","Prin-CRAF","ERKKTR"}),1/AE90,AE90)</f>
        <v>1.2384781220414327</v>
      </c>
      <c r="AQ90" s="10">
        <f>IF(OR($C90={"PH-AKT","Syk","Src","Lyn-FAK","Prin-CRAF","ERKKTR"}),1/AF90,AF90)</f>
        <v>1.2291883871171994</v>
      </c>
      <c r="AR90" s="10">
        <f>IF(OR($C90={"PH-AKT","Syk","Src","Lyn-FAK","Prin-CRAF","ERKKTR"}),1/AG90,AG90)</f>
        <v>1.188729611756522</v>
      </c>
    </row>
    <row r="91" spans="1:44" x14ac:dyDescent="0.2">
      <c r="A91" s="10">
        <v>90</v>
      </c>
      <c r="B91" s="10" t="s">
        <v>40</v>
      </c>
      <c r="C91" s="10" t="str">
        <f>_xlfn.IFNA(VLOOKUP($B91,Barcodes!$B$2:$E$14,4,FALSE),0)</f>
        <v>PicchuEV</v>
      </c>
      <c r="D91" s="10">
        <v>676.43399999999997</v>
      </c>
      <c r="E91" s="10">
        <v>679.60500000000002</v>
      </c>
      <c r="F91" s="10">
        <v>682.30799999999999</v>
      </c>
      <c r="G91" s="10">
        <v>664.62</v>
      </c>
      <c r="H91" s="10">
        <v>732.53599999999994</v>
      </c>
      <c r="I91" s="10">
        <v>769.92</v>
      </c>
      <c r="J91" s="10">
        <v>781.23099999999999</v>
      </c>
      <c r="K91" s="10">
        <v>800.60699999999997</v>
      </c>
      <c r="L91" s="10">
        <v>805.19100000000003</v>
      </c>
      <c r="M91" s="10">
        <v>807.63099999999997</v>
      </c>
      <c r="N91" s="10">
        <v>288.21499999999997</v>
      </c>
      <c r="O91" s="10">
        <v>278.02100000000002</v>
      </c>
      <c r="P91" s="10">
        <v>279.77999999999997</v>
      </c>
      <c r="Q91" s="10">
        <v>276.84300000000002</v>
      </c>
      <c r="R91" s="10">
        <v>276.649</v>
      </c>
      <c r="S91" s="10">
        <v>267.58100000000002</v>
      </c>
      <c r="T91" s="10">
        <v>266.97300000000001</v>
      </c>
      <c r="U91" s="10">
        <v>273.20100000000002</v>
      </c>
      <c r="V91" s="10">
        <v>274.02100000000002</v>
      </c>
      <c r="W91" s="10">
        <v>295.27</v>
      </c>
      <c r="X91" s="10">
        <f>_xlfn.IFNA(IF(OR($C91={"PH-AKT","GCaMP6S"}),D91/AVERAGE($D91:$F91), D91/N91/AVERAGE($D91/$N91,$E91/$O91,$F91/$P91)),0)</f>
        <v>0.97382985943159894</v>
      </c>
      <c r="Y91" s="10">
        <f>_xlfn.IFNA(IF(OR($C91={"PH-AKT","GCaMP6S"}),E91/AVERAGE($D91:$F91), E91/O91/AVERAGE($D91/$N91,$E91/$O91,$F91/$P91)),0)</f>
        <v>1.0142691169133775</v>
      </c>
      <c r="Z91" s="10">
        <f>_xlfn.IFNA(IF(OR($C91={"PH-AKT","GCaMP6S"}),F91/AVERAGE($D91:$F91), F91/P91/AVERAGE($D91/$N91,$E91/$O91,$F91/$P91)),0)</f>
        <v>1.0119010236550237</v>
      </c>
      <c r="AA91" s="10">
        <f>_xlfn.IFNA(IF(OR($C91={"PH-AKT","GCaMP6S"}),G91/AVERAGE($D91:$F91), G91/Q91/AVERAGE($D91/$N91,$E91/$O91,$F91/$P91)),0)</f>
        <v>0.99612558984535937</v>
      </c>
      <c r="AB91" s="10">
        <f>_xlfn.IFNA(IF(OR($C91={"PH-AKT","GCaMP6S"}),H91/AVERAGE($D91:$F91), H91/R91/AVERAGE($D91/$N91,$E91/$O91,$F91/$P91)),0)</f>
        <v>1.0986873031362292</v>
      </c>
      <c r="AC91" s="10">
        <f>_xlfn.IFNA(IF(OR($C91={"PH-AKT","GCaMP6S"}),I91/AVERAGE($D91:$F91), I91/S91/AVERAGE($D91/$N91,$E91/$O91,$F91/$P91)),0)</f>
        <v>1.1938906928173059</v>
      </c>
      <c r="AD91" s="10">
        <f>_xlfn.IFNA(IF(OR($C91={"PH-AKT","GCaMP6S"}),J91/AVERAGE($D91:$F91), J91/T91/AVERAGE($D91/$N91,$E91/$O91,$F91/$P91)),0)</f>
        <v>1.2141891960565574</v>
      </c>
      <c r="AE91" s="10">
        <f>_xlfn.IFNA(IF(OR($C91={"PH-AKT","GCaMP6S"}),K91/AVERAGE($D91:$F91), K91/U91/AVERAGE($D91/$N91,$E91/$O91,$F91/$P91)),0)</f>
        <v>1.2159377339120452</v>
      </c>
      <c r="AF91" s="10">
        <f>_xlfn.IFNA(IF(OR($C91={"PH-AKT","GCaMP6S"}),L91/AVERAGE($D91:$F91), L91/V91/AVERAGE($D91/$N91,$E91/$O91,$F91/$P91)),0)</f>
        <v>1.2192402821026789</v>
      </c>
      <c r="AG91" s="10">
        <f>_xlfn.IFNA(IF(OR($C91={"PH-AKT","GCaMP6S"}),M91/AVERAGE($D91:$F91), M91/W91/AVERAGE($D91/$N91,$E91/$O91,$F91/$P91)),0)</f>
        <v>1.1349269114614782</v>
      </c>
      <c r="AI91" s="10">
        <f>IF(OR($C91={"PH-AKT","Syk","Src","Lyn-FAK","Prin-CRAF","ERKKTR"}),1/X91,X91)</f>
        <v>0.97382985943159894</v>
      </c>
      <c r="AJ91" s="10">
        <f>IF(OR($C91={"PH-AKT","Syk","Src","Lyn-FAK","Prin-CRAF","ERKKTR"}),1/Y91,Y91)</f>
        <v>1.0142691169133775</v>
      </c>
      <c r="AK91" s="10">
        <f>IF(OR($C91={"PH-AKT","Syk","Src","Lyn-FAK","Prin-CRAF","ERKKTR"}),1/Z91,Z91)</f>
        <v>1.0119010236550237</v>
      </c>
      <c r="AL91" s="10">
        <f>IF(OR($C91={"PH-AKT","Syk","Src","Lyn-FAK","Prin-CRAF","ERKKTR"}),1/AA91,AA91)</f>
        <v>0.99612558984535937</v>
      </c>
      <c r="AM91" s="10">
        <f>IF(OR($C91={"PH-AKT","Syk","Src","Lyn-FAK","Prin-CRAF","ERKKTR"}),1/AB91,AB91)</f>
        <v>1.0986873031362292</v>
      </c>
      <c r="AN91" s="10">
        <f>IF(OR($C91={"PH-AKT","Syk","Src","Lyn-FAK","Prin-CRAF","ERKKTR"}),1/AC91,AC91)</f>
        <v>1.1938906928173059</v>
      </c>
      <c r="AO91" s="10">
        <f>IF(OR($C91={"PH-AKT","Syk","Src","Lyn-FAK","Prin-CRAF","ERKKTR"}),1/AD91,AD91)</f>
        <v>1.2141891960565574</v>
      </c>
      <c r="AP91" s="10">
        <f>IF(OR($C91={"PH-AKT","Syk","Src","Lyn-FAK","Prin-CRAF","ERKKTR"}),1/AE91,AE91)</f>
        <v>1.2159377339120452</v>
      </c>
      <c r="AQ91" s="10">
        <f>IF(OR($C91={"PH-AKT","Syk","Src","Lyn-FAK","Prin-CRAF","ERKKTR"}),1/AF91,AF91)</f>
        <v>1.2192402821026789</v>
      </c>
      <c r="AR91" s="10">
        <f>IF(OR($C91={"PH-AKT","Syk","Src","Lyn-FAK","Prin-CRAF","ERKKTR"}),1/AG91,AG91)</f>
        <v>1.1349269114614782</v>
      </c>
    </row>
    <row r="92" spans="1:44" x14ac:dyDescent="0.2">
      <c r="A92" s="10">
        <v>91</v>
      </c>
      <c r="B92" s="10" t="s">
        <v>40</v>
      </c>
      <c r="C92" s="10" t="str">
        <f>_xlfn.IFNA(VLOOKUP($B92,Barcodes!$B$2:$E$14,4,FALSE),0)</f>
        <v>PicchuEV</v>
      </c>
      <c r="D92" s="10">
        <v>637.88499999999999</v>
      </c>
      <c r="E92" s="10">
        <v>638.45000000000005</v>
      </c>
      <c r="F92" s="10">
        <v>622.23400000000004</v>
      </c>
      <c r="G92" s="10">
        <v>623.13499999999999</v>
      </c>
      <c r="H92" s="10">
        <v>669.21400000000006</v>
      </c>
      <c r="I92" s="10">
        <v>694.97400000000005</v>
      </c>
      <c r="J92" s="10">
        <v>685.20100000000002</v>
      </c>
      <c r="K92" s="10">
        <v>692.50900000000001</v>
      </c>
      <c r="L92" s="10">
        <v>671.15099999999995</v>
      </c>
      <c r="M92" s="10">
        <v>685.55899999999997</v>
      </c>
      <c r="N92" s="10">
        <v>219.4</v>
      </c>
      <c r="O92" s="10">
        <v>219.95099999999999</v>
      </c>
      <c r="P92" s="10">
        <v>222.625</v>
      </c>
      <c r="Q92" s="10">
        <v>222.09899999999999</v>
      </c>
      <c r="R92" s="10">
        <v>205.226</v>
      </c>
      <c r="S92" s="10">
        <v>205.32599999999999</v>
      </c>
      <c r="T92" s="10">
        <v>204.55799999999999</v>
      </c>
      <c r="U92" s="10">
        <v>203.90299999999999</v>
      </c>
      <c r="V92" s="10">
        <v>201.63800000000001</v>
      </c>
      <c r="W92" s="10">
        <v>205.53200000000001</v>
      </c>
      <c r="X92" s="10">
        <f>_xlfn.IFNA(IF(OR($C92={"PH-AKT","GCaMP6S"}),D92/AVERAGE($D92:$F92), D92/N92/AVERAGE($D92/$N92,$E92/$O92,$F92/$P92)),0)</f>
        <v>1.0136121920068595</v>
      </c>
      <c r="Y92" s="10">
        <f>_xlfn.IFNA(IF(OR($C92={"PH-AKT","GCaMP6S"}),E92/AVERAGE($D92:$F92), E92/O92/AVERAGE($D92/$N92,$E92/$O92,$F92/$P92)),0)</f>
        <v>1.0119685360258723</v>
      </c>
      <c r="Z92" s="10">
        <f>_xlfn.IFNA(IF(OR($C92={"PH-AKT","GCaMP6S"}),F92/AVERAGE($D92:$F92), F92/P92/AVERAGE($D92/$N92,$E92/$O92,$F92/$P92)),0)</f>
        <v>0.9744192719672683</v>
      </c>
      <c r="AA92" s="10">
        <f>_xlfn.IFNA(IF(OR($C92={"PH-AKT","GCaMP6S"}),G92/AVERAGE($D92:$F92), G92/Q92/AVERAGE($D92/$N92,$E92/$O92,$F92/$P92)),0)</f>
        <v>0.97814131083151645</v>
      </c>
      <c r="AB92" s="10">
        <f>_xlfn.IFNA(IF(OR($C92={"PH-AKT","GCaMP6S"}),H92/AVERAGE($D92:$F92), H92/R92/AVERAGE($D92/$N92,$E92/$O92,$F92/$P92)),0)</f>
        <v>1.1368383000874016</v>
      </c>
      <c r="AC92" s="10">
        <f>_xlfn.IFNA(IF(OR($C92={"PH-AKT","GCaMP6S"}),I92/AVERAGE($D92:$F92), I92/S92/AVERAGE($D92/$N92,$E92/$O92,$F92/$P92)),0)</f>
        <v>1.1800235368375065</v>
      </c>
      <c r="AD92" s="10">
        <f>_xlfn.IFNA(IF(OR($C92={"PH-AKT","GCaMP6S"}),J92/AVERAGE($D92:$F92), J92/T92/AVERAGE($D92/$N92,$E92/$O92,$F92/$P92)),0)</f>
        <v>1.16779760023985</v>
      </c>
      <c r="AE92" s="10">
        <f>_xlfn.IFNA(IF(OR($C92={"PH-AKT","GCaMP6S"}),K92/AVERAGE($D92:$F92), K92/U92/AVERAGE($D92/$N92,$E92/$O92,$F92/$P92)),0)</f>
        <v>1.184044066030091</v>
      </c>
      <c r="AF92" s="10">
        <f>_xlfn.IFNA(IF(OR($C92={"PH-AKT","GCaMP6S"}),L92/AVERAGE($D92:$F92), L92/V92/AVERAGE($D92/$N92,$E92/$O92,$F92/$P92)),0)</f>
        <v>1.1604165648850429</v>
      </c>
      <c r="AG92" s="10">
        <f>_xlfn.IFNA(IF(OR($C92={"PH-AKT","GCaMP6S"}),M92/AVERAGE($D92:$F92), M92/W92/AVERAGE($D92/$N92,$E92/$O92,$F92/$P92)),0)</f>
        <v>1.162870752118476</v>
      </c>
      <c r="AI92" s="10">
        <f>IF(OR($C92={"PH-AKT","Syk","Src","Lyn-FAK","Prin-CRAF","ERKKTR"}),1/X92,X92)</f>
        <v>1.0136121920068595</v>
      </c>
      <c r="AJ92" s="10">
        <f>IF(OR($C92={"PH-AKT","Syk","Src","Lyn-FAK","Prin-CRAF","ERKKTR"}),1/Y92,Y92)</f>
        <v>1.0119685360258723</v>
      </c>
      <c r="AK92" s="10">
        <f>IF(OR($C92={"PH-AKT","Syk","Src","Lyn-FAK","Prin-CRAF","ERKKTR"}),1/Z92,Z92)</f>
        <v>0.9744192719672683</v>
      </c>
      <c r="AL92" s="10">
        <f>IF(OR($C92={"PH-AKT","Syk","Src","Lyn-FAK","Prin-CRAF","ERKKTR"}),1/AA92,AA92)</f>
        <v>0.97814131083151645</v>
      </c>
      <c r="AM92" s="10">
        <f>IF(OR($C92={"PH-AKT","Syk","Src","Lyn-FAK","Prin-CRAF","ERKKTR"}),1/AB92,AB92)</f>
        <v>1.1368383000874016</v>
      </c>
      <c r="AN92" s="10">
        <f>IF(OR($C92={"PH-AKT","Syk","Src","Lyn-FAK","Prin-CRAF","ERKKTR"}),1/AC92,AC92)</f>
        <v>1.1800235368375065</v>
      </c>
      <c r="AO92" s="10">
        <f>IF(OR($C92={"PH-AKT","Syk","Src","Lyn-FAK","Prin-CRAF","ERKKTR"}),1/AD92,AD92)</f>
        <v>1.16779760023985</v>
      </c>
      <c r="AP92" s="10">
        <f>IF(OR($C92={"PH-AKT","Syk","Src","Lyn-FAK","Prin-CRAF","ERKKTR"}),1/AE92,AE92)</f>
        <v>1.184044066030091</v>
      </c>
      <c r="AQ92" s="10">
        <f>IF(OR($C92={"PH-AKT","Syk","Src","Lyn-FAK","Prin-CRAF","ERKKTR"}),1/AF92,AF92)</f>
        <v>1.1604165648850429</v>
      </c>
      <c r="AR92" s="10">
        <f>IF(OR($C92={"PH-AKT","Syk","Src","Lyn-FAK","Prin-CRAF","ERKKTR"}),1/AG92,AG92)</f>
        <v>1.162870752118476</v>
      </c>
    </row>
    <row r="93" spans="1:44" x14ac:dyDescent="0.2">
      <c r="A93" s="10">
        <v>92</v>
      </c>
      <c r="B93" s="10" t="s">
        <v>40</v>
      </c>
      <c r="C93" s="10" t="str">
        <f>_xlfn.IFNA(VLOOKUP($B93,Barcodes!$B$2:$E$14,4,FALSE),0)</f>
        <v>PicchuEV</v>
      </c>
      <c r="D93" s="10">
        <v>337.24099999999999</v>
      </c>
      <c r="E93" s="10">
        <v>334.01400000000001</v>
      </c>
      <c r="F93" s="10">
        <v>346.29700000000003</v>
      </c>
      <c r="G93" s="10">
        <v>341.65300000000002</v>
      </c>
      <c r="H93" s="10">
        <v>365.35199999999998</v>
      </c>
      <c r="I93" s="10">
        <v>376.30700000000002</v>
      </c>
      <c r="J93" s="10">
        <v>384.161</v>
      </c>
      <c r="K93" s="10">
        <v>381.18599999999998</v>
      </c>
      <c r="L93" s="10">
        <v>384.92500000000001</v>
      </c>
      <c r="M93" s="10">
        <v>384.92899999999997</v>
      </c>
      <c r="N93" s="10">
        <v>112.593</v>
      </c>
      <c r="O93" s="10">
        <v>112.889</v>
      </c>
      <c r="P93" s="10">
        <v>115.87</v>
      </c>
      <c r="Q93" s="10">
        <v>118.79600000000001</v>
      </c>
      <c r="R93" s="10">
        <v>120.794</v>
      </c>
      <c r="S93" s="10">
        <v>123.166</v>
      </c>
      <c r="T93" s="10">
        <v>124.43600000000001</v>
      </c>
      <c r="U93" s="10">
        <v>119.86</v>
      </c>
      <c r="V93" s="10">
        <v>118.705</v>
      </c>
      <c r="W93" s="10">
        <v>125.45099999999999</v>
      </c>
      <c r="X93" s="10">
        <f>_xlfn.IFNA(IF(OR($C93={"PH-AKT","GCaMP6S"}),D93/AVERAGE($D93:$F93), D93/N93/AVERAGE($D93/$N93,$E93/$O93,$F93/$P93)),0)</f>
        <v>1.004807578399217</v>
      </c>
      <c r="Y93" s="10">
        <f>_xlfn.IFNA(IF(OR($C93={"PH-AKT","GCaMP6S"}),E93/AVERAGE($D93:$F93), E93/O93/AVERAGE($D93/$N93,$E93/$O93,$F93/$P93)),0)</f>
        <v>0.99258331101464459</v>
      </c>
      <c r="Z93" s="10">
        <f>_xlfn.IFNA(IF(OR($C93={"PH-AKT","GCaMP6S"}),F93/AVERAGE($D93:$F93), F93/P93/AVERAGE($D93/$N93,$E93/$O93,$F93/$P93)),0)</f>
        <v>1.0026091105861381</v>
      </c>
      <c r="AA93" s="10">
        <f>_xlfn.IFNA(IF(OR($C93={"PH-AKT","GCaMP6S"}),G93/AVERAGE($D93:$F93), G93/Q93/AVERAGE($D93/$N93,$E93/$O93,$F93/$P93)),0)</f>
        <v>0.96480011210847338</v>
      </c>
      <c r="AB93" s="10">
        <f>_xlfn.IFNA(IF(OR($C93={"PH-AKT","GCaMP6S"}),H93/AVERAGE($D93:$F93), H93/R93/AVERAGE($D93/$N93,$E93/$O93,$F93/$P93)),0)</f>
        <v>1.0146588569228803</v>
      </c>
      <c r="AC93" s="10">
        <f>_xlfn.IFNA(IF(OR($C93={"PH-AKT","GCaMP6S"}),I93/AVERAGE($D93:$F93), I93/S93/AVERAGE($D93/$N93,$E93/$O93,$F93/$P93)),0)</f>
        <v>1.0249563825067334</v>
      </c>
      <c r="AD93" s="10">
        <f>_xlfn.IFNA(IF(OR($C93={"PH-AKT","GCaMP6S"}),J93/AVERAGE($D93:$F93), J93/T93/AVERAGE($D93/$N93,$E93/$O93,$F93/$P93)),0)</f>
        <v>1.0356694253903806</v>
      </c>
      <c r="AE93" s="10">
        <f>_xlfn.IFNA(IF(OR($C93={"PH-AKT","GCaMP6S"}),K93/AVERAGE($D93:$F93), K93/U93/AVERAGE($D93/$N93,$E93/$O93,$F93/$P93)),0)</f>
        <v>1.0668825031385836</v>
      </c>
      <c r="AF93" s="10">
        <f>_xlfn.IFNA(IF(OR($C93={"PH-AKT","GCaMP6S"}),L93/AVERAGE($D93:$F93), L93/V93/AVERAGE($D93/$N93,$E93/$O93,$F93/$P93)),0)</f>
        <v>1.0878299973630952</v>
      </c>
      <c r="AG93" s="10">
        <f>_xlfn.IFNA(IF(OR($C93={"PH-AKT","GCaMP6S"}),M93/AVERAGE($D93:$F93), M93/W93/AVERAGE($D93/$N93,$E93/$O93,$F93/$P93)),0)</f>
        <v>1.0293437415223039</v>
      </c>
      <c r="AI93" s="10">
        <f>IF(OR($C93={"PH-AKT","Syk","Src","Lyn-FAK","Prin-CRAF","ERKKTR"}),1/X93,X93)</f>
        <v>1.004807578399217</v>
      </c>
      <c r="AJ93" s="10">
        <f>IF(OR($C93={"PH-AKT","Syk","Src","Lyn-FAK","Prin-CRAF","ERKKTR"}),1/Y93,Y93)</f>
        <v>0.99258331101464459</v>
      </c>
      <c r="AK93" s="10">
        <f>IF(OR($C93={"PH-AKT","Syk","Src","Lyn-FAK","Prin-CRAF","ERKKTR"}),1/Z93,Z93)</f>
        <v>1.0026091105861381</v>
      </c>
      <c r="AL93" s="10">
        <f>IF(OR($C93={"PH-AKT","Syk","Src","Lyn-FAK","Prin-CRAF","ERKKTR"}),1/AA93,AA93)</f>
        <v>0.96480011210847338</v>
      </c>
      <c r="AM93" s="10">
        <f>IF(OR($C93={"PH-AKT","Syk","Src","Lyn-FAK","Prin-CRAF","ERKKTR"}),1/AB93,AB93)</f>
        <v>1.0146588569228803</v>
      </c>
      <c r="AN93" s="10">
        <f>IF(OR($C93={"PH-AKT","Syk","Src","Lyn-FAK","Prin-CRAF","ERKKTR"}),1/AC93,AC93)</f>
        <v>1.0249563825067334</v>
      </c>
      <c r="AO93" s="10">
        <f>IF(OR($C93={"PH-AKT","Syk","Src","Lyn-FAK","Prin-CRAF","ERKKTR"}),1/AD93,AD93)</f>
        <v>1.0356694253903806</v>
      </c>
      <c r="AP93" s="10">
        <f>IF(OR($C93={"PH-AKT","Syk","Src","Lyn-FAK","Prin-CRAF","ERKKTR"}),1/AE93,AE93)</f>
        <v>1.0668825031385836</v>
      </c>
      <c r="AQ93" s="10">
        <f>IF(OR($C93={"PH-AKT","Syk","Src","Lyn-FAK","Prin-CRAF","ERKKTR"}),1/AF93,AF93)</f>
        <v>1.0878299973630952</v>
      </c>
      <c r="AR93" s="10">
        <f>IF(OR($C93={"PH-AKT","Syk","Src","Lyn-FAK","Prin-CRAF","ERKKTR"}),1/AG93,AG93)</f>
        <v>1.0293437415223039</v>
      </c>
    </row>
    <row r="94" spans="1:44" x14ac:dyDescent="0.2">
      <c r="A94" s="10">
        <v>93</v>
      </c>
      <c r="B94" s="10" t="s">
        <v>36</v>
      </c>
      <c r="C94" s="10" t="str">
        <f>_xlfn.IFNA(VLOOKUP($B94,Barcodes!$B$2:$E$14,4,FALSE),0)</f>
        <v>Src</v>
      </c>
      <c r="D94" s="10">
        <v>1211.479</v>
      </c>
      <c r="E94" s="10">
        <v>1231.9870000000001</v>
      </c>
      <c r="F94" s="10">
        <v>1242.164</v>
      </c>
      <c r="G94" s="10">
        <v>1093.5229999999999</v>
      </c>
      <c r="H94" s="10">
        <v>1094.1849999999999</v>
      </c>
      <c r="I94" s="10">
        <v>1080.3789999999999</v>
      </c>
      <c r="J94" s="10">
        <v>1097.155</v>
      </c>
      <c r="K94" s="10">
        <v>1100.9169999999999</v>
      </c>
      <c r="L94" s="10">
        <v>1145.8869999999999</v>
      </c>
      <c r="M94" s="10">
        <v>1190.6769999999999</v>
      </c>
      <c r="N94" s="10">
        <v>241.125</v>
      </c>
      <c r="O94" s="10">
        <v>240.37</v>
      </c>
      <c r="P94" s="10">
        <v>248.48500000000001</v>
      </c>
      <c r="Q94" s="10">
        <v>267.803</v>
      </c>
      <c r="R94" s="10">
        <v>283.13400000000001</v>
      </c>
      <c r="S94" s="10">
        <v>282.262</v>
      </c>
      <c r="T94" s="10">
        <v>279.07400000000001</v>
      </c>
      <c r="U94" s="10">
        <v>263.75099999999998</v>
      </c>
      <c r="V94" s="10">
        <v>256.75599999999997</v>
      </c>
      <c r="W94" s="10">
        <v>244.30500000000001</v>
      </c>
      <c r="X94" s="10">
        <f>_xlfn.IFNA(IF(OR($C94={"PH-AKT","GCaMP6S"}),D94/AVERAGE($D94:$F94), D94/N94/AVERAGE($D94/$N94,$E94/$O94,$F94/$P94)),0)</f>
        <v>0.99499812364405293</v>
      </c>
      <c r="Y94" s="10">
        <f>_xlfn.IFNA(IF(OR($C94={"PH-AKT","GCaMP6S"}),E94/AVERAGE($D94:$F94), E94/O94/AVERAGE($D94/$N94,$E94/$O94,$F94/$P94)),0)</f>
        <v>1.0150197055315959</v>
      </c>
      <c r="Z94" s="10">
        <f>_xlfn.IFNA(IF(OR($C94={"PH-AKT","GCaMP6S"}),F94/AVERAGE($D94:$F94), F94/P94/AVERAGE($D94/$N94,$E94/$O94,$F94/$P94)),0)</f>
        <v>0.98998217082435092</v>
      </c>
      <c r="AA94" s="10">
        <f>_xlfn.IFNA(IF(OR($C94={"PH-AKT","GCaMP6S"}),G94/AVERAGE($D94:$F94), G94/Q94/AVERAGE($D94/$N94,$E94/$O94,$F94/$P94)),0)</f>
        <v>0.80865094086468525</v>
      </c>
      <c r="AB94" s="10">
        <f>_xlfn.IFNA(IF(OR($C94={"PH-AKT","GCaMP6S"}),H94/AVERAGE($D94:$F94), H94/R94/AVERAGE($D94/$N94,$E94/$O94,$F94/$P94)),0)</f>
        <v>0.76532754489614907</v>
      </c>
      <c r="AC94" s="10">
        <f>_xlfn.IFNA(IF(OR($C94={"PH-AKT","GCaMP6S"}),I94/AVERAGE($D94:$F94), I94/S94/AVERAGE($D94/$N94,$E94/$O94,$F94/$P94)),0)</f>
        <v>0.75800545579313261</v>
      </c>
      <c r="AD94" s="10">
        <f>_xlfn.IFNA(IF(OR($C94={"PH-AKT","GCaMP6S"}),J94/AVERAGE($D94:$F94), J94/T94/AVERAGE($D94/$N94,$E94/$O94,$F94/$P94)),0)</f>
        <v>0.77856920410135333</v>
      </c>
      <c r="AE94" s="10">
        <f>_xlfn.IFNA(IF(OR($C94={"PH-AKT","GCaMP6S"}),K94/AVERAGE($D94:$F94), K94/U94/AVERAGE($D94/$N94,$E94/$O94,$F94/$P94)),0)</f>
        <v>0.82662602666582186</v>
      </c>
      <c r="AF94" s="10">
        <f>_xlfn.IFNA(IF(OR($C94={"PH-AKT","GCaMP6S"}),L94/AVERAGE($D94:$F94), L94/V94/AVERAGE($D94/$N94,$E94/$O94,$F94/$P94)),0)</f>
        <v>0.88383216620386207</v>
      </c>
      <c r="AG94" s="10">
        <f>_xlfn.IFNA(IF(OR($C94={"PH-AKT","GCaMP6S"}),M94/AVERAGE($D94:$F94), M94/W94/AVERAGE($D94/$N94,$E94/$O94,$F94/$P94)),0)</f>
        <v>0.96518423825115807</v>
      </c>
      <c r="AI94" s="10">
        <f>IF(OR($C94={"PH-AKT","Syk","Src","Lyn-FAK","Prin-CRAF","ERKKTR"}),1/X94,X94)</f>
        <v>1.005027020892892</v>
      </c>
      <c r="AJ94" s="10">
        <f>IF(OR($C94={"PH-AKT","Syk","Src","Lyn-FAK","Prin-CRAF","ERKKTR"}),1/Y94,Y94)</f>
        <v>0.98520254784242867</v>
      </c>
      <c r="AK94" s="10">
        <f>IF(OR($C94={"PH-AKT","Syk","Src","Lyn-FAK","Prin-CRAF","ERKKTR"}),1/Z94,Z94)</f>
        <v>1.0101192016087597</v>
      </c>
      <c r="AL94" s="10">
        <f>IF(OR($C94={"PH-AKT","Syk","Src","Lyn-FAK","Prin-CRAF","ERKKTR"}),1/AA94,AA94)</f>
        <v>1.2366275106669713</v>
      </c>
      <c r="AM94" s="10">
        <f>IF(OR($C94={"PH-AKT","Syk","Src","Lyn-FAK","Prin-CRAF","ERKKTR"}),1/AB94,AB94)</f>
        <v>1.3066300914802365</v>
      </c>
      <c r="AN94" s="10">
        <f>IF(OR($C94={"PH-AKT","Syk","Src","Lyn-FAK","Prin-CRAF","ERKKTR"}),1/AC94,AC94)</f>
        <v>1.3192517182526853</v>
      </c>
      <c r="AO94" s="10">
        <f>IF(OR($C94={"PH-AKT","Syk","Src","Lyn-FAK","Prin-CRAF","ERKKTR"}),1/AD94,AD94)</f>
        <v>1.2844073394274931</v>
      </c>
      <c r="AP94" s="10">
        <f>IF(OR($C94={"PH-AKT","Syk","Src","Lyn-FAK","Prin-CRAF","ERKKTR"}),1/AE94,AE94)</f>
        <v>1.2097368915826161</v>
      </c>
      <c r="AQ94" s="10">
        <f>IF(OR($C94={"PH-AKT","Syk","Src","Lyn-FAK","Prin-CRAF","ERKKTR"}),1/AF94,AF94)</f>
        <v>1.1314365308688517</v>
      </c>
      <c r="AR94" s="10">
        <f>IF(OR($C94={"PH-AKT","Syk","Src","Lyn-FAK","Prin-CRAF","ERKKTR"}),1/AG94,AG94)</f>
        <v>1.0360716227732081</v>
      </c>
    </row>
    <row r="95" spans="1:44" x14ac:dyDescent="0.2">
      <c r="A95" s="10">
        <v>94</v>
      </c>
      <c r="B95" s="10">
        <v>0</v>
      </c>
      <c r="C95" s="10">
        <f>_xlfn.IFNA(VLOOKUP($B95,Barcodes!$B$2:$E$14,4,FALSE),0)</f>
        <v>0</v>
      </c>
      <c r="D95" s="10">
        <v>403.97199999999998</v>
      </c>
      <c r="E95" s="10">
        <v>408.52699999999999</v>
      </c>
      <c r="F95" s="10">
        <v>408.36900000000003</v>
      </c>
      <c r="G95" s="10">
        <v>408.54500000000002</v>
      </c>
      <c r="H95" s="10">
        <v>443.29500000000002</v>
      </c>
      <c r="I95" s="10">
        <v>453.39699999999999</v>
      </c>
      <c r="J95" s="10">
        <v>451.34699999999998</v>
      </c>
      <c r="K95" s="10">
        <v>442.04399999999998</v>
      </c>
      <c r="L95" s="10">
        <v>447.67399999999998</v>
      </c>
      <c r="M95" s="10">
        <v>440.25099999999998</v>
      </c>
      <c r="N95" s="10">
        <v>150.703</v>
      </c>
      <c r="O95" s="10">
        <v>154.37200000000001</v>
      </c>
      <c r="P95" s="10">
        <v>153.92099999999999</v>
      </c>
      <c r="Q95" s="10">
        <v>146.94999999999999</v>
      </c>
      <c r="R95" s="10">
        <v>137.01900000000001</v>
      </c>
      <c r="S95" s="10">
        <v>137.05799999999999</v>
      </c>
      <c r="T95" s="10">
        <v>138.46600000000001</v>
      </c>
      <c r="U95" s="10">
        <v>134.36099999999999</v>
      </c>
      <c r="V95" s="10">
        <v>133.208</v>
      </c>
      <c r="W95" s="10">
        <v>134.82900000000001</v>
      </c>
      <c r="X95" s="10">
        <f>_xlfn.IFNA(IF(OR($C95={"PH-AKT","GCaMP6S"}),D95/AVERAGE($D95:$F95), D95/N95/AVERAGE($D95/$N95,$E95/$O95,$F95/$P95)),0)</f>
        <v>1.0077291779528084</v>
      </c>
      <c r="Y95" s="10">
        <f>_xlfn.IFNA(IF(OR($C95={"PH-AKT","GCaMP6S"}),E95/AVERAGE($D95:$F95), E95/O95/AVERAGE($D95/$N95,$E95/$O95,$F95/$P95)),0)</f>
        <v>0.99487083768888918</v>
      </c>
      <c r="Z95" s="10">
        <f>_xlfn.IFNA(IF(OR($C95={"PH-AKT","GCaMP6S"}),F95/AVERAGE($D95:$F95), F95/P95/AVERAGE($D95/$N95,$E95/$O95,$F95/$P95)),0)</f>
        <v>0.99739998435830246</v>
      </c>
      <c r="AA95" s="10">
        <f>_xlfn.IFNA(IF(OR($C95={"PH-AKT","GCaMP6S"}),G95/AVERAGE($D95:$F95), G95/Q95/AVERAGE($D95/$N95,$E95/$O95,$F95/$P95)),0)</f>
        <v>1.0451648030778302</v>
      </c>
      <c r="AB95" s="10">
        <f>_xlfn.IFNA(IF(OR($C95={"PH-AKT","GCaMP6S"}),H95/AVERAGE($D95:$F95), H95/R95/AVERAGE($D95/$N95,$E95/$O95,$F95/$P95)),0)</f>
        <v>1.216260229401863</v>
      </c>
      <c r="AC95" s="10">
        <f>_xlfn.IFNA(IF(OR($C95={"PH-AKT","GCaMP6S"}),I95/AVERAGE($D95:$F95), I95/S95/AVERAGE($D95/$N95,$E95/$O95,$F95/$P95)),0)</f>
        <v>1.2436229235690446</v>
      </c>
      <c r="AD95" s="10">
        <f>_xlfn.IFNA(IF(OR($C95={"PH-AKT","GCaMP6S"}),J95/AVERAGE($D95:$F95), J95/T95/AVERAGE($D95/$N95,$E95/$O95,$F95/$P95)),0)</f>
        <v>1.2254112986696932</v>
      </c>
      <c r="AE95" s="10">
        <f>_xlfn.IFNA(IF(OR($C95={"PH-AKT","GCaMP6S"}),K95/AVERAGE($D95:$F95), K95/U95/AVERAGE($D95/$N95,$E95/$O95,$F95/$P95)),0)</f>
        <v>1.2368206833846822</v>
      </c>
      <c r="AF95" s="10">
        <f>_xlfn.IFNA(IF(OR($C95={"PH-AKT","GCaMP6S"}),L95/AVERAGE($D95:$F95), L95/V95/AVERAGE($D95/$N95,$E95/$O95,$F95/$P95)),0)</f>
        <v>1.2634150066304435</v>
      </c>
      <c r="AG95" s="10">
        <f>_xlfn.IFNA(IF(OR($C95={"PH-AKT","GCaMP6S"}),M95/AVERAGE($D95:$F95), M95/W95/AVERAGE($D95/$N95,$E95/$O95,$F95/$P95)),0)</f>
        <v>1.2275282746129867</v>
      </c>
      <c r="AI95" s="10">
        <f>IF(OR($C95={"PH-AKT","Syk","Src","Lyn-FAK","Prin-CRAF","ERKKTR"}),1/X95,X95)</f>
        <v>1.0077291779528084</v>
      </c>
      <c r="AJ95" s="10">
        <f>IF(OR($C95={"PH-AKT","Syk","Src","Lyn-FAK","Prin-CRAF","ERKKTR"}),1/Y95,Y95)</f>
        <v>0.99487083768888918</v>
      </c>
      <c r="AK95" s="10">
        <f>IF(OR($C95={"PH-AKT","Syk","Src","Lyn-FAK","Prin-CRAF","ERKKTR"}),1/Z95,Z95)</f>
        <v>0.99739998435830246</v>
      </c>
      <c r="AL95" s="10">
        <f>IF(OR($C95={"PH-AKT","Syk","Src","Lyn-FAK","Prin-CRAF","ERKKTR"}),1/AA95,AA95)</f>
        <v>1.0451648030778302</v>
      </c>
      <c r="AM95" s="10">
        <f>IF(OR($C95={"PH-AKT","Syk","Src","Lyn-FAK","Prin-CRAF","ERKKTR"}),1/AB95,AB95)</f>
        <v>1.216260229401863</v>
      </c>
      <c r="AN95" s="10">
        <f>IF(OR($C95={"PH-AKT","Syk","Src","Lyn-FAK","Prin-CRAF","ERKKTR"}),1/AC95,AC95)</f>
        <v>1.2436229235690446</v>
      </c>
      <c r="AO95" s="10">
        <f>IF(OR($C95={"PH-AKT","Syk","Src","Lyn-FAK","Prin-CRAF","ERKKTR"}),1/AD95,AD95)</f>
        <v>1.2254112986696932</v>
      </c>
      <c r="AP95" s="10">
        <f>IF(OR($C95={"PH-AKT","Syk","Src","Lyn-FAK","Prin-CRAF","ERKKTR"}),1/AE95,AE95)</f>
        <v>1.2368206833846822</v>
      </c>
      <c r="AQ95" s="10">
        <f>IF(OR($C95={"PH-AKT","Syk","Src","Lyn-FAK","Prin-CRAF","ERKKTR"}),1/AF95,AF95)</f>
        <v>1.2634150066304435</v>
      </c>
      <c r="AR95" s="10">
        <f>IF(OR($C95={"PH-AKT","Syk","Src","Lyn-FAK","Prin-CRAF","ERKKTR"}),1/AG95,AG95)</f>
        <v>1.2275282746129867</v>
      </c>
    </row>
    <row r="96" spans="1:44" x14ac:dyDescent="0.2">
      <c r="A96" s="10">
        <v>95</v>
      </c>
      <c r="B96" s="10" t="s">
        <v>40</v>
      </c>
      <c r="C96" s="10" t="str">
        <f>_xlfn.IFNA(VLOOKUP($B96,Barcodes!$B$2:$E$14,4,FALSE),0)</f>
        <v>PicchuEV</v>
      </c>
      <c r="D96" s="10">
        <v>1520.21</v>
      </c>
      <c r="E96" s="10">
        <v>1584.8320000000001</v>
      </c>
      <c r="F96" s="10">
        <v>1546.3710000000001</v>
      </c>
      <c r="G96" s="10">
        <v>1521.374</v>
      </c>
      <c r="H96" s="10">
        <v>1671.278</v>
      </c>
      <c r="I96" s="10">
        <v>1763.1659999999999</v>
      </c>
      <c r="J96" s="10">
        <v>1794.5619999999999</v>
      </c>
      <c r="K96" s="10">
        <v>1846.0619999999999</v>
      </c>
      <c r="L96" s="10">
        <v>1845.2739999999999</v>
      </c>
      <c r="M96" s="10">
        <v>1821.5509999999999</v>
      </c>
      <c r="N96" s="10">
        <v>605.74099999999999</v>
      </c>
      <c r="O96" s="10">
        <v>599.69899999999996</v>
      </c>
      <c r="P96" s="10">
        <v>600.46</v>
      </c>
      <c r="Q96" s="10">
        <v>591.05100000000004</v>
      </c>
      <c r="R96" s="10">
        <v>530.59900000000005</v>
      </c>
      <c r="S96" s="10">
        <v>535.34900000000005</v>
      </c>
      <c r="T96" s="10">
        <v>545.37300000000005</v>
      </c>
      <c r="U96" s="10">
        <v>584.37400000000002</v>
      </c>
      <c r="V96" s="10">
        <v>594.26700000000005</v>
      </c>
      <c r="W96" s="10">
        <v>597.03300000000002</v>
      </c>
      <c r="X96" s="10">
        <f>_xlfn.IFNA(IF(OR($C96={"PH-AKT","GCaMP6S"}),D96/AVERAGE($D96:$F96), D96/N96/AVERAGE($D96/$N96,$E96/$O96,$F96/$P96)),0)</f>
        <v>0.97428947115722331</v>
      </c>
      <c r="Y96" s="10">
        <f>_xlfn.IFNA(IF(OR($C96={"PH-AKT","GCaMP6S"}),E96/AVERAGE($D96:$F96), E96/O96/AVERAGE($D96/$N96,$E96/$O96,$F96/$P96)),0)</f>
        <v>1.0259384379279461</v>
      </c>
      <c r="Z96" s="10">
        <f>_xlfn.IFNA(IF(OR($C96={"PH-AKT","GCaMP6S"}),F96/AVERAGE($D96:$F96), F96/P96/AVERAGE($D96/$N96,$E96/$O96,$F96/$P96)),0)</f>
        <v>0.99977209091483032</v>
      </c>
      <c r="AA96" s="10">
        <f>_xlfn.IFNA(IF(OR($C96={"PH-AKT","GCaMP6S"}),G96/AVERAGE($D96:$F96), G96/Q96/AVERAGE($D96/$N96,$E96/$O96,$F96/$P96)),0)</f>
        <v>0.99926903068219985</v>
      </c>
      <c r="AB96" s="10">
        <f>_xlfn.IFNA(IF(OR($C96={"PH-AKT","GCaMP6S"}),H96/AVERAGE($D96:$F96), H96/R96/AVERAGE($D96/$N96,$E96/$O96,$F96/$P96)),0)</f>
        <v>1.2227950265446237</v>
      </c>
      <c r="AC96" s="10">
        <f>_xlfn.IFNA(IF(OR($C96={"PH-AKT","GCaMP6S"}),I96/AVERAGE($D96:$F96), I96/S96/AVERAGE($D96/$N96,$E96/$O96,$F96/$P96)),0)</f>
        <v>1.2785791004739049</v>
      </c>
      <c r="AD96" s="10">
        <f>_xlfn.IFNA(IF(OR($C96={"PH-AKT","GCaMP6S"}),J96/AVERAGE($D96:$F96), J96/T96/AVERAGE($D96/$N96,$E96/$O96,$F96/$P96)),0)</f>
        <v>1.277427403362972</v>
      </c>
      <c r="AE96" s="10">
        <f>_xlfn.IFNA(IF(OR($C96={"PH-AKT","GCaMP6S"}),K96/AVERAGE($D96:$F96), K96/U96/AVERAGE($D96/$N96,$E96/$O96,$F96/$P96)),0)</f>
        <v>1.2263848931048833</v>
      </c>
      <c r="AF96" s="10">
        <f>_xlfn.IFNA(IF(OR($C96={"PH-AKT","GCaMP6S"}),L96/AVERAGE($D96:$F96), L96/V96/AVERAGE($D96/$N96,$E96/$O96,$F96/$P96)),0)</f>
        <v>1.2054540008942922</v>
      </c>
      <c r="AG96" s="10">
        <f>_xlfn.IFNA(IF(OR($C96={"PH-AKT","GCaMP6S"}),M96/AVERAGE($D96:$F96), M96/W96/AVERAGE($D96/$N96,$E96/$O96,$F96/$P96)),0)</f>
        <v>1.1844436199636696</v>
      </c>
      <c r="AI96" s="10">
        <f>IF(OR($C96={"PH-AKT","Syk","Src","Lyn-FAK","Prin-CRAF","ERKKTR"}),1/X96,X96)</f>
        <v>0.97428947115722331</v>
      </c>
      <c r="AJ96" s="10">
        <f>IF(OR($C96={"PH-AKT","Syk","Src","Lyn-FAK","Prin-CRAF","ERKKTR"}),1/Y96,Y96)</f>
        <v>1.0259384379279461</v>
      </c>
      <c r="AK96" s="10">
        <f>IF(OR($C96={"PH-AKT","Syk","Src","Lyn-FAK","Prin-CRAF","ERKKTR"}),1/Z96,Z96)</f>
        <v>0.99977209091483032</v>
      </c>
      <c r="AL96" s="10">
        <f>IF(OR($C96={"PH-AKT","Syk","Src","Lyn-FAK","Prin-CRAF","ERKKTR"}),1/AA96,AA96)</f>
        <v>0.99926903068219985</v>
      </c>
      <c r="AM96" s="10">
        <f>IF(OR($C96={"PH-AKT","Syk","Src","Lyn-FAK","Prin-CRAF","ERKKTR"}),1/AB96,AB96)</f>
        <v>1.2227950265446237</v>
      </c>
      <c r="AN96" s="10">
        <f>IF(OR($C96={"PH-AKT","Syk","Src","Lyn-FAK","Prin-CRAF","ERKKTR"}),1/AC96,AC96)</f>
        <v>1.2785791004739049</v>
      </c>
      <c r="AO96" s="10">
        <f>IF(OR($C96={"PH-AKT","Syk","Src","Lyn-FAK","Prin-CRAF","ERKKTR"}),1/AD96,AD96)</f>
        <v>1.277427403362972</v>
      </c>
      <c r="AP96" s="10">
        <f>IF(OR($C96={"PH-AKT","Syk","Src","Lyn-FAK","Prin-CRAF","ERKKTR"}),1/AE96,AE96)</f>
        <v>1.2263848931048833</v>
      </c>
      <c r="AQ96" s="10">
        <f>IF(OR($C96={"PH-AKT","Syk","Src","Lyn-FAK","Prin-CRAF","ERKKTR"}),1/AF96,AF96)</f>
        <v>1.2054540008942922</v>
      </c>
      <c r="AR96" s="10">
        <f>IF(OR($C96={"PH-AKT","Syk","Src","Lyn-FAK","Prin-CRAF","ERKKTR"}),1/AG96,AG96)</f>
        <v>1.1844436199636696</v>
      </c>
    </row>
    <row r="97" spans="1:44" x14ac:dyDescent="0.2">
      <c r="A97" s="10">
        <v>96</v>
      </c>
      <c r="B97" s="10" t="s">
        <v>38</v>
      </c>
      <c r="C97" s="10" t="str">
        <f>_xlfn.IFNA(VLOOKUP($B97,Barcodes!$B$2:$E$14,4,FALSE),0)</f>
        <v>RhoA2G</v>
      </c>
      <c r="D97" s="10">
        <v>847.46400000000006</v>
      </c>
      <c r="E97" s="10">
        <v>845.38099999999997</v>
      </c>
      <c r="F97" s="10">
        <v>839.80600000000004</v>
      </c>
      <c r="G97" s="10">
        <v>859.79399999999998</v>
      </c>
      <c r="H97" s="10">
        <v>879.7</v>
      </c>
      <c r="I97" s="10">
        <v>882.46699999999998</v>
      </c>
      <c r="J97" s="10">
        <v>897.83299999999997</v>
      </c>
      <c r="K97" s="10">
        <v>904.745</v>
      </c>
      <c r="L97" s="10">
        <v>916.86300000000006</v>
      </c>
      <c r="M97" s="10">
        <v>885.76400000000001</v>
      </c>
      <c r="N97" s="10">
        <v>342.92399999999998</v>
      </c>
      <c r="O97" s="10">
        <v>331.024</v>
      </c>
      <c r="P97" s="10">
        <v>332.6</v>
      </c>
      <c r="Q97" s="10">
        <v>339.42899999999997</v>
      </c>
      <c r="R97" s="10">
        <v>339.25400000000002</v>
      </c>
      <c r="S97" s="10">
        <v>337.262</v>
      </c>
      <c r="T97" s="10">
        <v>344.036</v>
      </c>
      <c r="U97" s="10">
        <v>346.839</v>
      </c>
      <c r="V97" s="10">
        <v>350.53</v>
      </c>
      <c r="W97" s="10">
        <v>343.40899999999999</v>
      </c>
      <c r="X97" s="10">
        <f>_xlfn.IFNA(IF(OR($C97={"PH-AKT","GCaMP6S"}),D97/AVERAGE($D97:$F97), D97/N97/AVERAGE($D97/$N97,$E97/$O97,$F97/$P97)),0)</f>
        <v>0.98195616318605927</v>
      </c>
      <c r="Y97" s="10">
        <f>_xlfn.IFNA(IF(OR($C97={"PH-AKT","GCaMP6S"}),E97/AVERAGE($D97:$F97), E97/O97/AVERAGE($D97/$N97,$E97/$O97,$F97/$P97)),0)</f>
        <v>1.0147562225714981</v>
      </c>
      <c r="Z97" s="10">
        <f>_xlfn.IFNA(IF(OR($C97={"PH-AKT","GCaMP6S"}),F97/AVERAGE($D97:$F97), F97/P97/AVERAGE($D97/$N97,$E97/$O97,$F97/$P97)),0)</f>
        <v>1.0032876142424429</v>
      </c>
      <c r="AA97" s="10">
        <f>_xlfn.IFNA(IF(OR($C97={"PH-AKT","GCaMP6S"}),G97/AVERAGE($D97:$F97), G97/Q97/AVERAGE($D97/$N97,$E97/$O97,$F97/$P97)),0)</f>
        <v>1.0065009474698621</v>
      </c>
      <c r="AB97" s="10">
        <f>_xlfn.IFNA(IF(OR($C97={"PH-AKT","GCaMP6S"}),H97/AVERAGE($D97:$F97), H97/R97/AVERAGE($D97/$N97,$E97/$O97,$F97/$P97)),0)</f>
        <v>1.0303347265991687</v>
      </c>
      <c r="AC97" s="10">
        <f>_xlfn.IFNA(IF(OR($C97={"PH-AKT","GCaMP6S"}),I97/AVERAGE($D97:$F97), I97/S97/AVERAGE($D97/$N97,$E97/$O97,$F97/$P97)),0)</f>
        <v>1.0396802290465981</v>
      </c>
      <c r="AD97" s="10">
        <f>_xlfn.IFNA(IF(OR($C97={"PH-AKT","GCaMP6S"}),J97/AVERAGE($D97:$F97), J97/T97/AVERAGE($D97/$N97,$E97/$O97,$F97/$P97)),0)</f>
        <v>1.0369561624883852</v>
      </c>
      <c r="AE97" s="10">
        <f>_xlfn.IFNA(IF(OR($C97={"PH-AKT","GCaMP6S"}),K97/AVERAGE($D97:$F97), K97/U97/AVERAGE($D97/$N97,$E97/$O97,$F97/$P97)),0)</f>
        <v>1.0364944688834608</v>
      </c>
      <c r="AF97" s="10">
        <f>_xlfn.IFNA(IF(OR($C97={"PH-AKT","GCaMP6S"}),L97/AVERAGE($D97:$F97), L97/V97/AVERAGE($D97/$N97,$E97/$O97,$F97/$P97)),0)</f>
        <v>1.0393168703369962</v>
      </c>
      <c r="AG97" s="10">
        <f>_xlfn.IFNA(IF(OR($C97={"PH-AKT","GCaMP6S"}),M97/AVERAGE($D97:$F97), M97/W97/AVERAGE($D97/$N97,$E97/$O97,$F97/$P97)),0)</f>
        <v>1.0248848539210993</v>
      </c>
      <c r="AI97" s="10">
        <f>IF(OR($C97={"PH-AKT","Syk","Src","Lyn-FAK","Prin-CRAF","ERKKTR"}),1/X97,X97)</f>
        <v>0.98195616318605927</v>
      </c>
      <c r="AJ97" s="10">
        <f>IF(OR($C97={"PH-AKT","Syk","Src","Lyn-FAK","Prin-CRAF","ERKKTR"}),1/Y97,Y97)</f>
        <v>1.0147562225714981</v>
      </c>
      <c r="AK97" s="10">
        <f>IF(OR($C97={"PH-AKT","Syk","Src","Lyn-FAK","Prin-CRAF","ERKKTR"}),1/Z97,Z97)</f>
        <v>1.0032876142424429</v>
      </c>
      <c r="AL97" s="10">
        <f>IF(OR($C97={"PH-AKT","Syk","Src","Lyn-FAK","Prin-CRAF","ERKKTR"}),1/AA97,AA97)</f>
        <v>1.0065009474698621</v>
      </c>
      <c r="AM97" s="10">
        <f>IF(OR($C97={"PH-AKT","Syk","Src","Lyn-FAK","Prin-CRAF","ERKKTR"}),1/AB97,AB97)</f>
        <v>1.0303347265991687</v>
      </c>
      <c r="AN97" s="10">
        <f>IF(OR($C97={"PH-AKT","Syk","Src","Lyn-FAK","Prin-CRAF","ERKKTR"}),1/AC97,AC97)</f>
        <v>1.0396802290465981</v>
      </c>
      <c r="AO97" s="10">
        <f>IF(OR($C97={"PH-AKT","Syk","Src","Lyn-FAK","Prin-CRAF","ERKKTR"}),1/AD97,AD97)</f>
        <v>1.0369561624883852</v>
      </c>
      <c r="AP97" s="10">
        <f>IF(OR($C97={"PH-AKT","Syk","Src","Lyn-FAK","Prin-CRAF","ERKKTR"}),1/AE97,AE97)</f>
        <v>1.0364944688834608</v>
      </c>
      <c r="AQ97" s="10">
        <f>IF(OR($C97={"PH-AKT","Syk","Src","Lyn-FAK","Prin-CRAF","ERKKTR"}),1/AF97,AF97)</f>
        <v>1.0393168703369962</v>
      </c>
      <c r="AR97" s="10">
        <f>IF(OR($C97={"PH-AKT","Syk","Src","Lyn-FAK","Prin-CRAF","ERKKTR"}),1/AG97,AG97)</f>
        <v>1.0248848539210993</v>
      </c>
    </row>
    <row r="98" spans="1:44" x14ac:dyDescent="0.2">
      <c r="A98" s="10">
        <v>97</v>
      </c>
      <c r="B98" s="10" t="s">
        <v>36</v>
      </c>
      <c r="C98" s="10" t="str">
        <f>_xlfn.IFNA(VLOOKUP($B98,Barcodes!$B$2:$E$14,4,FALSE),0)</f>
        <v>Src</v>
      </c>
      <c r="D98" s="10">
        <v>950.34100000000001</v>
      </c>
      <c r="E98" s="10">
        <v>987.08600000000001</v>
      </c>
      <c r="F98" s="10">
        <v>1076.105</v>
      </c>
      <c r="G98" s="10">
        <v>1190.5319999999999</v>
      </c>
      <c r="H98" s="10">
        <v>1533.1959999999999</v>
      </c>
      <c r="I98" s="10">
        <v>1821.087</v>
      </c>
      <c r="J98" s="10">
        <v>1915.0509999999999</v>
      </c>
      <c r="K98" s="10">
        <v>2006.7080000000001</v>
      </c>
      <c r="L98" s="10">
        <v>1967.579</v>
      </c>
      <c r="M98" s="10">
        <v>2007.1189999999999</v>
      </c>
      <c r="N98" s="10">
        <v>410.93799999999999</v>
      </c>
      <c r="O98" s="10">
        <v>434.95</v>
      </c>
      <c r="P98" s="10">
        <v>464.21199999999999</v>
      </c>
      <c r="Q98" s="10">
        <v>504.108</v>
      </c>
      <c r="R98" s="10">
        <v>498.983</v>
      </c>
      <c r="S98" s="10">
        <v>568.46100000000001</v>
      </c>
      <c r="T98" s="10">
        <v>570.98800000000006</v>
      </c>
      <c r="U98" s="10">
        <v>568.48</v>
      </c>
      <c r="V98" s="10">
        <v>555.44500000000005</v>
      </c>
      <c r="W98" s="10">
        <v>540.73699999999997</v>
      </c>
      <c r="X98" s="10">
        <f>_xlfn.IFNA(IF(OR($C98={"PH-AKT","GCaMP6S"}),D98/AVERAGE($D98:$F98), D98/N98/AVERAGE($D98/$N98,$E98/$O98,$F98/$P98)),0)</f>
        <v>1.0054594882387999</v>
      </c>
      <c r="Y98" s="10">
        <f>_xlfn.IFNA(IF(OR($C98={"PH-AKT","GCaMP6S"}),E98/AVERAGE($D98:$F98), E98/O98/AVERAGE($D98/$N98,$E98/$O98,$F98/$P98)),0)</f>
        <v>0.98668169368872272</v>
      </c>
      <c r="Z98" s="10">
        <f>_xlfn.IFNA(IF(OR($C98={"PH-AKT","GCaMP6S"}),F98/AVERAGE($D98:$F98), F98/P98/AVERAGE($D98/$N98,$E98/$O98,$F98/$P98)),0)</f>
        <v>1.0078588180724775</v>
      </c>
      <c r="AA98" s="10">
        <f>_xlfn.IFNA(IF(OR($C98={"PH-AKT","GCaMP6S"}),G98/AVERAGE($D98:$F98), G98/Q98/AVERAGE($D98/$N98,$E98/$O98,$F98/$P98)),0)</f>
        <v>1.0267835378744687</v>
      </c>
      <c r="AB98" s="10">
        <f>_xlfn.IFNA(IF(OR($C98={"PH-AKT","GCaMP6S"}),H98/AVERAGE($D98:$F98), H98/R98/AVERAGE($D98/$N98,$E98/$O98,$F98/$P98)),0)</f>
        <v>1.3358981280904272</v>
      </c>
      <c r="AC98" s="10">
        <f>_xlfn.IFNA(IF(OR($C98={"PH-AKT","GCaMP6S"}),I98/AVERAGE($D98:$F98), I98/S98/AVERAGE($D98/$N98,$E98/$O98,$F98/$P98)),0)</f>
        <v>1.3928085783370638</v>
      </c>
      <c r="AD98" s="10">
        <f>_xlfn.IFNA(IF(OR($C98={"PH-AKT","GCaMP6S"}),J98/AVERAGE($D98:$F98), J98/T98/AVERAGE($D98/$N98,$E98/$O98,$F98/$P98)),0)</f>
        <v>1.4581922194777037</v>
      </c>
      <c r="AE98" s="10">
        <f>_xlfn.IFNA(IF(OR($C98={"PH-AKT","GCaMP6S"}),K98/AVERAGE($D98:$F98), K98/U98/AVERAGE($D98/$N98,$E98/$O98,$F98/$P98)),0)</f>
        <v>1.5347244267710507</v>
      </c>
      <c r="AF98" s="10">
        <f>_xlfn.IFNA(IF(OR($C98={"PH-AKT","GCaMP6S"}),L98/AVERAGE($D98:$F98), L98/V98/AVERAGE($D98/$N98,$E98/$O98,$F98/$P98)),0)</f>
        <v>1.5401128006503082</v>
      </c>
      <c r="AG98" s="10">
        <f>_xlfn.IFNA(IF(OR($C98={"PH-AKT","GCaMP6S"}),M98/AVERAGE($D98:$F98), M98/W98/AVERAGE($D98/$N98,$E98/$O98,$F98/$P98)),0)</f>
        <v>1.6137953078106977</v>
      </c>
      <c r="AI98" s="10">
        <f>IF(OR($C98={"PH-AKT","Syk","Src","Lyn-FAK","Prin-CRAF","ERKKTR"}),1/X98,X98)</f>
        <v>0.99457015593103315</v>
      </c>
      <c r="AJ98" s="10">
        <f>IF(OR($C98={"PH-AKT","Syk","Src","Lyn-FAK","Prin-CRAF","ERKKTR"}),1/Y98,Y98)</f>
        <v>1.0134980778466525</v>
      </c>
      <c r="AK98" s="10">
        <f>IF(OR($C98={"PH-AKT","Syk","Src","Lyn-FAK","Prin-CRAF","ERKKTR"}),1/Z98,Z98)</f>
        <v>0.99220246136506762</v>
      </c>
      <c r="AL98" s="10">
        <f>IF(OR($C98={"PH-AKT","Syk","Src","Lyn-FAK","Prin-CRAF","ERKKTR"}),1/AA98,AA98)</f>
        <v>0.97391510782310264</v>
      </c>
      <c r="AM98" s="10">
        <f>IF(OR($C98={"PH-AKT","Syk","Src","Lyn-FAK","Prin-CRAF","ERKKTR"}),1/AB98,AB98)</f>
        <v>0.74856007278745873</v>
      </c>
      <c r="AN98" s="10">
        <f>IF(OR($C98={"PH-AKT","Syk","Src","Lyn-FAK","Prin-CRAF","ERKKTR"}),1/AC98,AC98)</f>
        <v>0.71797375142099173</v>
      </c>
      <c r="AO98" s="10">
        <f>IF(OR($C98={"PH-AKT","Syk","Src","Lyn-FAK","Prin-CRAF","ERKKTR"}),1/AD98,AD98)</f>
        <v>0.68578064444629983</v>
      </c>
      <c r="AP98" s="10">
        <f>IF(OR($C98={"PH-AKT","Syk","Src","Lyn-FAK","Prin-CRAF","ERKKTR"}),1/AE98,AE98)</f>
        <v>0.65158277444239798</v>
      </c>
      <c r="AQ98" s="10">
        <f>IF(OR($C98={"PH-AKT","Syk","Src","Lyn-FAK","Prin-CRAF","ERKKTR"}),1/AF98,AF98)</f>
        <v>0.64930308973326689</v>
      </c>
      <c r="AR98" s="10">
        <f>IF(OR($C98={"PH-AKT","Syk","Src","Lyn-FAK","Prin-CRAF","ERKKTR"}),1/AG98,AG98)</f>
        <v>0.61965727323660214</v>
      </c>
    </row>
    <row r="99" spans="1:44" x14ac:dyDescent="0.2">
      <c r="A99" s="10">
        <v>98</v>
      </c>
      <c r="B99" s="10" t="s">
        <v>40</v>
      </c>
      <c r="C99" s="10" t="str">
        <f>_xlfn.IFNA(VLOOKUP($B99,Barcodes!$B$2:$E$14,4,FALSE),0)</f>
        <v>PicchuEV</v>
      </c>
      <c r="D99" s="10">
        <v>1136.482</v>
      </c>
      <c r="E99" s="10">
        <v>1202.0409999999999</v>
      </c>
      <c r="F99" s="10">
        <v>1170.992</v>
      </c>
      <c r="G99" s="10">
        <v>1139.614</v>
      </c>
      <c r="H99" s="10">
        <v>1306.8630000000001</v>
      </c>
      <c r="I99" s="10">
        <v>1372.721</v>
      </c>
      <c r="J99" s="10">
        <v>1334.4259999999999</v>
      </c>
      <c r="K99" s="10">
        <v>1324.068</v>
      </c>
      <c r="L99" s="10">
        <v>1344.029</v>
      </c>
      <c r="M99" s="10">
        <v>1314.9359999999999</v>
      </c>
      <c r="N99" s="10">
        <v>467.69600000000003</v>
      </c>
      <c r="O99" s="10">
        <v>501.113</v>
      </c>
      <c r="P99" s="10">
        <v>497.17599999999999</v>
      </c>
      <c r="Q99" s="10">
        <v>452.75700000000001</v>
      </c>
      <c r="R99" s="10">
        <v>413.27699999999999</v>
      </c>
      <c r="S99" s="10">
        <v>392.66199999999998</v>
      </c>
      <c r="T99" s="10">
        <v>388.34199999999998</v>
      </c>
      <c r="U99" s="10">
        <v>390.98200000000003</v>
      </c>
      <c r="V99" s="10">
        <v>388.976</v>
      </c>
      <c r="W99" s="10">
        <v>391.04199999999997</v>
      </c>
      <c r="X99" s="10">
        <f>_xlfn.IFNA(IF(OR($C99={"PH-AKT","GCaMP6S"}),D99/AVERAGE($D99:$F99), D99/N99/AVERAGE($D99/$N99,$E99/$O99,$F99/$P99)),0)</f>
        <v>1.0147395147714131</v>
      </c>
      <c r="Y99" s="10">
        <f>_xlfn.IFNA(IF(OR($C99={"PH-AKT","GCaMP6S"}),E99/AVERAGE($D99:$F99), E99/O99/AVERAGE($D99/$N99,$E99/$O99,$F99/$P99)),0)</f>
        <v>1.0017037004275557</v>
      </c>
      <c r="Z99" s="10">
        <f>_xlfn.IFNA(IF(OR($C99={"PH-AKT","GCaMP6S"}),F99/AVERAGE($D99:$F99), F99/P99/AVERAGE($D99/$N99,$E99/$O99,$F99/$P99)),0)</f>
        <v>0.9835567848010307</v>
      </c>
      <c r="AA99" s="10">
        <f>_xlfn.IFNA(IF(OR($C99={"PH-AKT","GCaMP6S"}),G99/AVERAGE($D99:$F99), G99/Q99/AVERAGE($D99/$N99,$E99/$O99,$F99/$P99)),0)</f>
        <v>1.0511102440692259</v>
      </c>
      <c r="AB99" s="10">
        <f>_xlfn.IFNA(IF(OR($C99={"PH-AKT","GCaMP6S"}),H99/AVERAGE($D99:$F99), H99/R99/AVERAGE($D99/$N99,$E99/$O99,$F99/$P99)),0)</f>
        <v>1.3205185080686022</v>
      </c>
      <c r="AC99" s="10">
        <f>_xlfn.IFNA(IF(OR($C99={"PH-AKT","GCaMP6S"}),I99/AVERAGE($D99:$F99), I99/S99/AVERAGE($D99/$N99,$E99/$O99,$F99/$P99)),0)</f>
        <v>1.4598864234484195</v>
      </c>
      <c r="AD99" s="10">
        <f>_xlfn.IFNA(IF(OR($C99={"PH-AKT","GCaMP6S"}),J99/AVERAGE($D99:$F99), J99/T99/AVERAGE($D99/$N99,$E99/$O99,$F99/$P99)),0)</f>
        <v>1.4349467954008233</v>
      </c>
      <c r="AE99" s="10">
        <f>_xlfn.IFNA(IF(OR($C99={"PH-AKT","GCaMP6S"}),K99/AVERAGE($D99:$F99), K99/U99/AVERAGE($D99/$N99,$E99/$O99,$F99/$P99)),0)</f>
        <v>1.4141946577101376</v>
      </c>
      <c r="AF99" s="10">
        <f>_xlfn.IFNA(IF(OR($C99={"PH-AKT","GCaMP6S"}),L99/AVERAGE($D99:$F99), L99/V99/AVERAGE($D99/$N99,$E99/$O99,$F99/$P99)),0)</f>
        <v>1.4429174979433737</v>
      </c>
      <c r="AG99" s="10">
        <f>_xlfn.IFNA(IF(OR($C99={"PH-AKT","GCaMP6S"}),M99/AVERAGE($D99:$F99), M99/W99/AVERAGE($D99/$N99,$E99/$O99,$F99/$P99)),0)</f>
        <v>1.4042255686494343</v>
      </c>
      <c r="AI99" s="10">
        <f>IF(OR($C99={"PH-AKT","Syk","Src","Lyn-FAK","Prin-CRAF","ERKKTR"}),1/X99,X99)</f>
        <v>1.0147395147714131</v>
      </c>
      <c r="AJ99" s="10">
        <f>IF(OR($C99={"PH-AKT","Syk","Src","Lyn-FAK","Prin-CRAF","ERKKTR"}),1/Y99,Y99)</f>
        <v>1.0017037004275557</v>
      </c>
      <c r="AK99" s="10">
        <f>IF(OR($C99={"PH-AKT","Syk","Src","Lyn-FAK","Prin-CRAF","ERKKTR"}),1/Z99,Z99)</f>
        <v>0.9835567848010307</v>
      </c>
      <c r="AL99" s="10">
        <f>IF(OR($C99={"PH-AKT","Syk","Src","Lyn-FAK","Prin-CRAF","ERKKTR"}),1/AA99,AA99)</f>
        <v>1.0511102440692259</v>
      </c>
      <c r="AM99" s="10">
        <f>IF(OR($C99={"PH-AKT","Syk","Src","Lyn-FAK","Prin-CRAF","ERKKTR"}),1/AB99,AB99)</f>
        <v>1.3205185080686022</v>
      </c>
      <c r="AN99" s="10">
        <f>IF(OR($C99={"PH-AKT","Syk","Src","Lyn-FAK","Prin-CRAF","ERKKTR"}),1/AC99,AC99)</f>
        <v>1.4598864234484195</v>
      </c>
      <c r="AO99" s="10">
        <f>IF(OR($C99={"PH-AKT","Syk","Src","Lyn-FAK","Prin-CRAF","ERKKTR"}),1/AD99,AD99)</f>
        <v>1.4349467954008233</v>
      </c>
      <c r="AP99" s="10">
        <f>IF(OR($C99={"PH-AKT","Syk","Src","Lyn-FAK","Prin-CRAF","ERKKTR"}),1/AE99,AE99)</f>
        <v>1.4141946577101376</v>
      </c>
      <c r="AQ99" s="10">
        <f>IF(OR($C99={"PH-AKT","Syk","Src","Lyn-FAK","Prin-CRAF","ERKKTR"}),1/AF99,AF99)</f>
        <v>1.4429174979433737</v>
      </c>
      <c r="AR99" s="10">
        <f>IF(OR($C99={"PH-AKT","Syk","Src","Lyn-FAK","Prin-CRAF","ERKKTR"}),1/AG99,AG99)</f>
        <v>1.4042255686494343</v>
      </c>
    </row>
    <row r="100" spans="1:44" x14ac:dyDescent="0.2">
      <c r="A100" s="10">
        <v>99</v>
      </c>
      <c r="B100" s="10">
        <v>0</v>
      </c>
      <c r="C100" s="10">
        <f>_xlfn.IFNA(VLOOKUP($B100,Barcodes!$B$2:$E$14,4,FALSE),0)</f>
        <v>0</v>
      </c>
      <c r="D100" s="10">
        <v>1254.847</v>
      </c>
      <c r="E100" s="10">
        <v>1219.4369999999999</v>
      </c>
      <c r="F100" s="10">
        <v>1157.377</v>
      </c>
      <c r="G100" s="10">
        <v>1052.1949999999999</v>
      </c>
      <c r="H100" s="10">
        <v>1034.575</v>
      </c>
      <c r="I100" s="10">
        <v>1059.501</v>
      </c>
      <c r="J100" s="10">
        <v>1035.528</v>
      </c>
      <c r="K100" s="10">
        <v>1053.0139999999999</v>
      </c>
      <c r="L100" s="10">
        <v>1087.1410000000001</v>
      </c>
      <c r="M100" s="10">
        <v>1082.586</v>
      </c>
      <c r="N100" s="10">
        <v>221.41399999999999</v>
      </c>
      <c r="O100" s="10">
        <v>216.84800000000001</v>
      </c>
      <c r="P100" s="10">
        <v>207.41300000000001</v>
      </c>
      <c r="Q100" s="10">
        <v>232.82400000000001</v>
      </c>
      <c r="R100" s="10">
        <v>252.99700000000001</v>
      </c>
      <c r="S100" s="10">
        <v>257.096</v>
      </c>
      <c r="T100" s="10">
        <v>246.52799999999999</v>
      </c>
      <c r="U100" s="10">
        <v>239.316</v>
      </c>
      <c r="V100" s="10">
        <v>234.637</v>
      </c>
      <c r="W100" s="10">
        <v>228.251</v>
      </c>
      <c r="X100" s="10">
        <f>_xlfn.IFNA(IF(OR($C100={"PH-AKT","GCaMP6S"}),D100/AVERAGE($D100:$F100), D100/N100/AVERAGE($D100/$N100,$E100/$O100,$F100/$P100)),0)</f>
        <v>1.0077839966854469</v>
      </c>
      <c r="Y100" s="10">
        <f>_xlfn.IFNA(IF(OR($C100={"PH-AKT","GCaMP6S"}),E100/AVERAGE($D100:$F100), E100/O100/AVERAGE($D100/$N100,$E100/$O100,$F100/$P100)),0)</f>
        <v>0.99996708721402638</v>
      </c>
      <c r="Z100" s="10">
        <f>_xlfn.IFNA(IF(OR($C100={"PH-AKT","GCaMP6S"}),F100/AVERAGE($D100:$F100), F100/P100/AVERAGE($D100/$N100,$E100/$O100,$F100/$P100)),0)</f>
        <v>0.99224891610052712</v>
      </c>
      <c r="AA100" s="10">
        <f>_xlfn.IFNA(IF(OR($C100={"PH-AKT","GCaMP6S"}),G100/AVERAGE($D100:$F100), G100/Q100/AVERAGE($D100/$N100,$E100/$O100,$F100/$P100)),0)</f>
        <v>0.80361909231030171</v>
      </c>
      <c r="AB100" s="10">
        <f>_xlfn.IFNA(IF(OR($C100={"PH-AKT","GCaMP6S"}),H100/AVERAGE($D100:$F100), H100/R100/AVERAGE($D100/$N100,$E100/$O100,$F100/$P100)),0)</f>
        <v>0.72715729764073289</v>
      </c>
      <c r="AC100" s="10">
        <f>_xlfn.IFNA(IF(OR($C100={"PH-AKT","GCaMP6S"}),I100/AVERAGE($D100:$F100), I100/S100/AVERAGE($D100/$N100,$E100/$O100,$F100/$P100)),0)</f>
        <v>0.73280396395342251</v>
      </c>
      <c r="AD100" s="10">
        <f>_xlfn.IFNA(IF(OR($C100={"PH-AKT","GCaMP6S"}),J100/AVERAGE($D100:$F100), J100/T100/AVERAGE($D100/$N100,$E100/$O100,$F100/$P100)),0)</f>
        <v>0.74692561388986012</v>
      </c>
      <c r="AE100" s="10">
        <f>_xlfn.IFNA(IF(OR($C100={"PH-AKT","GCaMP6S"}),K100/AVERAGE($D100:$F100), K100/U100/AVERAGE($D100/$N100,$E100/$O100,$F100/$P100)),0)</f>
        <v>0.78242761250660642</v>
      </c>
      <c r="AF100" s="10">
        <f>_xlfn.IFNA(IF(OR($C100={"PH-AKT","GCaMP6S"}),L100/AVERAGE($D100:$F100), L100/V100/AVERAGE($D100/$N100,$E100/$O100,$F100/$P100)),0)</f>
        <v>0.8238936133813709</v>
      </c>
      <c r="AG100" s="10">
        <f>_xlfn.IFNA(IF(OR($C100={"PH-AKT","GCaMP6S"}),M100/AVERAGE($D100:$F100), M100/W100/AVERAGE($D100/$N100,$E100/$O100,$F100/$P100)),0)</f>
        <v>0.84339588222155726</v>
      </c>
      <c r="AI100" s="10">
        <f>IF(OR($C100={"PH-AKT","Syk","Src","Lyn-FAK","Prin-CRAF","ERKKTR"}),1/X100,X100)</f>
        <v>1.0077839966854469</v>
      </c>
      <c r="AJ100" s="10">
        <f>IF(OR($C100={"PH-AKT","Syk","Src","Lyn-FAK","Prin-CRAF","ERKKTR"}),1/Y100,Y100)</f>
        <v>0.99996708721402638</v>
      </c>
      <c r="AK100" s="10">
        <f>IF(OR($C100={"PH-AKT","Syk","Src","Lyn-FAK","Prin-CRAF","ERKKTR"}),1/Z100,Z100)</f>
        <v>0.99224891610052712</v>
      </c>
      <c r="AL100" s="10">
        <f>IF(OR($C100={"PH-AKT","Syk","Src","Lyn-FAK","Prin-CRAF","ERKKTR"}),1/AA100,AA100)</f>
        <v>0.80361909231030171</v>
      </c>
      <c r="AM100" s="10">
        <f>IF(OR($C100={"PH-AKT","Syk","Src","Lyn-FAK","Prin-CRAF","ERKKTR"}),1/AB100,AB100)</f>
        <v>0.72715729764073289</v>
      </c>
      <c r="AN100" s="10">
        <f>IF(OR($C100={"PH-AKT","Syk","Src","Lyn-FAK","Prin-CRAF","ERKKTR"}),1/AC100,AC100)</f>
        <v>0.73280396395342251</v>
      </c>
      <c r="AO100" s="10">
        <f>IF(OR($C100={"PH-AKT","Syk","Src","Lyn-FAK","Prin-CRAF","ERKKTR"}),1/AD100,AD100)</f>
        <v>0.74692561388986012</v>
      </c>
      <c r="AP100" s="10">
        <f>IF(OR($C100={"PH-AKT","Syk","Src","Lyn-FAK","Prin-CRAF","ERKKTR"}),1/AE100,AE100)</f>
        <v>0.78242761250660642</v>
      </c>
      <c r="AQ100" s="10">
        <f>IF(OR($C100={"PH-AKT","Syk","Src","Lyn-FAK","Prin-CRAF","ERKKTR"}),1/AF100,AF100)</f>
        <v>0.8238936133813709</v>
      </c>
      <c r="AR100" s="10">
        <f>IF(OR($C100={"PH-AKT","Syk","Src","Lyn-FAK","Prin-CRAF","ERKKTR"}),1/AG100,AG100)</f>
        <v>0.84339588222155726</v>
      </c>
    </row>
    <row r="101" spans="1:44" x14ac:dyDescent="0.2">
      <c r="A101" s="10">
        <v>100</v>
      </c>
      <c r="B101" s="10" t="s">
        <v>38</v>
      </c>
      <c r="C101" s="10" t="str">
        <f>_xlfn.IFNA(VLOOKUP($B101,Barcodes!$B$2:$E$14,4,FALSE),0)</f>
        <v>RhoA2G</v>
      </c>
      <c r="D101" s="10">
        <v>3271.3110000000001</v>
      </c>
      <c r="E101" s="10">
        <v>3360.1610000000001</v>
      </c>
      <c r="F101" s="10">
        <v>3298.8229999999999</v>
      </c>
      <c r="G101" s="10">
        <v>3181.9270000000001</v>
      </c>
      <c r="H101" s="10">
        <v>3267.0920000000001</v>
      </c>
      <c r="I101" s="10">
        <v>3165.5949999999998</v>
      </c>
      <c r="J101" s="10">
        <v>3348.82</v>
      </c>
      <c r="K101" s="10">
        <v>3440.9079999999999</v>
      </c>
      <c r="L101" s="10">
        <v>3524.9169999999999</v>
      </c>
      <c r="M101" s="10">
        <v>3509.5610000000001</v>
      </c>
      <c r="N101" s="10">
        <v>1218.2449999999999</v>
      </c>
      <c r="O101" s="10">
        <v>1216.722</v>
      </c>
      <c r="P101" s="10">
        <v>1186.7670000000001</v>
      </c>
      <c r="Q101" s="10">
        <v>1151.886</v>
      </c>
      <c r="R101" s="10">
        <v>1147.8109999999999</v>
      </c>
      <c r="S101" s="10">
        <v>1112.607</v>
      </c>
      <c r="T101" s="10">
        <v>1176.1559999999999</v>
      </c>
      <c r="U101" s="10">
        <v>1207.924</v>
      </c>
      <c r="V101" s="10">
        <v>1238.1869999999999</v>
      </c>
      <c r="W101" s="10">
        <v>1227.3969999999999</v>
      </c>
      <c r="X101" s="10">
        <f>_xlfn.IFNA(IF(OR($C101={"PH-AKT","GCaMP6S"}),D101/AVERAGE($D101:$F101), D101/N101/AVERAGE($D101/$N101,$E101/$O101,$F101/$P101)),0)</f>
        <v>0.97923902223008319</v>
      </c>
      <c r="Y101" s="10">
        <f>_xlfn.IFNA(IF(OR($C101={"PH-AKT","GCaMP6S"}),E101/AVERAGE($D101:$F101), E101/O101/AVERAGE($D101/$N101,$E101/$O101,$F101/$P101)),0)</f>
        <v>1.0070945396031401</v>
      </c>
      <c r="Z101" s="10">
        <f>_xlfn.IFNA(IF(OR($C101={"PH-AKT","GCaMP6S"}),F101/AVERAGE($D101:$F101), F101/P101/AVERAGE($D101/$N101,$E101/$O101,$F101/$P101)),0)</f>
        <v>1.0136664381667766</v>
      </c>
      <c r="AA101" s="10">
        <f>_xlfn.IFNA(IF(OR($C101={"PH-AKT","GCaMP6S"}),G101/AVERAGE($D101:$F101), G101/Q101/AVERAGE($D101/$N101,$E101/$O101,$F101/$P101)),0)</f>
        <v>1.0073542593759941</v>
      </c>
      <c r="AB101" s="10">
        <f>_xlfn.IFNA(IF(OR($C101={"PH-AKT","GCaMP6S"}),H101/AVERAGE($D101:$F101), H101/R101/AVERAGE($D101/$N101,$E101/$O101,$F101/$P101)),0)</f>
        <v>1.0379883924009912</v>
      </c>
      <c r="AC101" s="10">
        <f>_xlfn.IFNA(IF(OR($C101={"PH-AKT","GCaMP6S"}),I101/AVERAGE($D101:$F101), I101/S101/AVERAGE($D101/$N101,$E101/$O101,$F101/$P101)),0)</f>
        <v>1.0375644389301164</v>
      </c>
      <c r="AD101" s="10">
        <f>_xlfn.IFNA(IF(OR($C101={"PH-AKT","GCaMP6S"}),J101/AVERAGE($D101:$F101), J101/T101/AVERAGE($D101/$N101,$E101/$O101,$F101/$P101)),0)</f>
        <v>1.0383132389486223</v>
      </c>
      <c r="AE101" s="10">
        <f>_xlfn.IFNA(IF(OR($C101={"PH-AKT","GCaMP6S"}),K101/AVERAGE($D101:$F101), K101/U101/AVERAGE($D101/$N101,$E101/$O101,$F101/$P101)),0)</f>
        <v>1.0388072354933768</v>
      </c>
      <c r="AF101" s="10">
        <f>_xlfn.IFNA(IF(OR($C101={"PH-AKT","GCaMP6S"}),L101/AVERAGE($D101:$F101), L101/V101/AVERAGE($D101/$N101,$E101/$O101,$F101/$P101)),0)</f>
        <v>1.0381597104685334</v>
      </c>
      <c r="AG101" s="10">
        <f>_xlfn.IFNA(IF(OR($C101={"PH-AKT","GCaMP6S"}),M101/AVERAGE($D101:$F101), M101/W101/AVERAGE($D101/$N101,$E101/$O101,$F101/$P101)),0)</f>
        <v>1.0427237200729931</v>
      </c>
      <c r="AI101" s="10">
        <f>IF(OR($C101={"PH-AKT","Syk","Src","Lyn-FAK","Prin-CRAF","ERKKTR"}),1/X101,X101)</f>
        <v>0.97923902223008319</v>
      </c>
      <c r="AJ101" s="10">
        <f>IF(OR($C101={"PH-AKT","Syk","Src","Lyn-FAK","Prin-CRAF","ERKKTR"}),1/Y101,Y101)</f>
        <v>1.0070945396031401</v>
      </c>
      <c r="AK101" s="10">
        <f>IF(OR($C101={"PH-AKT","Syk","Src","Lyn-FAK","Prin-CRAF","ERKKTR"}),1/Z101,Z101)</f>
        <v>1.0136664381667766</v>
      </c>
      <c r="AL101" s="10">
        <f>IF(OR($C101={"PH-AKT","Syk","Src","Lyn-FAK","Prin-CRAF","ERKKTR"}),1/AA101,AA101)</f>
        <v>1.0073542593759941</v>
      </c>
      <c r="AM101" s="10">
        <f>IF(OR($C101={"PH-AKT","Syk","Src","Lyn-FAK","Prin-CRAF","ERKKTR"}),1/AB101,AB101)</f>
        <v>1.0379883924009912</v>
      </c>
      <c r="AN101" s="10">
        <f>IF(OR($C101={"PH-AKT","Syk","Src","Lyn-FAK","Prin-CRAF","ERKKTR"}),1/AC101,AC101)</f>
        <v>1.0375644389301164</v>
      </c>
      <c r="AO101" s="10">
        <f>IF(OR($C101={"PH-AKT","Syk","Src","Lyn-FAK","Prin-CRAF","ERKKTR"}),1/AD101,AD101)</f>
        <v>1.0383132389486223</v>
      </c>
      <c r="AP101" s="10">
        <f>IF(OR($C101={"PH-AKT","Syk","Src","Lyn-FAK","Prin-CRAF","ERKKTR"}),1/AE101,AE101)</f>
        <v>1.0388072354933768</v>
      </c>
      <c r="AQ101" s="10">
        <f>IF(OR($C101={"PH-AKT","Syk","Src","Lyn-FAK","Prin-CRAF","ERKKTR"}),1/AF101,AF101)</f>
        <v>1.0381597104685334</v>
      </c>
      <c r="AR101" s="10">
        <f>IF(OR($C101={"PH-AKT","Syk","Src","Lyn-FAK","Prin-CRAF","ERKKTR"}),1/AG101,AG101)</f>
        <v>1.0427237200729931</v>
      </c>
    </row>
    <row r="102" spans="1:44" x14ac:dyDescent="0.2">
      <c r="A102" s="10">
        <v>101</v>
      </c>
      <c r="B102" s="10">
        <v>0</v>
      </c>
      <c r="C102" s="10">
        <f>_xlfn.IFNA(VLOOKUP($B102,Barcodes!$B$2:$E$14,4,FALSE),0)</f>
        <v>0</v>
      </c>
      <c r="D102" s="10">
        <v>1588.3440000000001</v>
      </c>
      <c r="E102" s="10">
        <v>1608.0250000000001</v>
      </c>
      <c r="F102" s="10">
        <v>1498.615</v>
      </c>
      <c r="G102" s="10">
        <v>1370.0250000000001</v>
      </c>
      <c r="H102" s="10">
        <v>1300.47</v>
      </c>
      <c r="I102" s="10">
        <v>1258.567</v>
      </c>
      <c r="J102" s="10">
        <v>1273.0730000000001</v>
      </c>
      <c r="K102" s="10">
        <v>1278.779</v>
      </c>
      <c r="L102" s="10">
        <v>1291.4000000000001</v>
      </c>
      <c r="M102" s="10">
        <v>1276.145</v>
      </c>
      <c r="N102" s="10">
        <v>356.48200000000003</v>
      </c>
      <c r="O102" s="10">
        <v>363.93599999999998</v>
      </c>
      <c r="P102" s="10">
        <v>332.892</v>
      </c>
      <c r="Q102" s="10">
        <v>335.154</v>
      </c>
      <c r="R102" s="10">
        <v>344.101</v>
      </c>
      <c r="S102" s="10">
        <v>326.01400000000001</v>
      </c>
      <c r="T102" s="10">
        <v>330.25599999999997</v>
      </c>
      <c r="U102" s="10">
        <v>310.291</v>
      </c>
      <c r="V102" s="10">
        <v>315.49700000000001</v>
      </c>
      <c r="W102" s="10">
        <v>299.59399999999999</v>
      </c>
      <c r="X102" s="10">
        <f>_xlfn.IFNA(IF(OR($C102={"PH-AKT","GCaMP6S"}),D102/AVERAGE($D102:$F102), D102/N102/AVERAGE($D102/$N102,$E102/$O102,$F102/$P102)),0)</f>
        <v>0.999325826167211</v>
      </c>
      <c r="Y102" s="10">
        <f>_xlfn.IFNA(IF(OR($C102={"PH-AKT","GCaMP6S"}),E102/AVERAGE($D102:$F102), E102/O102/AVERAGE($D102/$N102,$E102/$O102,$F102/$P102)),0)</f>
        <v>0.99098693573833041</v>
      </c>
      <c r="Z102" s="10">
        <f>_xlfn.IFNA(IF(OR($C102={"PH-AKT","GCaMP6S"}),F102/AVERAGE($D102:$F102), F102/P102/AVERAGE($D102/$N102,$E102/$O102,$F102/$P102)),0)</f>
        <v>1.0096872380944584</v>
      </c>
      <c r="AA102" s="10">
        <f>_xlfn.IFNA(IF(OR($C102={"PH-AKT","GCaMP6S"}),G102/AVERAGE($D102:$F102), G102/Q102/AVERAGE($D102/$N102,$E102/$O102,$F102/$P102)),0)</f>
        <v>0.91682033085097414</v>
      </c>
      <c r="AB102" s="10">
        <f>_xlfn.IFNA(IF(OR($C102={"PH-AKT","GCaMP6S"}),H102/AVERAGE($D102:$F102), H102/R102/AVERAGE($D102/$N102,$E102/$O102,$F102/$P102)),0)</f>
        <v>0.84764607145000048</v>
      </c>
      <c r="AC102" s="10">
        <f>_xlfn.IFNA(IF(OR($C102={"PH-AKT","GCaMP6S"}),I102/AVERAGE($D102:$F102), I102/S102/AVERAGE($D102/$N102,$E102/$O102,$F102/$P102)),0)</f>
        <v>0.8658451728715757</v>
      </c>
      <c r="AD102" s="10">
        <f>_xlfn.IFNA(IF(OR($C102={"PH-AKT","GCaMP6S"}),J102/AVERAGE($D102:$F102), J102/T102/AVERAGE($D102/$N102,$E102/$O102,$F102/$P102)),0)</f>
        <v>0.86457513506508032</v>
      </c>
      <c r="AE102" s="10">
        <f>_xlfn.IFNA(IF(OR($C102={"PH-AKT","GCaMP6S"}),K102/AVERAGE($D102:$F102), K102/U102/AVERAGE($D102/$N102,$E102/$O102,$F102/$P102)),0)</f>
        <v>0.92432876165596267</v>
      </c>
      <c r="AF102" s="10">
        <f>_xlfn.IFNA(IF(OR($C102={"PH-AKT","GCaMP6S"}),L102/AVERAGE($D102:$F102), L102/V102/AVERAGE($D102/$N102,$E102/$O102,$F102/$P102)),0)</f>
        <v>0.91804865419475556</v>
      </c>
      <c r="AG102" s="10">
        <f>_xlfn.IFNA(IF(OR($C102={"PH-AKT","GCaMP6S"}),M102/AVERAGE($D102:$F102), M102/W102/AVERAGE($D102/$N102,$E102/$O102,$F102/$P102)),0)</f>
        <v>0.95536001789280345</v>
      </c>
      <c r="AI102" s="10">
        <f>IF(OR($C102={"PH-AKT","Syk","Src","Lyn-FAK","Prin-CRAF","ERKKTR"}),1/X102,X102)</f>
        <v>0.999325826167211</v>
      </c>
      <c r="AJ102" s="10">
        <f>IF(OR($C102={"PH-AKT","Syk","Src","Lyn-FAK","Prin-CRAF","ERKKTR"}),1/Y102,Y102)</f>
        <v>0.99098693573833041</v>
      </c>
      <c r="AK102" s="10">
        <f>IF(OR($C102={"PH-AKT","Syk","Src","Lyn-FAK","Prin-CRAF","ERKKTR"}),1/Z102,Z102)</f>
        <v>1.0096872380944584</v>
      </c>
      <c r="AL102" s="10">
        <f>IF(OR($C102={"PH-AKT","Syk","Src","Lyn-FAK","Prin-CRAF","ERKKTR"}),1/AA102,AA102)</f>
        <v>0.91682033085097414</v>
      </c>
      <c r="AM102" s="10">
        <f>IF(OR($C102={"PH-AKT","Syk","Src","Lyn-FAK","Prin-CRAF","ERKKTR"}),1/AB102,AB102)</f>
        <v>0.84764607145000048</v>
      </c>
      <c r="AN102" s="10">
        <f>IF(OR($C102={"PH-AKT","Syk","Src","Lyn-FAK","Prin-CRAF","ERKKTR"}),1/AC102,AC102)</f>
        <v>0.8658451728715757</v>
      </c>
      <c r="AO102" s="10">
        <f>IF(OR($C102={"PH-AKT","Syk","Src","Lyn-FAK","Prin-CRAF","ERKKTR"}),1/AD102,AD102)</f>
        <v>0.86457513506508032</v>
      </c>
      <c r="AP102" s="10">
        <f>IF(OR($C102={"PH-AKT","Syk","Src","Lyn-FAK","Prin-CRAF","ERKKTR"}),1/AE102,AE102)</f>
        <v>0.92432876165596267</v>
      </c>
      <c r="AQ102" s="10">
        <f>IF(OR($C102={"PH-AKT","Syk","Src","Lyn-FAK","Prin-CRAF","ERKKTR"}),1/AF102,AF102)</f>
        <v>0.91804865419475556</v>
      </c>
      <c r="AR102" s="10">
        <f>IF(OR($C102={"PH-AKT","Syk","Src","Lyn-FAK","Prin-CRAF","ERKKTR"}),1/AG102,AG102)</f>
        <v>0.95536001789280345</v>
      </c>
    </row>
    <row r="103" spans="1:44" x14ac:dyDescent="0.2">
      <c r="A103" s="10">
        <v>102</v>
      </c>
      <c r="B103" s="10" t="s">
        <v>40</v>
      </c>
      <c r="C103" s="10" t="str">
        <f>_xlfn.IFNA(VLOOKUP($B103,Barcodes!$B$2:$E$14,4,FALSE),0)</f>
        <v>PicchuEV</v>
      </c>
      <c r="D103" s="10">
        <v>1076.6849999999999</v>
      </c>
      <c r="E103" s="10">
        <v>1274.588</v>
      </c>
      <c r="F103" s="10">
        <v>1092.1590000000001</v>
      </c>
      <c r="G103" s="10">
        <v>1272.3879999999999</v>
      </c>
      <c r="H103" s="10">
        <v>1323.9780000000001</v>
      </c>
      <c r="I103" s="10">
        <v>1744.443</v>
      </c>
      <c r="J103" s="10">
        <v>1523.56</v>
      </c>
      <c r="K103" s="10">
        <v>1544.3779999999999</v>
      </c>
      <c r="L103" s="10">
        <v>1434.444</v>
      </c>
      <c r="M103" s="10">
        <v>1621.9929999999999</v>
      </c>
      <c r="N103" s="10">
        <v>265.97399999999999</v>
      </c>
      <c r="O103" s="10">
        <v>289.62</v>
      </c>
      <c r="P103" s="10">
        <v>265.43599999999998</v>
      </c>
      <c r="Q103" s="10">
        <v>268.57100000000003</v>
      </c>
      <c r="R103" s="10">
        <v>294.98099999999999</v>
      </c>
      <c r="S103" s="10">
        <v>313.76</v>
      </c>
      <c r="T103" s="10">
        <v>297.45100000000002</v>
      </c>
      <c r="U103" s="10">
        <v>305.12400000000002</v>
      </c>
      <c r="V103" s="10">
        <v>289.91899999999998</v>
      </c>
      <c r="W103" s="10">
        <v>282.51799999999997</v>
      </c>
      <c r="X103" s="10">
        <f>_xlfn.IFNA(IF(OR($C103={"PH-AKT","GCaMP6S"}),D103/AVERAGE($D103:$F103), D103/N103/AVERAGE($D103/$N103,$E103/$O103,$F103/$P103)),0)</f>
        <v>0.96662448551383706</v>
      </c>
      <c r="Y103" s="10">
        <f>_xlfn.IFNA(IF(OR($C103={"PH-AKT","GCaMP6S"}),E103/AVERAGE($D103:$F103), E103/O103/AVERAGE($D103/$N103,$E103/$O103,$F103/$P103)),0)</f>
        <v>1.0508714426015984</v>
      </c>
      <c r="Z103" s="10">
        <f>_xlfn.IFNA(IF(OR($C103={"PH-AKT","GCaMP6S"}),F103/AVERAGE($D103:$F103), F103/P103/AVERAGE($D103/$N103,$E103/$O103,$F103/$P103)),0)</f>
        <v>0.98250407188456435</v>
      </c>
      <c r="AA103" s="10">
        <f>_xlfn.IFNA(IF(OR($C103={"PH-AKT","GCaMP6S"}),G103/AVERAGE($D103:$F103), G103/Q103/AVERAGE($D103/$N103,$E103/$O103,$F103/$P103)),0)</f>
        <v>1.1312764917555698</v>
      </c>
      <c r="AB103" s="10">
        <f>_xlfn.IFNA(IF(OR($C103={"PH-AKT","GCaMP6S"}),H103/AVERAGE($D103:$F103), H103/R103/AVERAGE($D103/$N103,$E103/$O103,$F103/$P103)),0)</f>
        <v>1.0717538177258661</v>
      </c>
      <c r="AC103" s="10">
        <f>_xlfn.IFNA(IF(OR($C103={"PH-AKT","GCaMP6S"}),I103/AVERAGE($D103:$F103), I103/S103/AVERAGE($D103/$N103,$E103/$O103,$F103/$P103)),0)</f>
        <v>1.3276008479857371</v>
      </c>
      <c r="AD103" s="10">
        <f>_xlfn.IFNA(IF(OR($C103={"PH-AKT","GCaMP6S"}),J103/AVERAGE($D103:$F103), J103/T103/AVERAGE($D103/$N103,$E103/$O103,$F103/$P103)),0)</f>
        <v>1.223073179758482</v>
      </c>
      <c r="AE103" s="10">
        <f>_xlfn.IFNA(IF(OR($C103={"PH-AKT","GCaMP6S"}),K103/AVERAGE($D103:$F103), K103/U103/AVERAGE($D103/$N103,$E103/$O103,$F103/$P103)),0)</f>
        <v>1.2086082415194479</v>
      </c>
      <c r="AF103" s="10">
        <f>_xlfn.IFNA(IF(OR($C103={"PH-AKT","GCaMP6S"}),L103/AVERAGE($D103:$F103), L103/V103/AVERAGE($D103/$N103,$E103/$O103,$F103/$P103)),0)</f>
        <v>1.1814496945424922</v>
      </c>
      <c r="AG103" s="10">
        <f>_xlfn.IFNA(IF(OR($C103={"PH-AKT","GCaMP6S"}),M103/AVERAGE($D103:$F103), M103/W103/AVERAGE($D103/$N103,$E103/$O103,$F103/$P103)),0)</f>
        <v>1.3709170146866294</v>
      </c>
      <c r="AI103" s="10">
        <f>IF(OR($C103={"PH-AKT","Syk","Src","Lyn-FAK","Prin-CRAF","ERKKTR"}),1/X103,X103)</f>
        <v>0.96662448551383706</v>
      </c>
      <c r="AJ103" s="10">
        <f>IF(OR($C103={"PH-AKT","Syk","Src","Lyn-FAK","Prin-CRAF","ERKKTR"}),1/Y103,Y103)</f>
        <v>1.0508714426015984</v>
      </c>
      <c r="AK103" s="10">
        <f>IF(OR($C103={"PH-AKT","Syk","Src","Lyn-FAK","Prin-CRAF","ERKKTR"}),1/Z103,Z103)</f>
        <v>0.98250407188456435</v>
      </c>
      <c r="AL103" s="10">
        <f>IF(OR($C103={"PH-AKT","Syk","Src","Lyn-FAK","Prin-CRAF","ERKKTR"}),1/AA103,AA103)</f>
        <v>1.1312764917555698</v>
      </c>
      <c r="AM103" s="10">
        <f>IF(OR($C103={"PH-AKT","Syk","Src","Lyn-FAK","Prin-CRAF","ERKKTR"}),1/AB103,AB103)</f>
        <v>1.0717538177258661</v>
      </c>
      <c r="AN103" s="10">
        <f>IF(OR($C103={"PH-AKT","Syk","Src","Lyn-FAK","Prin-CRAF","ERKKTR"}),1/AC103,AC103)</f>
        <v>1.3276008479857371</v>
      </c>
      <c r="AO103" s="10">
        <f>IF(OR($C103={"PH-AKT","Syk","Src","Lyn-FAK","Prin-CRAF","ERKKTR"}),1/AD103,AD103)</f>
        <v>1.223073179758482</v>
      </c>
      <c r="AP103" s="10">
        <f>IF(OR($C103={"PH-AKT","Syk","Src","Lyn-FAK","Prin-CRAF","ERKKTR"}),1/AE103,AE103)</f>
        <v>1.2086082415194479</v>
      </c>
      <c r="AQ103" s="10">
        <f>IF(OR($C103={"PH-AKT","Syk","Src","Lyn-FAK","Prin-CRAF","ERKKTR"}),1/AF103,AF103)</f>
        <v>1.1814496945424922</v>
      </c>
      <c r="AR103" s="10">
        <f>IF(OR($C103={"PH-AKT","Syk","Src","Lyn-FAK","Prin-CRAF","ERKKTR"}),1/AG103,AG103)</f>
        <v>1.3709170146866294</v>
      </c>
    </row>
    <row r="104" spans="1:44" x14ac:dyDescent="0.2">
      <c r="A104" s="10">
        <v>103</v>
      </c>
      <c r="B104" s="10" t="s">
        <v>39</v>
      </c>
      <c r="C104" s="10" t="str">
        <f>_xlfn.IFNA(VLOOKUP($B104,Barcodes!$B$2:$E$14,4,FALSE),0)</f>
        <v>EV-S6K</v>
      </c>
      <c r="D104" s="10">
        <v>2686.87</v>
      </c>
      <c r="E104" s="10">
        <v>2754.1590000000001</v>
      </c>
      <c r="F104" s="10">
        <v>2686.7190000000001</v>
      </c>
      <c r="G104" s="10">
        <v>2663.3429999999998</v>
      </c>
      <c r="H104" s="10">
        <v>2918.623</v>
      </c>
      <c r="I104" s="10">
        <v>3020.2689999999998</v>
      </c>
      <c r="J104" s="10">
        <v>3015.3130000000001</v>
      </c>
      <c r="K104" s="10">
        <v>3013.873</v>
      </c>
      <c r="L104" s="10">
        <v>2918.0279999999998</v>
      </c>
      <c r="M104" s="10">
        <v>2775.0160000000001</v>
      </c>
      <c r="N104" s="10">
        <v>1188.4860000000001</v>
      </c>
      <c r="O104" s="10">
        <v>1227.9010000000001</v>
      </c>
      <c r="P104" s="10">
        <v>1187.271</v>
      </c>
      <c r="Q104" s="10">
        <v>1197.3610000000001</v>
      </c>
      <c r="R104" s="10">
        <v>1300.854</v>
      </c>
      <c r="S104" s="10">
        <v>1304.365</v>
      </c>
      <c r="T104" s="10">
        <v>1287.925</v>
      </c>
      <c r="U104" s="10">
        <v>1285.0229999999999</v>
      </c>
      <c r="V104" s="10">
        <v>1234.742</v>
      </c>
      <c r="W104" s="10">
        <v>1166.3040000000001</v>
      </c>
      <c r="X104" s="10">
        <f>_xlfn.IFNA(IF(OR($C104={"PH-AKT","GCaMP6S"}),D104/AVERAGE($D104:$F104), D104/N104/AVERAGE($D104/$N104,$E104/$O104,$F104/$P104)),0)</f>
        <v>1.0023028391555724</v>
      </c>
      <c r="Y104" s="10">
        <f>_xlfn.IFNA(IF(OR($C104={"PH-AKT","GCaMP6S"}),E104/AVERAGE($D104:$F104), E104/O104/AVERAGE($D104/$N104,$E104/$O104,$F104/$P104)),0)</f>
        <v>0.99442499610824808</v>
      </c>
      <c r="Z104" s="10">
        <f>_xlfn.IFNA(IF(OR($C104={"PH-AKT","GCaMP6S"}),F104/AVERAGE($D104:$F104), F104/P104/AVERAGE($D104/$N104,$E104/$O104,$F104/$P104)),0)</f>
        <v>1.0032721647361791</v>
      </c>
      <c r="AA104" s="10">
        <f>_xlfn.IFNA(IF(OR($C104={"PH-AKT","GCaMP6S"}),G104/AVERAGE($D104:$F104), G104/Q104/AVERAGE($D104/$N104,$E104/$O104,$F104/$P104)),0)</f>
        <v>0.9861622390602971</v>
      </c>
      <c r="AB104" s="10">
        <f>_xlfn.IFNA(IF(OR($C104={"PH-AKT","GCaMP6S"}),H104/AVERAGE($D104:$F104), H104/R104/AVERAGE($D104/$N104,$E104/$O104,$F104/$P104)),0)</f>
        <v>0.99470848003370782</v>
      </c>
      <c r="AC104" s="10">
        <f>_xlfn.IFNA(IF(OR($C104={"PH-AKT","GCaMP6S"}),I104/AVERAGE($D104:$F104), I104/S104/AVERAGE($D104/$N104,$E104/$O104,$F104/$P104)),0)</f>
        <v>1.0265801553174638</v>
      </c>
      <c r="AD104" s="10">
        <f>_xlfn.IFNA(IF(OR($C104={"PH-AKT","GCaMP6S"}),J104/AVERAGE($D104:$F104), J104/T104/AVERAGE($D104/$N104,$E104/$O104,$F104/$P104)),0)</f>
        <v>1.0379781302421029</v>
      </c>
      <c r="AE104" s="10">
        <f>_xlfn.IFNA(IF(OR($C104={"PH-AKT","GCaMP6S"}),K104/AVERAGE($D104:$F104), K104/U104/AVERAGE($D104/$N104,$E104/$O104,$F104/$P104)),0)</f>
        <v>1.0398254038148835</v>
      </c>
      <c r="AF104" s="10">
        <f>_xlfn.IFNA(IF(OR($C104={"PH-AKT","GCaMP6S"}),L104/AVERAGE($D104:$F104), L104/V104/AVERAGE($D104/$N104,$E104/$O104,$F104/$P104)),0)</f>
        <v>1.0477546823871162</v>
      </c>
      <c r="AG104" s="10">
        <f>_xlfn.IFNA(IF(OR($C104={"PH-AKT","GCaMP6S"}),M104/AVERAGE($D104:$F104), M104/W104/AVERAGE($D104/$N104,$E104/$O104,$F104/$P104)),0)</f>
        <v>1.0548728212679532</v>
      </c>
      <c r="AI104" s="10">
        <f>IF(OR($C104={"PH-AKT","Syk","Src","Lyn-FAK","Prin-CRAF","ERKKTR"}),1/X104,X104)</f>
        <v>1.0023028391555724</v>
      </c>
      <c r="AJ104" s="10">
        <f>IF(OR($C104={"PH-AKT","Syk","Src","Lyn-FAK","Prin-CRAF","ERKKTR"}),1/Y104,Y104)</f>
        <v>0.99442499610824808</v>
      </c>
      <c r="AK104" s="10">
        <f>IF(OR($C104={"PH-AKT","Syk","Src","Lyn-FAK","Prin-CRAF","ERKKTR"}),1/Z104,Z104)</f>
        <v>1.0032721647361791</v>
      </c>
      <c r="AL104" s="10">
        <f>IF(OR($C104={"PH-AKT","Syk","Src","Lyn-FAK","Prin-CRAF","ERKKTR"}),1/AA104,AA104)</f>
        <v>0.9861622390602971</v>
      </c>
      <c r="AM104" s="10">
        <f>IF(OR($C104={"PH-AKT","Syk","Src","Lyn-FAK","Prin-CRAF","ERKKTR"}),1/AB104,AB104)</f>
        <v>0.99470848003370782</v>
      </c>
      <c r="AN104" s="10">
        <f>IF(OR($C104={"PH-AKT","Syk","Src","Lyn-FAK","Prin-CRAF","ERKKTR"}),1/AC104,AC104)</f>
        <v>1.0265801553174638</v>
      </c>
      <c r="AO104" s="10">
        <f>IF(OR($C104={"PH-AKT","Syk","Src","Lyn-FAK","Prin-CRAF","ERKKTR"}),1/AD104,AD104)</f>
        <v>1.0379781302421029</v>
      </c>
      <c r="AP104" s="10">
        <f>IF(OR($C104={"PH-AKT","Syk","Src","Lyn-FAK","Prin-CRAF","ERKKTR"}),1/AE104,AE104)</f>
        <v>1.0398254038148835</v>
      </c>
      <c r="AQ104" s="10">
        <f>IF(OR($C104={"PH-AKT","Syk","Src","Lyn-FAK","Prin-CRAF","ERKKTR"}),1/AF104,AF104)</f>
        <v>1.0477546823871162</v>
      </c>
      <c r="AR104" s="10">
        <f>IF(OR($C104={"PH-AKT","Syk","Src","Lyn-FAK","Prin-CRAF","ERKKTR"}),1/AG104,AG104)</f>
        <v>1.0548728212679532</v>
      </c>
    </row>
    <row r="105" spans="1:44" x14ac:dyDescent="0.2">
      <c r="A105" s="10">
        <v>104</v>
      </c>
      <c r="B105" s="10" t="s">
        <v>36</v>
      </c>
      <c r="C105" s="10" t="str">
        <f>_xlfn.IFNA(VLOOKUP($B105,Barcodes!$B$2:$E$14,4,FALSE),0)</f>
        <v>Src</v>
      </c>
      <c r="D105" s="10">
        <v>2847.654</v>
      </c>
      <c r="E105" s="10">
        <v>2736.5810000000001</v>
      </c>
      <c r="F105" s="10">
        <v>2689.3789999999999</v>
      </c>
      <c r="G105" s="10">
        <v>2320.42</v>
      </c>
      <c r="H105" s="10">
        <v>2092.2530000000002</v>
      </c>
      <c r="I105" s="10">
        <v>2086.6039999999998</v>
      </c>
      <c r="J105" s="10">
        <v>2025.1110000000001</v>
      </c>
      <c r="K105" s="10">
        <v>2034.903</v>
      </c>
      <c r="L105" s="10">
        <v>2119.482</v>
      </c>
      <c r="M105" s="10">
        <v>2237.3490000000002</v>
      </c>
      <c r="N105" s="10">
        <v>576.52200000000005</v>
      </c>
      <c r="O105" s="10">
        <v>581.85500000000002</v>
      </c>
      <c r="P105" s="10">
        <v>588.92100000000005</v>
      </c>
      <c r="Q105" s="10">
        <v>597.81299999999999</v>
      </c>
      <c r="R105" s="10">
        <v>588.94100000000003</v>
      </c>
      <c r="S105" s="10">
        <v>545.42700000000002</v>
      </c>
      <c r="T105" s="10">
        <v>520.38499999999999</v>
      </c>
      <c r="U105" s="10">
        <v>473.58800000000002</v>
      </c>
      <c r="V105" s="10">
        <v>497.81900000000002</v>
      </c>
      <c r="W105" s="10">
        <v>503.65899999999999</v>
      </c>
      <c r="X105" s="10">
        <f>_xlfn.IFNA(IF(OR($C105={"PH-AKT","GCaMP6S"}),D105/AVERAGE($D105:$F105), D105/N105/AVERAGE($D105/$N105,$E105/$O105,$F105/$P105)),0)</f>
        <v>1.0428534605185826</v>
      </c>
      <c r="Y105" s="10">
        <f>_xlfn.IFNA(IF(OR($C105={"PH-AKT","GCaMP6S"}),E105/AVERAGE($D105:$F105), E105/O105/AVERAGE($D105/$N105,$E105/$O105,$F105/$P105)),0)</f>
        <v>0.9929914017838084</v>
      </c>
      <c r="Z105" s="10">
        <f>_xlfn.IFNA(IF(OR($C105={"PH-AKT","GCaMP6S"}),F105/AVERAGE($D105:$F105), F105/P105/AVERAGE($D105/$N105,$E105/$O105,$F105/$P105)),0)</f>
        <v>0.96415513769760863</v>
      </c>
      <c r="AA105" s="10">
        <f>_xlfn.IFNA(IF(OR($C105={"PH-AKT","GCaMP6S"}),G105/AVERAGE($D105:$F105), G105/Q105/AVERAGE($D105/$N105,$E105/$O105,$F105/$P105)),0)</f>
        <v>0.81950799797778084</v>
      </c>
      <c r="AB105" s="10">
        <f>_xlfn.IFNA(IF(OR($C105={"PH-AKT","GCaMP6S"}),H105/AVERAGE($D105:$F105), H105/R105/AVERAGE($D105/$N105,$E105/$O105,$F105/$P105)),0)</f>
        <v>0.75005715995321942</v>
      </c>
      <c r="AC105" s="10">
        <f>_xlfn.IFNA(IF(OR($C105={"PH-AKT","GCaMP6S"}),I105/AVERAGE($D105:$F105), I105/S105/AVERAGE($D105/$N105,$E105/$O105,$F105/$P105)),0)</f>
        <v>0.80770980345238663</v>
      </c>
      <c r="AD105" s="10">
        <f>_xlfn.IFNA(IF(OR($C105={"PH-AKT","GCaMP6S"}),J105/AVERAGE($D105:$F105), J105/T105/AVERAGE($D105/$N105,$E105/$O105,$F105/$P105)),0)</f>
        <v>0.82162948198090568</v>
      </c>
      <c r="AE105" s="10">
        <f>_xlfn.IFNA(IF(OR($C105={"PH-AKT","GCaMP6S"}),K105/AVERAGE($D105:$F105), K105/U105/AVERAGE($D105/$N105,$E105/$O105,$F105/$P105)),0)</f>
        <v>0.9071831475427774</v>
      </c>
      <c r="AF105" s="10">
        <f>_xlfn.IFNA(IF(OR($C105={"PH-AKT","GCaMP6S"}),L105/AVERAGE($D105:$F105), L105/V105/AVERAGE($D105/$N105,$E105/$O105,$F105/$P105)),0)</f>
        <v>0.89889758955021593</v>
      </c>
      <c r="AG105" s="10">
        <f>_xlfn.IFNA(IF(OR($C105={"PH-AKT","GCaMP6S"}),M105/AVERAGE($D105:$F105), M105/W105/AVERAGE($D105/$N105,$E105/$O105,$F105/$P105)),0)</f>
        <v>0.93788391282622152</v>
      </c>
      <c r="AI105" s="10">
        <f>IF(OR($C105={"PH-AKT","Syk","Src","Lyn-FAK","Prin-CRAF","ERKKTR"}),1/X105,X105)</f>
        <v>0.9589074955005924</v>
      </c>
      <c r="AJ105" s="10">
        <f>IF(OR($C105={"PH-AKT","Syk","Src","Lyn-FAK","Prin-CRAF","ERKKTR"}),1/Y105,Y105)</f>
        <v>1.0070580653604868</v>
      </c>
      <c r="AK105" s="10">
        <f>IF(OR($C105={"PH-AKT","Syk","Src","Lyn-FAK","Prin-CRAF","ERKKTR"}),1/Z105,Z105)</f>
        <v>1.0371774841007315</v>
      </c>
      <c r="AL105" s="10">
        <f>IF(OR($C105={"PH-AKT","Syk","Src","Lyn-FAK","Prin-CRAF","ERKKTR"}),1/AA105,AA105)</f>
        <v>1.2202443447380642</v>
      </c>
      <c r="AM105" s="10">
        <f>IF(OR($C105={"PH-AKT","Syk","Src","Lyn-FAK","Prin-CRAF","ERKKTR"}),1/AB105,AB105)</f>
        <v>1.3332317233827478</v>
      </c>
      <c r="AN105" s="10">
        <f>IF(OR($C105={"PH-AKT","Syk","Src","Lyn-FAK","Prin-CRAF","ERKKTR"}),1/AC105,AC105)</f>
        <v>1.2380684197786249</v>
      </c>
      <c r="AO105" s="10">
        <f>IF(OR($C105={"PH-AKT","Syk","Src","Lyn-FAK","Prin-CRAF","ERKKTR"}),1/AD105,AD105)</f>
        <v>1.2170936193636239</v>
      </c>
      <c r="AP105" s="10">
        <f>IF(OR($C105={"PH-AKT","Syk","Src","Lyn-FAK","Prin-CRAF","ERKKTR"}),1/AE105,AE105)</f>
        <v>1.1023132459069913</v>
      </c>
      <c r="AQ105" s="10">
        <f>IF(OR($C105={"PH-AKT","Syk","Src","Lyn-FAK","Prin-CRAF","ERKKTR"}),1/AF105,AF105)</f>
        <v>1.1124737808011844</v>
      </c>
      <c r="AR105" s="10">
        <f>IF(OR($C105={"PH-AKT","Syk","Src","Lyn-FAK","Prin-CRAF","ERKKTR"}),1/AG105,AG105)</f>
        <v>1.0662300379868952</v>
      </c>
    </row>
    <row r="106" spans="1:44" x14ac:dyDescent="0.2">
      <c r="A106" s="10">
        <v>105</v>
      </c>
      <c r="B106" s="10" t="s">
        <v>36</v>
      </c>
      <c r="C106" s="10" t="str">
        <f>_xlfn.IFNA(VLOOKUP($B106,Barcodes!$B$2:$E$14,4,FALSE),0)</f>
        <v>Src</v>
      </c>
      <c r="D106" s="10">
        <v>12596.955</v>
      </c>
      <c r="E106" s="10">
        <v>12831.46</v>
      </c>
      <c r="F106" s="10">
        <v>11987.204</v>
      </c>
      <c r="G106" s="10">
        <v>11025.284</v>
      </c>
      <c r="H106" s="10">
        <v>10154.252</v>
      </c>
      <c r="I106" s="10">
        <v>8323.08</v>
      </c>
      <c r="J106" s="10">
        <v>7735.2269999999999</v>
      </c>
      <c r="K106" s="10">
        <v>7583.1210000000001</v>
      </c>
      <c r="L106" s="10">
        <v>7530.4849999999997</v>
      </c>
      <c r="M106" s="10">
        <v>7133.95</v>
      </c>
      <c r="N106" s="10">
        <v>6243.2759999999998</v>
      </c>
      <c r="O106" s="10">
        <v>6243.0020000000004</v>
      </c>
      <c r="P106" s="10">
        <v>5970.6109999999999</v>
      </c>
      <c r="Q106" s="10">
        <v>5582.7979999999998</v>
      </c>
      <c r="R106" s="10">
        <v>5186.4970000000003</v>
      </c>
      <c r="S106" s="10">
        <v>4186.9849999999997</v>
      </c>
      <c r="T106" s="10">
        <v>3869.1619999999998</v>
      </c>
      <c r="U106" s="10">
        <v>3795.502</v>
      </c>
      <c r="V106" s="10">
        <v>3786.0419999999999</v>
      </c>
      <c r="W106" s="10">
        <v>3605.6550000000002</v>
      </c>
      <c r="X106" s="10">
        <f>_xlfn.IFNA(IF(OR($C106={"PH-AKT","GCaMP6S"}),D106/AVERAGE($D106:$F106), D106/N106/AVERAGE($D106/$N106,$E106/$O106,$F106/$P106)),0)</f>
        <v>0.99544966741262875</v>
      </c>
      <c r="Y106" s="10">
        <f>_xlfn.IFNA(IF(OR($C106={"PH-AKT","GCaMP6S"}),E106/AVERAGE($D106:$F106), E106/O106/AVERAGE($D106/$N106,$E106/$O106,$F106/$P106)),0)</f>
        <v>1.0140254679493952</v>
      </c>
      <c r="Z106" s="10">
        <f>_xlfn.IFNA(IF(OR($C106={"PH-AKT","GCaMP6S"}),F106/AVERAGE($D106:$F106), F106/P106/AVERAGE($D106/$N106,$E106/$O106,$F106/$P106)),0)</f>
        <v>0.99052486463797629</v>
      </c>
      <c r="AA106" s="10">
        <f>_xlfn.IFNA(IF(OR($C106={"PH-AKT","GCaMP6S"}),G106/AVERAGE($D106:$F106), G106/Q106/AVERAGE($D106/$N106,$E106/$O106,$F106/$P106)),0)</f>
        <v>0.97432564435044344</v>
      </c>
      <c r="AB106" s="10">
        <f>_xlfn.IFNA(IF(OR($C106={"PH-AKT","GCaMP6S"}),H106/AVERAGE($D106:$F106), H106/R106/AVERAGE($D106/$N106,$E106/$O106,$F106/$P106)),0)</f>
        <v>0.96591757569903514</v>
      </c>
      <c r="AC106" s="10">
        <f>_xlfn.IFNA(IF(OR($C106={"PH-AKT","GCaMP6S"}),I106/AVERAGE($D106:$F106), I106/S106/AVERAGE($D106/$N106,$E106/$O106,$F106/$P106)),0)</f>
        <v>0.9807287941430175</v>
      </c>
      <c r="AD106" s="10">
        <f>_xlfn.IFNA(IF(OR($C106={"PH-AKT","GCaMP6S"}),J106/AVERAGE($D106:$F106), J106/T106/AVERAGE($D106/$N106,$E106/$O106,$F106/$P106)),0)</f>
        <v>0.98633038371775161</v>
      </c>
      <c r="AE106" s="10">
        <f>_xlfn.IFNA(IF(OR($C106={"PH-AKT","GCaMP6S"}),K106/AVERAGE($D106:$F106), K106/U106/AVERAGE($D106/$N106,$E106/$O106,$F106/$P106)),0)</f>
        <v>0.98570060610876697</v>
      </c>
      <c r="AF106" s="10">
        <f>_xlfn.IFNA(IF(OR($C106={"PH-AKT","GCaMP6S"}),L106/AVERAGE($D106:$F106), L106/V106/AVERAGE($D106/$N106,$E106/$O106,$F106/$P106)),0)</f>
        <v>0.98130448256736347</v>
      </c>
      <c r="AG106" s="10">
        <f>_xlfn.IFNA(IF(OR($C106={"PH-AKT","GCaMP6S"}),M106/AVERAGE($D106:$F106), M106/W106/AVERAGE($D106/$N106,$E106/$O106,$F106/$P106)),0)</f>
        <v>0.97614009936674384</v>
      </c>
      <c r="AI106" s="10">
        <f>IF(OR($C106={"PH-AKT","Syk","Src","Lyn-FAK","Prin-CRAF","ERKKTR"}),1/X106,X106)</f>
        <v>1.0045711327617382</v>
      </c>
      <c r="AJ106" s="10">
        <f>IF(OR($C106={"PH-AKT","Syk","Src","Lyn-FAK","Prin-CRAF","ERKKTR"}),1/Y106,Y106)</f>
        <v>0.9861685249604647</v>
      </c>
      <c r="AK106" s="10">
        <f>IF(OR($C106={"PH-AKT","Syk","Src","Lyn-FAK","Prin-CRAF","ERKKTR"}),1/Z106,Z106)</f>
        <v>1.0095657723498812</v>
      </c>
      <c r="AL106" s="10">
        <f>IF(OR($C106={"PH-AKT","Syk","Src","Lyn-FAK","Prin-CRAF","ERKKTR"}),1/AA106,AA106)</f>
        <v>1.0263508979758744</v>
      </c>
      <c r="AM106" s="10">
        <f>IF(OR($C106={"PH-AKT","Syk","Src","Lyn-FAK","Prin-CRAF","ERKKTR"}),1/AB106,AB106)</f>
        <v>1.0352850234413629</v>
      </c>
      <c r="AN106" s="10">
        <f>IF(OR($C106={"PH-AKT","Syk","Src","Lyn-FAK","Prin-CRAF","ERKKTR"}),1/AC106,AC106)</f>
        <v>1.0196498827933589</v>
      </c>
      <c r="AO106" s="10">
        <f>IF(OR($C106={"PH-AKT","Syk","Src","Lyn-FAK","Prin-CRAF","ERKKTR"}),1/AD106,AD106)</f>
        <v>1.0138590643742758</v>
      </c>
      <c r="AP106" s="10">
        <f>IF(OR($C106={"PH-AKT","Syk","Src","Lyn-FAK","Prin-CRAF","ERKKTR"}),1/AE106,AE106)</f>
        <v>1.0145068328076641</v>
      </c>
      <c r="AQ106" s="10">
        <f>IF(OR($C106={"PH-AKT","Syk","Src","Lyn-FAK","Prin-CRAF","ERKKTR"}),1/AF106,AF106)</f>
        <v>1.0190516987996669</v>
      </c>
      <c r="AR106" s="10">
        <f>IF(OR($C106={"PH-AKT","Syk","Src","Lyn-FAK","Prin-CRAF","ERKKTR"}),1/AG106,AG106)</f>
        <v>1.024443110828799</v>
      </c>
    </row>
    <row r="107" spans="1:44" x14ac:dyDescent="0.2">
      <c r="A107" s="10">
        <v>106</v>
      </c>
      <c r="B107" s="10">
        <v>0</v>
      </c>
      <c r="C107" s="10">
        <f>_xlfn.IFNA(VLOOKUP($B107,Barcodes!$B$2:$E$14,4,FALSE),0)</f>
        <v>0</v>
      </c>
      <c r="D107" s="10">
        <v>497.07799999999997</v>
      </c>
      <c r="E107" s="10">
        <v>473.74400000000003</v>
      </c>
      <c r="F107" s="10">
        <v>458.68</v>
      </c>
      <c r="G107" s="10">
        <v>446.315</v>
      </c>
      <c r="H107" s="10">
        <v>459.79500000000002</v>
      </c>
      <c r="I107" s="10">
        <v>449.77699999999999</v>
      </c>
      <c r="J107" s="10">
        <v>440.63200000000001</v>
      </c>
      <c r="K107" s="10">
        <v>437.55900000000003</v>
      </c>
      <c r="L107" s="10">
        <v>433.28100000000001</v>
      </c>
      <c r="M107" s="10">
        <v>436.10399999999998</v>
      </c>
      <c r="N107" s="10">
        <v>178.02699999999999</v>
      </c>
      <c r="O107" s="10">
        <v>173.69200000000001</v>
      </c>
      <c r="P107" s="10">
        <v>170.45</v>
      </c>
      <c r="Q107" s="10">
        <v>163.119</v>
      </c>
      <c r="R107" s="10">
        <v>159.065</v>
      </c>
      <c r="S107" s="10">
        <v>167.04300000000001</v>
      </c>
      <c r="T107" s="10">
        <v>167.834</v>
      </c>
      <c r="U107" s="10">
        <v>165.643</v>
      </c>
      <c r="V107" s="10">
        <v>165.583</v>
      </c>
      <c r="W107" s="10">
        <v>162.50800000000001</v>
      </c>
      <c r="X107" s="10">
        <f>_xlfn.IFNA(IF(OR($C107={"PH-AKT","GCaMP6S"}),D107/AVERAGE($D107:$F107), D107/N107/AVERAGE($D107/$N107,$E107/$O107,$F107/$P107)),0)</f>
        <v>1.0201945240974726</v>
      </c>
      <c r="Y107" s="10">
        <f>_xlfn.IFNA(IF(OR($C107={"PH-AKT","GCaMP6S"}),E107/AVERAGE($D107:$F107), E107/O107/AVERAGE($D107/$N107,$E107/$O107,$F107/$P107)),0)</f>
        <v>0.99657095604993373</v>
      </c>
      <c r="Z107" s="10">
        <f>_xlfn.IFNA(IF(OR($C107={"PH-AKT","GCaMP6S"}),F107/AVERAGE($D107:$F107), F107/P107/AVERAGE($D107/$N107,$E107/$O107,$F107/$P107)),0)</f>
        <v>0.9832345198525938</v>
      </c>
      <c r="AA107" s="10">
        <f>_xlfn.IFNA(IF(OR($C107={"PH-AKT","GCaMP6S"}),G107/AVERAGE($D107:$F107), G107/Q107/AVERAGE($D107/$N107,$E107/$O107,$F107/$P107)),0)</f>
        <v>0.99972661009919161</v>
      </c>
      <c r="AB107" s="10">
        <f>_xlfn.IFNA(IF(OR($C107={"PH-AKT","GCaMP6S"}),H107/AVERAGE($D107:$F107), H107/R107/AVERAGE($D107/$N107,$E107/$O107,$F107/$P107)),0)</f>
        <v>1.0561702586031252</v>
      </c>
      <c r="AC107" s="10">
        <f>_xlfn.IFNA(IF(OR($C107={"PH-AKT","GCaMP6S"}),I107/AVERAGE($D107:$F107), I107/S107/AVERAGE($D107/$N107,$E107/$O107,$F107/$P107)),0)</f>
        <v>0.98381464147408382</v>
      </c>
      <c r="AD107" s="10">
        <f>_xlfn.IFNA(IF(OR($C107={"PH-AKT","GCaMP6S"}),J107/AVERAGE($D107:$F107), J107/T107/AVERAGE($D107/$N107,$E107/$O107,$F107/$P107)),0)</f>
        <v>0.95926899516604425</v>
      </c>
      <c r="AE107" s="10">
        <f>_xlfn.IFNA(IF(OR($C107={"PH-AKT","GCaMP6S"}),K107/AVERAGE($D107:$F107), K107/U107/AVERAGE($D107/$N107,$E107/$O107,$F107/$P107)),0)</f>
        <v>0.96517897504711381</v>
      </c>
      <c r="AF107" s="10">
        <f>_xlfn.IFNA(IF(OR($C107={"PH-AKT","GCaMP6S"}),L107/AVERAGE($D107:$F107), L107/V107/AVERAGE($D107/$N107,$E107/$O107,$F107/$P107)),0)</f>
        <v>0.95608877089536126</v>
      </c>
      <c r="AG107" s="10">
        <f>_xlfn.IFNA(IF(OR($C107={"PH-AKT","GCaMP6S"}),M107/AVERAGE($D107:$F107), M107/W107/AVERAGE($D107/$N107,$E107/$O107,$F107/$P107)),0)</f>
        <v>0.98052719630566143</v>
      </c>
      <c r="AI107" s="10">
        <f>IF(OR($C107={"PH-AKT","Syk","Src","Lyn-FAK","Prin-CRAF","ERKKTR"}),1/X107,X107)</f>
        <v>1.0201945240974726</v>
      </c>
      <c r="AJ107" s="10">
        <f>IF(OR($C107={"PH-AKT","Syk","Src","Lyn-FAK","Prin-CRAF","ERKKTR"}),1/Y107,Y107)</f>
        <v>0.99657095604993373</v>
      </c>
      <c r="AK107" s="10">
        <f>IF(OR($C107={"PH-AKT","Syk","Src","Lyn-FAK","Prin-CRAF","ERKKTR"}),1/Z107,Z107)</f>
        <v>0.9832345198525938</v>
      </c>
      <c r="AL107" s="10">
        <f>IF(OR($C107={"PH-AKT","Syk","Src","Lyn-FAK","Prin-CRAF","ERKKTR"}),1/AA107,AA107)</f>
        <v>0.99972661009919161</v>
      </c>
      <c r="AM107" s="10">
        <f>IF(OR($C107={"PH-AKT","Syk","Src","Lyn-FAK","Prin-CRAF","ERKKTR"}),1/AB107,AB107)</f>
        <v>1.0561702586031252</v>
      </c>
      <c r="AN107" s="10">
        <f>IF(OR($C107={"PH-AKT","Syk","Src","Lyn-FAK","Prin-CRAF","ERKKTR"}),1/AC107,AC107)</f>
        <v>0.98381464147408382</v>
      </c>
      <c r="AO107" s="10">
        <f>IF(OR($C107={"PH-AKT","Syk","Src","Lyn-FAK","Prin-CRAF","ERKKTR"}),1/AD107,AD107)</f>
        <v>0.95926899516604425</v>
      </c>
      <c r="AP107" s="10">
        <f>IF(OR($C107={"PH-AKT","Syk","Src","Lyn-FAK","Prin-CRAF","ERKKTR"}),1/AE107,AE107)</f>
        <v>0.96517897504711381</v>
      </c>
      <c r="AQ107" s="10">
        <f>IF(OR($C107={"PH-AKT","Syk","Src","Lyn-FAK","Prin-CRAF","ERKKTR"}),1/AF107,AF107)</f>
        <v>0.95608877089536126</v>
      </c>
      <c r="AR107" s="10">
        <f>IF(OR($C107={"PH-AKT","Syk","Src","Lyn-FAK","Prin-CRAF","ERKKTR"}),1/AG107,AG107)</f>
        <v>0.98052719630566143</v>
      </c>
    </row>
    <row r="108" spans="1:44" x14ac:dyDescent="0.2">
      <c r="A108" s="10">
        <v>107</v>
      </c>
      <c r="B108" s="10" t="s">
        <v>38</v>
      </c>
      <c r="C108" s="10" t="str">
        <f>_xlfn.IFNA(VLOOKUP($B108,Barcodes!$B$2:$E$14,4,FALSE),0)</f>
        <v>RhoA2G</v>
      </c>
      <c r="D108" s="10">
        <v>1060.51</v>
      </c>
      <c r="E108" s="10">
        <v>1064.605</v>
      </c>
      <c r="F108" s="10">
        <v>1095.625</v>
      </c>
      <c r="G108" s="10">
        <v>1090.7339999999999</v>
      </c>
      <c r="H108" s="10">
        <v>1156.857</v>
      </c>
      <c r="I108" s="10">
        <v>1185.056</v>
      </c>
      <c r="J108" s="10">
        <v>1197.471</v>
      </c>
      <c r="K108" s="10">
        <v>1171.086</v>
      </c>
      <c r="L108" s="10">
        <v>1163.1510000000001</v>
      </c>
      <c r="M108" s="10">
        <v>1151.4369999999999</v>
      </c>
      <c r="N108" s="10">
        <v>465.65499999999997</v>
      </c>
      <c r="O108" s="10">
        <v>447.82499999999999</v>
      </c>
      <c r="P108" s="10">
        <v>472.49299999999999</v>
      </c>
      <c r="Q108" s="10">
        <v>466.72300000000001</v>
      </c>
      <c r="R108" s="10">
        <v>447.82100000000003</v>
      </c>
      <c r="S108" s="10">
        <v>465.38</v>
      </c>
      <c r="T108" s="10">
        <v>469.40300000000002</v>
      </c>
      <c r="U108" s="10">
        <v>470.68299999999999</v>
      </c>
      <c r="V108" s="10">
        <v>477.48500000000001</v>
      </c>
      <c r="W108" s="10">
        <v>470.53899999999999</v>
      </c>
      <c r="X108" s="10">
        <f>_xlfn.IFNA(IF(OR($C108={"PH-AKT","GCaMP6S"}),D108/AVERAGE($D108:$F108), D108/N108/AVERAGE($D108/$N108,$E108/$O108,$F108/$P108)),0)</f>
        <v>0.97975505705936339</v>
      </c>
      <c r="Y108" s="10">
        <f>_xlfn.IFNA(IF(OR($C108={"PH-AKT","GCaMP6S"}),E108/AVERAGE($D108:$F108), E108/O108/AVERAGE($D108/$N108,$E108/$O108,$F108/$P108)),0)</f>
        <v>1.0226974741139465</v>
      </c>
      <c r="Z108" s="10">
        <f>_xlfn.IFNA(IF(OR($C108={"PH-AKT","GCaMP6S"}),F108/AVERAGE($D108:$F108), F108/P108/AVERAGE($D108/$N108,$E108/$O108,$F108/$P108)),0)</f>
        <v>0.99754746882668999</v>
      </c>
      <c r="AA108" s="10">
        <f>_xlfn.IFNA(IF(OR($C108={"PH-AKT","GCaMP6S"}),G108/AVERAGE($D108:$F108), G108/Q108/AVERAGE($D108/$N108,$E108/$O108,$F108/$P108)),0)</f>
        <v>1.0053717181518396</v>
      </c>
      <c r="AB108" s="10">
        <f>_xlfn.IFNA(IF(OR($C108={"PH-AKT","GCaMP6S"}),H108/AVERAGE($D108:$F108), H108/R108/AVERAGE($D108/$N108,$E108/$O108,$F108/$P108)),0)</f>
        <v>1.1113279569021468</v>
      </c>
      <c r="AC108" s="10">
        <f>_xlfn.IFNA(IF(OR($C108={"PH-AKT","GCaMP6S"}),I108/AVERAGE($D108:$F108), I108/S108/AVERAGE($D108/$N108,$E108/$O108,$F108/$P108)),0)</f>
        <v>1.0954641628417219</v>
      </c>
      <c r="AD108" s="10">
        <f>_xlfn.IFNA(IF(OR($C108={"PH-AKT","GCaMP6S"}),J108/AVERAGE($D108:$F108), J108/T108/AVERAGE($D108/$N108,$E108/$O108,$F108/$P108)),0)</f>
        <v>1.0974535812874584</v>
      </c>
      <c r="AE108" s="10">
        <f>_xlfn.IFNA(IF(OR($C108={"PH-AKT","GCaMP6S"}),K108/AVERAGE($D108:$F108), K108/U108/AVERAGE($D108/$N108,$E108/$O108,$F108/$P108)),0)</f>
        <v>1.0703536456824498</v>
      </c>
      <c r="AF108" s="10">
        <f>_xlfn.IFNA(IF(OR($C108={"PH-AKT","GCaMP6S"}),L108/AVERAGE($D108:$F108), L108/V108/AVERAGE($D108/$N108,$E108/$O108,$F108/$P108)),0)</f>
        <v>1.0479568042018723</v>
      </c>
      <c r="AG108" s="10">
        <f>_xlfn.IFNA(IF(OR($C108={"PH-AKT","GCaMP6S"}),M108/AVERAGE($D108:$F108), M108/W108/AVERAGE($D108/$N108,$E108/$O108,$F108/$P108)),0)</f>
        <v>1.052716844271711</v>
      </c>
      <c r="AI108" s="10">
        <f>IF(OR($C108={"PH-AKT","Syk","Src","Lyn-FAK","Prin-CRAF","ERKKTR"}),1/X108,X108)</f>
        <v>0.97975505705936339</v>
      </c>
      <c r="AJ108" s="10">
        <f>IF(OR($C108={"PH-AKT","Syk","Src","Lyn-FAK","Prin-CRAF","ERKKTR"}),1/Y108,Y108)</f>
        <v>1.0226974741139465</v>
      </c>
      <c r="AK108" s="10">
        <f>IF(OR($C108={"PH-AKT","Syk","Src","Lyn-FAK","Prin-CRAF","ERKKTR"}),1/Z108,Z108)</f>
        <v>0.99754746882668999</v>
      </c>
      <c r="AL108" s="10">
        <f>IF(OR($C108={"PH-AKT","Syk","Src","Lyn-FAK","Prin-CRAF","ERKKTR"}),1/AA108,AA108)</f>
        <v>1.0053717181518396</v>
      </c>
      <c r="AM108" s="10">
        <f>IF(OR($C108={"PH-AKT","Syk","Src","Lyn-FAK","Prin-CRAF","ERKKTR"}),1/AB108,AB108)</f>
        <v>1.1113279569021468</v>
      </c>
      <c r="AN108" s="10">
        <f>IF(OR($C108={"PH-AKT","Syk","Src","Lyn-FAK","Prin-CRAF","ERKKTR"}),1/AC108,AC108)</f>
        <v>1.0954641628417219</v>
      </c>
      <c r="AO108" s="10">
        <f>IF(OR($C108={"PH-AKT","Syk","Src","Lyn-FAK","Prin-CRAF","ERKKTR"}),1/AD108,AD108)</f>
        <v>1.0974535812874584</v>
      </c>
      <c r="AP108" s="10">
        <f>IF(OR($C108={"PH-AKT","Syk","Src","Lyn-FAK","Prin-CRAF","ERKKTR"}),1/AE108,AE108)</f>
        <v>1.0703536456824498</v>
      </c>
      <c r="AQ108" s="10">
        <f>IF(OR($C108={"PH-AKT","Syk","Src","Lyn-FAK","Prin-CRAF","ERKKTR"}),1/AF108,AF108)</f>
        <v>1.0479568042018723</v>
      </c>
      <c r="AR108" s="10">
        <f>IF(OR($C108={"PH-AKT","Syk","Src","Lyn-FAK","Prin-CRAF","ERKKTR"}),1/AG108,AG108)</f>
        <v>1.052716844271711</v>
      </c>
    </row>
    <row r="109" spans="1:44" x14ac:dyDescent="0.2">
      <c r="A109" s="10">
        <v>108</v>
      </c>
      <c r="B109" s="10" t="s">
        <v>38</v>
      </c>
      <c r="C109" s="10" t="str">
        <f>_xlfn.IFNA(VLOOKUP($B109,Barcodes!$B$2:$E$14,4,FALSE),0)</f>
        <v>RhoA2G</v>
      </c>
      <c r="D109" s="10">
        <v>1200.9849999999999</v>
      </c>
      <c r="E109" s="10">
        <v>1203.1389999999999</v>
      </c>
      <c r="F109" s="10">
        <v>1220.941</v>
      </c>
      <c r="G109" s="10">
        <v>1213.9780000000001</v>
      </c>
      <c r="H109" s="10">
        <v>1234.846</v>
      </c>
      <c r="I109" s="10">
        <v>1278.1010000000001</v>
      </c>
      <c r="J109" s="10">
        <v>1297.124</v>
      </c>
      <c r="K109" s="10">
        <v>1269.8150000000001</v>
      </c>
      <c r="L109" s="10">
        <v>1261.806</v>
      </c>
      <c r="M109" s="10">
        <v>1231.7660000000001</v>
      </c>
      <c r="N109" s="10">
        <v>523.01900000000001</v>
      </c>
      <c r="O109" s="10">
        <v>522.79399999999998</v>
      </c>
      <c r="P109" s="10">
        <v>535.47900000000004</v>
      </c>
      <c r="Q109" s="10">
        <v>514.83799999999997</v>
      </c>
      <c r="R109" s="10">
        <v>478.358</v>
      </c>
      <c r="S109" s="10">
        <v>502.64299999999997</v>
      </c>
      <c r="T109" s="10">
        <v>520.51300000000003</v>
      </c>
      <c r="U109" s="10">
        <v>522.85699999999997</v>
      </c>
      <c r="V109" s="10">
        <v>511.71899999999999</v>
      </c>
      <c r="W109" s="10">
        <v>506.404</v>
      </c>
      <c r="X109" s="10">
        <f>_xlfn.IFNA(IF(OR($C109={"PH-AKT","GCaMP6S"}),D109/AVERAGE($D109:$F109), D109/N109/AVERAGE($D109/$N109,$E109/$O109,$F109/$P109)),0)</f>
        <v>1.0016074097126699</v>
      </c>
      <c r="Y109" s="10">
        <f>_xlfn.IFNA(IF(OR($C109={"PH-AKT","GCaMP6S"}),E109/AVERAGE($D109:$F109), E109/O109/AVERAGE($D109/$N109,$E109/$O109,$F109/$P109)),0)</f>
        <v>1.0038356652386862</v>
      </c>
      <c r="Z109" s="10">
        <f>_xlfn.IFNA(IF(OR($C109={"PH-AKT","GCaMP6S"}),F109/AVERAGE($D109:$F109), F109/P109/AVERAGE($D109/$N109,$E109/$O109,$F109/$P109)),0)</f>
        <v>0.9945569250486439</v>
      </c>
      <c r="AA109" s="10">
        <f>_xlfn.IFNA(IF(OR($C109={"PH-AKT","GCaMP6S"}),G109/AVERAGE($D109:$F109), G109/Q109/AVERAGE($D109/$N109,$E109/$O109,$F109/$P109)),0)</f>
        <v>1.0285315861736788</v>
      </c>
      <c r="AB109" s="10">
        <f>_xlfn.IFNA(IF(OR($C109={"PH-AKT","GCaMP6S"}),H109/AVERAGE($D109:$F109), H109/R109/AVERAGE($D109/$N109,$E109/$O109,$F109/$P109)),0)</f>
        <v>1.1259968338637643</v>
      </c>
      <c r="AC109" s="10">
        <f>_xlfn.IFNA(IF(OR($C109={"PH-AKT","GCaMP6S"}),I109/AVERAGE($D109:$F109), I109/S109/AVERAGE($D109/$N109,$E109/$O109,$F109/$P109)),0)</f>
        <v>1.1091312642353233</v>
      </c>
      <c r="AD109" s="10">
        <f>_xlfn.IFNA(IF(OR($C109={"PH-AKT","GCaMP6S"}),J109/AVERAGE($D109:$F109), J109/T109/AVERAGE($D109/$N109,$E109/$O109,$F109/$P109)),0)</f>
        <v>1.0869944478376981</v>
      </c>
      <c r="AE109" s="10">
        <f>_xlfn.IFNA(IF(OR($C109={"PH-AKT","GCaMP6S"}),K109/AVERAGE($D109:$F109), K109/U109/AVERAGE($D109/$N109,$E109/$O109,$F109/$P109)),0)</f>
        <v>1.0593389425896074</v>
      </c>
      <c r="AF109" s="10">
        <f>_xlfn.IFNA(IF(OR($C109={"PH-AKT","GCaMP6S"}),L109/AVERAGE($D109:$F109), L109/V109/AVERAGE($D109/$N109,$E109/$O109,$F109/$P109)),0)</f>
        <v>1.0755694474251165</v>
      </c>
      <c r="AG109" s="10">
        <f>_xlfn.IFNA(IF(OR($C109={"PH-AKT","GCaMP6S"}),M109/AVERAGE($D109:$F109), M109/W109/AVERAGE($D109/$N109,$E109/$O109,$F109/$P109)),0)</f>
        <v>1.0609831734619302</v>
      </c>
      <c r="AI109" s="10">
        <f>IF(OR($C109={"PH-AKT","Syk","Src","Lyn-FAK","Prin-CRAF","ERKKTR"}),1/X109,X109)</f>
        <v>1.0016074097126699</v>
      </c>
      <c r="AJ109" s="10">
        <f>IF(OR($C109={"PH-AKT","Syk","Src","Lyn-FAK","Prin-CRAF","ERKKTR"}),1/Y109,Y109)</f>
        <v>1.0038356652386862</v>
      </c>
      <c r="AK109" s="10">
        <f>IF(OR($C109={"PH-AKT","Syk","Src","Lyn-FAK","Prin-CRAF","ERKKTR"}),1/Z109,Z109)</f>
        <v>0.9945569250486439</v>
      </c>
      <c r="AL109" s="10">
        <f>IF(OR($C109={"PH-AKT","Syk","Src","Lyn-FAK","Prin-CRAF","ERKKTR"}),1/AA109,AA109)</f>
        <v>1.0285315861736788</v>
      </c>
      <c r="AM109" s="10">
        <f>IF(OR($C109={"PH-AKT","Syk","Src","Lyn-FAK","Prin-CRAF","ERKKTR"}),1/AB109,AB109)</f>
        <v>1.1259968338637643</v>
      </c>
      <c r="AN109" s="10">
        <f>IF(OR($C109={"PH-AKT","Syk","Src","Lyn-FAK","Prin-CRAF","ERKKTR"}),1/AC109,AC109)</f>
        <v>1.1091312642353233</v>
      </c>
      <c r="AO109" s="10">
        <f>IF(OR($C109={"PH-AKT","Syk","Src","Lyn-FAK","Prin-CRAF","ERKKTR"}),1/AD109,AD109)</f>
        <v>1.0869944478376981</v>
      </c>
      <c r="AP109" s="10">
        <f>IF(OR($C109={"PH-AKT","Syk","Src","Lyn-FAK","Prin-CRAF","ERKKTR"}),1/AE109,AE109)</f>
        <v>1.0593389425896074</v>
      </c>
      <c r="AQ109" s="10">
        <f>IF(OR($C109={"PH-AKT","Syk","Src","Lyn-FAK","Prin-CRAF","ERKKTR"}),1/AF109,AF109)</f>
        <v>1.0755694474251165</v>
      </c>
      <c r="AR109" s="10">
        <f>IF(OR($C109={"PH-AKT","Syk","Src","Lyn-FAK","Prin-CRAF","ERKKTR"}),1/AG109,AG109)</f>
        <v>1.0609831734619302</v>
      </c>
    </row>
    <row r="110" spans="1:44" x14ac:dyDescent="0.2">
      <c r="A110" s="10">
        <v>109</v>
      </c>
      <c r="B110" s="10">
        <v>0</v>
      </c>
      <c r="C110" s="10">
        <f>_xlfn.IFNA(VLOOKUP($B110,Barcodes!$B$2:$E$14,4,FALSE),0)</f>
        <v>0</v>
      </c>
      <c r="D110" s="10">
        <v>3945.5309999999999</v>
      </c>
      <c r="E110" s="10">
        <v>4065.92</v>
      </c>
      <c r="F110" s="10">
        <v>3983.623</v>
      </c>
      <c r="G110" s="10">
        <v>3989.4780000000001</v>
      </c>
      <c r="H110" s="10">
        <v>4193.4030000000002</v>
      </c>
      <c r="I110" s="10">
        <v>4210.1899999999996</v>
      </c>
      <c r="J110" s="10">
        <v>4230.8280000000004</v>
      </c>
      <c r="K110" s="10">
        <v>4260.1239999999998</v>
      </c>
      <c r="L110" s="10">
        <v>4311.0789999999997</v>
      </c>
      <c r="M110" s="10">
        <v>4409.6139999999996</v>
      </c>
      <c r="N110" s="10">
        <v>1941.6130000000001</v>
      </c>
      <c r="O110" s="10">
        <v>2019.3219999999999</v>
      </c>
      <c r="P110" s="10">
        <v>1954.2550000000001</v>
      </c>
      <c r="Q110" s="10">
        <v>1985.191</v>
      </c>
      <c r="R110" s="10">
        <v>1972.242</v>
      </c>
      <c r="S110" s="10">
        <v>1961.626</v>
      </c>
      <c r="T110" s="10">
        <v>1969.7339999999999</v>
      </c>
      <c r="U110" s="10">
        <v>1993.847</v>
      </c>
      <c r="V110" s="10">
        <v>2010.9870000000001</v>
      </c>
      <c r="W110" s="10">
        <v>2111.0230000000001</v>
      </c>
      <c r="X110" s="10">
        <f>_xlfn.IFNA(IF(OR($C110={"PH-AKT","GCaMP6S"}),D110/AVERAGE($D110:$F110), D110/N110/AVERAGE($D110/$N110,$E110/$O110,$F110/$P110)),0)</f>
        <v>1.0020110798821409</v>
      </c>
      <c r="Y110" s="10">
        <f>_xlfn.IFNA(IF(OR($C110={"PH-AKT","GCaMP6S"}),E110/AVERAGE($D110:$F110), E110/O110/AVERAGE($D110/$N110,$E110/$O110,$F110/$P110)),0)</f>
        <v>0.99284850792791468</v>
      </c>
      <c r="Z110" s="10">
        <f>_xlfn.IFNA(IF(OR($C110={"PH-AKT","GCaMP6S"}),F110/AVERAGE($D110:$F110), F110/P110/AVERAGE($D110/$N110,$E110/$O110,$F110/$P110)),0)</f>
        <v>1.0051404121899441</v>
      </c>
      <c r="AA110" s="10">
        <f>_xlfn.IFNA(IF(OR($C110={"PH-AKT","GCaMP6S"}),G110/AVERAGE($D110:$F110), G110/Q110/AVERAGE($D110/$N110,$E110/$O110,$F110/$P110)),0)</f>
        <v>0.99093122107995402</v>
      </c>
      <c r="AB110" s="10">
        <f>_xlfn.IFNA(IF(OR($C110={"PH-AKT","GCaMP6S"}),H110/AVERAGE($D110:$F110), H110/R110/AVERAGE($D110/$N110,$E110/$O110,$F110/$P110)),0)</f>
        <v>1.0484220189922639</v>
      </c>
      <c r="AC110" s="10">
        <f>_xlfn.IFNA(IF(OR($C110={"PH-AKT","GCaMP6S"}),I110/AVERAGE($D110:$F110), I110/S110/AVERAGE($D110/$N110,$E110/$O110,$F110/$P110)),0)</f>
        <v>1.0583156569511187</v>
      </c>
      <c r="AD110" s="10">
        <f>_xlfn.IFNA(IF(OR($C110={"PH-AKT","GCaMP6S"}),J110/AVERAGE($D110:$F110), J110/T110/AVERAGE($D110/$N110,$E110/$O110,$F110/$P110)),0)</f>
        <v>1.0591257414714681</v>
      </c>
      <c r="AE110" s="10">
        <f>_xlfn.IFNA(IF(OR($C110={"PH-AKT","GCaMP6S"}),K110/AVERAGE($D110:$F110), K110/U110/AVERAGE($D110/$N110,$E110/$O110,$F110/$P110)),0)</f>
        <v>1.0535621166716118</v>
      </c>
      <c r="AF110" s="10">
        <f>_xlfn.IFNA(IF(OR($C110={"PH-AKT","GCaMP6S"}),L110/AVERAGE($D110:$F110), L110/V110/AVERAGE($D110/$N110,$E110/$O110,$F110/$P110)),0)</f>
        <v>1.0570765854726754</v>
      </c>
      <c r="AG110" s="10">
        <f>_xlfn.IFNA(IF(OR($C110={"PH-AKT","GCaMP6S"}),M110/AVERAGE($D110:$F110), M110/W110/AVERAGE($D110/$N110,$E110/$O110,$F110/$P110)),0)</f>
        <v>1.0300002844953284</v>
      </c>
      <c r="AI110" s="10">
        <f>IF(OR($C110={"PH-AKT","Syk","Src","Lyn-FAK","Prin-CRAF","ERKKTR"}),1/X110,X110)</f>
        <v>1.0020110798821409</v>
      </c>
      <c r="AJ110" s="10">
        <f>IF(OR($C110={"PH-AKT","Syk","Src","Lyn-FAK","Prin-CRAF","ERKKTR"}),1/Y110,Y110)</f>
        <v>0.99284850792791468</v>
      </c>
      <c r="AK110" s="10">
        <f>IF(OR($C110={"PH-AKT","Syk","Src","Lyn-FAK","Prin-CRAF","ERKKTR"}),1/Z110,Z110)</f>
        <v>1.0051404121899441</v>
      </c>
      <c r="AL110" s="10">
        <f>IF(OR($C110={"PH-AKT","Syk","Src","Lyn-FAK","Prin-CRAF","ERKKTR"}),1/AA110,AA110)</f>
        <v>0.99093122107995402</v>
      </c>
      <c r="AM110" s="10">
        <f>IF(OR($C110={"PH-AKT","Syk","Src","Lyn-FAK","Prin-CRAF","ERKKTR"}),1/AB110,AB110)</f>
        <v>1.0484220189922639</v>
      </c>
      <c r="AN110" s="10">
        <f>IF(OR($C110={"PH-AKT","Syk","Src","Lyn-FAK","Prin-CRAF","ERKKTR"}),1/AC110,AC110)</f>
        <v>1.0583156569511187</v>
      </c>
      <c r="AO110" s="10">
        <f>IF(OR($C110={"PH-AKT","Syk","Src","Lyn-FAK","Prin-CRAF","ERKKTR"}),1/AD110,AD110)</f>
        <v>1.0591257414714681</v>
      </c>
      <c r="AP110" s="10">
        <f>IF(OR($C110={"PH-AKT","Syk","Src","Lyn-FAK","Prin-CRAF","ERKKTR"}),1/AE110,AE110)</f>
        <v>1.0535621166716118</v>
      </c>
      <c r="AQ110" s="10">
        <f>IF(OR($C110={"PH-AKT","Syk","Src","Lyn-FAK","Prin-CRAF","ERKKTR"}),1/AF110,AF110)</f>
        <v>1.0570765854726754</v>
      </c>
      <c r="AR110" s="10">
        <f>IF(OR($C110={"PH-AKT","Syk","Src","Lyn-FAK","Prin-CRAF","ERKKTR"}),1/AG110,AG110)</f>
        <v>1.0300002844953284</v>
      </c>
    </row>
    <row r="111" spans="1:44" x14ac:dyDescent="0.2">
      <c r="A111" s="10">
        <v>110</v>
      </c>
      <c r="B111" s="10" t="s">
        <v>38</v>
      </c>
      <c r="C111" s="10" t="str">
        <f>_xlfn.IFNA(VLOOKUP($B111,Barcodes!$B$2:$E$14,4,FALSE),0)</f>
        <v>RhoA2G</v>
      </c>
      <c r="D111" s="10">
        <v>3007.768</v>
      </c>
      <c r="E111" s="10">
        <v>3032.902</v>
      </c>
      <c r="F111" s="10">
        <v>2942.1439999999998</v>
      </c>
      <c r="G111" s="10">
        <v>2970.3049999999998</v>
      </c>
      <c r="H111" s="10">
        <v>3079.7930000000001</v>
      </c>
      <c r="I111" s="10">
        <v>3197.0940000000001</v>
      </c>
      <c r="J111" s="10">
        <v>3262.6840000000002</v>
      </c>
      <c r="K111" s="10">
        <v>3353.9580000000001</v>
      </c>
      <c r="L111" s="10">
        <v>3410.9960000000001</v>
      </c>
      <c r="M111" s="10">
        <v>3278.614</v>
      </c>
      <c r="N111" s="10">
        <v>1136.537</v>
      </c>
      <c r="O111" s="10">
        <v>1128.17</v>
      </c>
      <c r="P111" s="10">
        <v>1079.1590000000001</v>
      </c>
      <c r="Q111" s="10">
        <v>1087.626</v>
      </c>
      <c r="R111" s="10">
        <v>1105.279</v>
      </c>
      <c r="S111" s="10">
        <v>1162.7070000000001</v>
      </c>
      <c r="T111" s="10">
        <v>1213.4449999999999</v>
      </c>
      <c r="U111" s="10">
        <v>1247.1679999999999</v>
      </c>
      <c r="V111" s="10">
        <v>1250.2360000000001</v>
      </c>
      <c r="W111" s="10">
        <v>1166.607</v>
      </c>
      <c r="X111" s="10">
        <f>_xlfn.IFNA(IF(OR($C111={"PH-AKT","GCaMP6S"}),D111/AVERAGE($D111:$F111), D111/N111/AVERAGE($D111/$N111,$E111/$O111,$F111/$P111)),0)</f>
        <v>0.98488990870744053</v>
      </c>
      <c r="Y111" s="10">
        <f>_xlfn.IFNA(IF(OR($C111={"PH-AKT","GCaMP6S"}),E111/AVERAGE($D111:$F111), E111/O111/AVERAGE($D111/$N111,$E111/$O111,$F111/$P111)),0)</f>
        <v>1.0004854163316175</v>
      </c>
      <c r="Z111" s="10">
        <f>_xlfn.IFNA(IF(OR($C111={"PH-AKT","GCaMP6S"}),F111/AVERAGE($D111:$F111), F111/P111/AVERAGE($D111/$N111,$E111/$O111,$F111/$P111)),0)</f>
        <v>1.0146246749609416</v>
      </c>
      <c r="AA111" s="10">
        <f>_xlfn.IFNA(IF(OR($C111={"PH-AKT","GCaMP6S"}),G111/AVERAGE($D111:$F111), G111/Q111/AVERAGE($D111/$N111,$E111/$O111,$F111/$P111)),0)</f>
        <v>1.0163619486240447</v>
      </c>
      <c r="AB111" s="10">
        <f>_xlfn.IFNA(IF(OR($C111={"PH-AKT","GCaMP6S"}),H111/AVERAGE($D111:$F111), H111/R111/AVERAGE($D111/$N111,$E111/$O111,$F111/$P111)),0)</f>
        <v>1.0369947097100525</v>
      </c>
      <c r="AC111" s="10">
        <f>_xlfn.IFNA(IF(OR($C111={"PH-AKT","GCaMP6S"}),I111/AVERAGE($D111:$F111), I111/S111/AVERAGE($D111/$N111,$E111/$O111,$F111/$P111)),0)</f>
        <v>1.0233213856686578</v>
      </c>
      <c r="AD111" s="10">
        <f>_xlfn.IFNA(IF(OR($C111={"PH-AKT","GCaMP6S"}),J111/AVERAGE($D111:$F111), J111/T111/AVERAGE($D111/$N111,$E111/$O111,$F111/$P111)),0)</f>
        <v>1.0006491910004569</v>
      </c>
      <c r="AE111" s="10">
        <f>_xlfn.IFNA(IF(OR($C111={"PH-AKT","GCaMP6S"}),K111/AVERAGE($D111:$F111), K111/U111/AVERAGE($D111/$N111,$E111/$O111,$F111/$P111)),0)</f>
        <v>1.0008283354362069</v>
      </c>
      <c r="AF111" s="10">
        <f>_xlfn.IFNA(IF(OR($C111={"PH-AKT","GCaMP6S"}),L111/AVERAGE($D111:$F111), L111/V111/AVERAGE($D111/$N111,$E111/$O111,$F111/$P111)),0)</f>
        <v>1.0153508622141498</v>
      </c>
      <c r="AG111" s="10">
        <f>_xlfn.IFNA(IF(OR($C111={"PH-AKT","GCaMP6S"}),M111/AVERAGE($D111:$F111), M111/W111/AVERAGE($D111/$N111,$E111/$O111,$F111/$P111)),0)</f>
        <v>1.0459059723466693</v>
      </c>
      <c r="AI111" s="10">
        <f>IF(OR($C111={"PH-AKT","Syk","Src","Lyn-FAK","Prin-CRAF","ERKKTR"}),1/X111,X111)</f>
        <v>0.98488990870744053</v>
      </c>
      <c r="AJ111" s="10">
        <f>IF(OR($C111={"PH-AKT","Syk","Src","Lyn-FAK","Prin-CRAF","ERKKTR"}),1/Y111,Y111)</f>
        <v>1.0004854163316175</v>
      </c>
      <c r="AK111" s="10">
        <f>IF(OR($C111={"PH-AKT","Syk","Src","Lyn-FAK","Prin-CRAF","ERKKTR"}),1/Z111,Z111)</f>
        <v>1.0146246749609416</v>
      </c>
      <c r="AL111" s="10">
        <f>IF(OR($C111={"PH-AKT","Syk","Src","Lyn-FAK","Prin-CRAF","ERKKTR"}),1/AA111,AA111)</f>
        <v>1.0163619486240447</v>
      </c>
      <c r="AM111" s="10">
        <f>IF(OR($C111={"PH-AKT","Syk","Src","Lyn-FAK","Prin-CRAF","ERKKTR"}),1/AB111,AB111)</f>
        <v>1.0369947097100525</v>
      </c>
      <c r="AN111" s="10">
        <f>IF(OR($C111={"PH-AKT","Syk","Src","Lyn-FAK","Prin-CRAF","ERKKTR"}),1/AC111,AC111)</f>
        <v>1.0233213856686578</v>
      </c>
      <c r="AO111" s="10">
        <f>IF(OR($C111={"PH-AKT","Syk","Src","Lyn-FAK","Prin-CRAF","ERKKTR"}),1/AD111,AD111)</f>
        <v>1.0006491910004569</v>
      </c>
      <c r="AP111" s="10">
        <f>IF(OR($C111={"PH-AKT","Syk","Src","Lyn-FAK","Prin-CRAF","ERKKTR"}),1/AE111,AE111)</f>
        <v>1.0008283354362069</v>
      </c>
      <c r="AQ111" s="10">
        <f>IF(OR($C111={"PH-AKT","Syk","Src","Lyn-FAK","Prin-CRAF","ERKKTR"}),1/AF111,AF111)</f>
        <v>1.0153508622141498</v>
      </c>
      <c r="AR111" s="10">
        <f>IF(OR($C111={"PH-AKT","Syk","Src","Lyn-FAK","Prin-CRAF","ERKKTR"}),1/AG111,AG111)</f>
        <v>1.0459059723466693</v>
      </c>
    </row>
    <row r="112" spans="1:44" x14ac:dyDescent="0.2">
      <c r="A112" s="10">
        <v>111</v>
      </c>
      <c r="B112" s="10" t="s">
        <v>435</v>
      </c>
      <c r="C112" s="10" t="str">
        <f>_xlfn.IFNA(VLOOKUP($B112,Barcodes!$B$2:$E$14,4,FALSE),0)</f>
        <v>EKAR</v>
      </c>
      <c r="D112" s="10">
        <v>4163.6319999999996</v>
      </c>
      <c r="E112" s="10">
        <v>4192.1000000000004</v>
      </c>
      <c r="F112" s="10">
        <v>4127.5039999999999</v>
      </c>
      <c r="G112" s="10">
        <v>4198.0119999999997</v>
      </c>
      <c r="H112" s="10">
        <v>4624.1170000000002</v>
      </c>
      <c r="I112" s="10">
        <v>4689.0839999999998</v>
      </c>
      <c r="J112" s="10">
        <v>4834.1850000000004</v>
      </c>
      <c r="K112" s="10">
        <v>4761.2359999999999</v>
      </c>
      <c r="L112" s="10">
        <v>4811.4210000000003</v>
      </c>
      <c r="M112" s="10">
        <v>4613.3379999999997</v>
      </c>
      <c r="N112" s="10">
        <v>2110.9</v>
      </c>
      <c r="O112" s="10">
        <v>2120.2310000000002</v>
      </c>
      <c r="P112" s="10">
        <v>2122.7849999999999</v>
      </c>
      <c r="Q112" s="10">
        <v>2167.3980000000001</v>
      </c>
      <c r="R112" s="10">
        <v>2225.1689999999999</v>
      </c>
      <c r="S112" s="10">
        <v>2224.3069999999998</v>
      </c>
      <c r="T112" s="10">
        <v>2332.2139999999999</v>
      </c>
      <c r="U112" s="10">
        <v>2295.2080000000001</v>
      </c>
      <c r="V112" s="10">
        <v>2342.7710000000002</v>
      </c>
      <c r="W112" s="10">
        <v>2255.7429999999999</v>
      </c>
      <c r="X112" s="10">
        <f>_xlfn.IFNA(IF(OR($C112={"PH-AKT","GCaMP6S"}),D112/AVERAGE($D112:$F112), D112/N112/AVERAGE($D112/$N112,$E112/$O112,$F112/$P112)),0)</f>
        <v>1.0039559083011902</v>
      </c>
      <c r="Y112" s="10">
        <f>_xlfn.IFNA(IF(OR($C112={"PH-AKT","GCaMP6S"}),E112/AVERAGE($D112:$F112), E112/O112/AVERAGE($D112/$N112,$E112/$O112,$F112/$P112)),0)</f>
        <v>1.0063717009673214</v>
      </c>
      <c r="Z112" s="10">
        <f>_xlfn.IFNA(IF(OR($C112={"PH-AKT","GCaMP6S"}),F112/AVERAGE($D112:$F112), F112/P112/AVERAGE($D112/$N112,$E112/$O112,$F112/$P112)),0)</f>
        <v>0.98967239073148827</v>
      </c>
      <c r="AA112" s="10">
        <f>_xlfn.IFNA(IF(OR($C112={"PH-AKT","GCaMP6S"}),G112/AVERAGE($D112:$F112), G112/Q112/AVERAGE($D112/$N112,$E112/$O112,$F112/$P112)),0)</f>
        <v>0.98585937226483733</v>
      </c>
      <c r="AB112" s="10">
        <f>_xlfn.IFNA(IF(OR($C112={"PH-AKT","GCaMP6S"}),H112/AVERAGE($D112:$F112), H112/R112/AVERAGE($D112/$N112,$E112/$O112,$F112/$P112)),0)</f>
        <v>1.0577323211514735</v>
      </c>
      <c r="AC112" s="10">
        <f>_xlfn.IFNA(IF(OR($C112={"PH-AKT","GCaMP6S"}),I112/AVERAGE($D112:$F112), I112/S112/AVERAGE($D112/$N112,$E112/$O112,$F112/$P112)),0)</f>
        <v>1.0730087073765713</v>
      </c>
      <c r="AD112" s="10">
        <f>_xlfn.IFNA(IF(OR($C112={"PH-AKT","GCaMP6S"}),J112/AVERAGE($D112:$F112), J112/T112/AVERAGE($D112/$N112,$E112/$O112,$F112/$P112)),0)</f>
        <v>1.0550300521206142</v>
      </c>
      <c r="AE112" s="10">
        <f>_xlfn.IFNA(IF(OR($C112={"PH-AKT","GCaMP6S"}),K112/AVERAGE($D112:$F112), K112/U112/AVERAGE($D112/$N112,$E112/$O112,$F112/$P112)),0)</f>
        <v>1.055863122462076</v>
      </c>
      <c r="AF112" s="10">
        <f>_xlfn.IFNA(IF(OR($C112={"PH-AKT","GCaMP6S"}),L112/AVERAGE($D112:$F112), L112/V112/AVERAGE($D112/$N112,$E112/$O112,$F112/$P112)),0)</f>
        <v>1.0453301627075697</v>
      </c>
      <c r="AG112" s="10">
        <f>_xlfn.IFNA(IF(OR($C112={"PH-AKT","GCaMP6S"}),M112/AVERAGE($D112:$F112), M112/W112/AVERAGE($D112/$N112,$E112/$O112,$F112/$P112)),0)</f>
        <v>1.0409637796139315</v>
      </c>
      <c r="AI112" s="10">
        <f>IF(OR($C112={"PH-AKT","Syk","Src","Lyn-FAK","Prin-CRAF","ERKKTR"}),1/X112,X112)</f>
        <v>1.0039559083011902</v>
      </c>
      <c r="AJ112" s="10">
        <f>IF(OR($C112={"PH-AKT","Syk","Src","Lyn-FAK","Prin-CRAF","ERKKTR"}),1/Y112,Y112)</f>
        <v>1.0063717009673214</v>
      </c>
      <c r="AK112" s="10">
        <f>IF(OR($C112={"PH-AKT","Syk","Src","Lyn-FAK","Prin-CRAF","ERKKTR"}),1/Z112,Z112)</f>
        <v>0.98967239073148827</v>
      </c>
      <c r="AL112" s="10">
        <f>IF(OR($C112={"PH-AKT","Syk","Src","Lyn-FAK","Prin-CRAF","ERKKTR"}),1/AA112,AA112)</f>
        <v>0.98585937226483733</v>
      </c>
      <c r="AM112" s="10">
        <f>IF(OR($C112={"PH-AKT","Syk","Src","Lyn-FAK","Prin-CRAF","ERKKTR"}),1/AB112,AB112)</f>
        <v>1.0577323211514735</v>
      </c>
      <c r="AN112" s="10">
        <f>IF(OR($C112={"PH-AKT","Syk","Src","Lyn-FAK","Prin-CRAF","ERKKTR"}),1/AC112,AC112)</f>
        <v>1.0730087073765713</v>
      </c>
      <c r="AO112" s="10">
        <f>IF(OR($C112={"PH-AKT","Syk","Src","Lyn-FAK","Prin-CRAF","ERKKTR"}),1/AD112,AD112)</f>
        <v>1.0550300521206142</v>
      </c>
      <c r="AP112" s="10">
        <f>IF(OR($C112={"PH-AKT","Syk","Src","Lyn-FAK","Prin-CRAF","ERKKTR"}),1/AE112,AE112)</f>
        <v>1.055863122462076</v>
      </c>
      <c r="AQ112" s="10">
        <f>IF(OR($C112={"PH-AKT","Syk","Src","Lyn-FAK","Prin-CRAF","ERKKTR"}),1/AF112,AF112)</f>
        <v>1.0453301627075697</v>
      </c>
      <c r="AR112" s="10">
        <f>IF(OR($C112={"PH-AKT","Syk","Src","Lyn-FAK","Prin-CRAF","ERKKTR"}),1/AG112,AG112)</f>
        <v>1.0409637796139315</v>
      </c>
    </row>
    <row r="113" spans="1:44" x14ac:dyDescent="0.2">
      <c r="A113" s="10">
        <v>112</v>
      </c>
      <c r="B113" s="10" t="s">
        <v>36</v>
      </c>
      <c r="C113" s="10" t="str">
        <f>_xlfn.IFNA(VLOOKUP($B113,Barcodes!$B$2:$E$14,4,FALSE),0)</f>
        <v>Src</v>
      </c>
      <c r="D113" s="10">
        <v>894.3</v>
      </c>
      <c r="E113" s="10">
        <v>891.58699999999999</v>
      </c>
      <c r="F113" s="10">
        <v>885.74199999999996</v>
      </c>
      <c r="G113" s="10">
        <v>800.03300000000002</v>
      </c>
      <c r="H113" s="10">
        <v>809.58100000000002</v>
      </c>
      <c r="I113" s="10">
        <v>810.971</v>
      </c>
      <c r="J113" s="10">
        <v>806.34100000000001</v>
      </c>
      <c r="K113" s="10">
        <v>817.91</v>
      </c>
      <c r="L113" s="10">
        <v>816.65599999999995</v>
      </c>
      <c r="M113" s="10">
        <v>845.149</v>
      </c>
      <c r="N113" s="10">
        <v>157.29400000000001</v>
      </c>
      <c r="O113" s="10">
        <v>159.80699999999999</v>
      </c>
      <c r="P113" s="10">
        <v>163.73400000000001</v>
      </c>
      <c r="Q113" s="10">
        <v>197.21199999999999</v>
      </c>
      <c r="R113" s="10">
        <v>209.15299999999999</v>
      </c>
      <c r="S113" s="10">
        <v>215.91200000000001</v>
      </c>
      <c r="T113" s="10">
        <v>208.27600000000001</v>
      </c>
      <c r="U113" s="10">
        <v>203.12700000000001</v>
      </c>
      <c r="V113" s="10">
        <v>190.596</v>
      </c>
      <c r="W113" s="10">
        <v>189.976</v>
      </c>
      <c r="X113" s="10">
        <f>_xlfn.IFNA(IF(OR($C113={"PH-AKT","GCaMP6S"}),D113/AVERAGE($D113:$F113), D113/N113/AVERAGE($D113/$N113,$E113/$O113,$F113/$P113)),0)</f>
        <v>1.0229259410174483</v>
      </c>
      <c r="Y113" s="10">
        <f>_xlfn.IFNA(IF(OR($C113={"PH-AKT","GCaMP6S"}),E113/AVERAGE($D113:$F113), E113/O113/AVERAGE($D113/$N113,$E113/$O113,$F113/$P113)),0)</f>
        <v>1.0037857985842937</v>
      </c>
      <c r="Z113" s="10">
        <f>_xlfn.IFNA(IF(OR($C113={"PH-AKT","GCaMP6S"}),F113/AVERAGE($D113:$F113), F113/P113/AVERAGE($D113/$N113,$E113/$O113,$F113/$P113)),0)</f>
        <v>0.97328826039825855</v>
      </c>
      <c r="AA113" s="10">
        <f>_xlfn.IFNA(IF(OR($C113={"PH-AKT","GCaMP6S"}),G113/AVERAGE($D113:$F113), G113/Q113/AVERAGE($D113/$N113,$E113/$O113,$F113/$P113)),0)</f>
        <v>0.72987364512566899</v>
      </c>
      <c r="AB113" s="10">
        <f>_xlfn.IFNA(IF(OR($C113={"PH-AKT","GCaMP6S"}),H113/AVERAGE($D113:$F113), H113/R113/AVERAGE($D113/$N113,$E113/$O113,$F113/$P113)),0)</f>
        <v>0.6964169409337152</v>
      </c>
      <c r="AC113" s="10">
        <f>_xlfn.IFNA(IF(OR($C113={"PH-AKT","GCaMP6S"}),I113/AVERAGE($D113:$F113), I113/S113/AVERAGE($D113/$N113,$E113/$O113,$F113/$P113)),0)</f>
        <v>0.67577428584497246</v>
      </c>
      <c r="AD113" s="10">
        <f>_xlfn.IFNA(IF(OR($C113={"PH-AKT","GCaMP6S"}),J113/AVERAGE($D113:$F113), J113/T113/AVERAGE($D113/$N113,$E113/$O113,$F113/$P113)),0)</f>
        <v>0.69655053936023337</v>
      </c>
      <c r="AE113" s="10">
        <f>_xlfn.IFNA(IF(OR($C113={"PH-AKT","GCaMP6S"}),K113/AVERAGE($D113:$F113), K113/U113/AVERAGE($D113/$N113,$E113/$O113,$F113/$P113)),0)</f>
        <v>0.72445427887691483</v>
      </c>
      <c r="AF113" s="10">
        <f>_xlfn.IFNA(IF(OR($C113={"PH-AKT","GCaMP6S"}),L113/AVERAGE($D113:$F113), L113/V113/AVERAGE($D113/$N113,$E113/$O113,$F113/$P113)),0)</f>
        <v>0.77090079493203223</v>
      </c>
      <c r="AG113" s="10">
        <f>_xlfn.IFNA(IF(OR($C113={"PH-AKT","GCaMP6S"}),M113/AVERAGE($D113:$F113), M113/W113/AVERAGE($D113/$N113,$E113/$O113,$F113/$P113)),0)</f>
        <v>0.80040107076808598</v>
      </c>
      <c r="AI113" s="10">
        <f>IF(OR($C113={"PH-AKT","Syk","Src","Lyn-FAK","Prin-CRAF","ERKKTR"}),1/X113,X113)</f>
        <v>0.97758787797028091</v>
      </c>
      <c r="AJ113" s="10">
        <f>IF(OR($C113={"PH-AKT","Syk","Src","Lyn-FAK","Prin-CRAF","ERKKTR"}),1/Y113,Y113)</f>
        <v>0.99622847963217542</v>
      </c>
      <c r="AK113" s="10">
        <f>IF(OR($C113={"PH-AKT","Syk","Src","Lyn-FAK","Prin-CRAF","ERKKTR"}),1/Z113,Z113)</f>
        <v>1.0274448389943709</v>
      </c>
      <c r="AL113" s="10">
        <f>IF(OR($C113={"PH-AKT","Syk","Src","Lyn-FAK","Prin-CRAF","ERKKTR"}),1/AA113,AA113)</f>
        <v>1.3701001627861504</v>
      </c>
      <c r="AM113" s="10">
        <f>IF(OR($C113={"PH-AKT","Syk","Src","Lyn-FAK","Prin-CRAF","ERKKTR"}),1/AB113,AB113)</f>
        <v>1.4359214160690266</v>
      </c>
      <c r="AN113" s="10">
        <f>IF(OR($C113={"PH-AKT","Syk","Src","Lyn-FAK","Prin-CRAF","ERKKTR"}),1/AC113,AC113)</f>
        <v>1.479784035803646</v>
      </c>
      <c r="AO113" s="10">
        <f>IF(OR($C113={"PH-AKT","Syk","Src","Lyn-FAK","Prin-CRAF","ERKKTR"}),1/AD113,AD113)</f>
        <v>1.4356460062732539</v>
      </c>
      <c r="AP113" s="10">
        <f>IF(OR($C113={"PH-AKT","Syk","Src","Lyn-FAK","Prin-CRAF","ERKKTR"}),1/AE113,AE113)</f>
        <v>1.3803493597280561</v>
      </c>
      <c r="AQ113" s="10">
        <f>IF(OR($C113={"PH-AKT","Syk","Src","Lyn-FAK","Prin-CRAF","ERKKTR"}),1/AF113,AF113)</f>
        <v>1.2971837706927862</v>
      </c>
      <c r="AR113" s="10">
        <f>IF(OR($C113={"PH-AKT","Syk","Src","Lyn-FAK","Prin-CRAF","ERKKTR"}),1/AG113,AG113)</f>
        <v>1.2493736409427509</v>
      </c>
    </row>
    <row r="114" spans="1:44" x14ac:dyDescent="0.2">
      <c r="A114" s="10">
        <v>113</v>
      </c>
      <c r="B114" s="10" t="s">
        <v>435</v>
      </c>
      <c r="C114" s="10" t="str">
        <f>_xlfn.IFNA(VLOOKUP($B114,Barcodes!$B$2:$E$14,4,FALSE),0)</f>
        <v>EKAR</v>
      </c>
      <c r="D114" s="10">
        <v>1032.8119999999999</v>
      </c>
      <c r="E114" s="10">
        <v>1046.0609999999999</v>
      </c>
      <c r="F114" s="10">
        <v>1063.3979999999999</v>
      </c>
      <c r="G114" s="10">
        <v>1060.7439999999999</v>
      </c>
      <c r="H114" s="10">
        <v>1031.886</v>
      </c>
      <c r="I114" s="10">
        <v>1077.087</v>
      </c>
      <c r="J114" s="10">
        <v>1095.135</v>
      </c>
      <c r="K114" s="10">
        <v>1103.538</v>
      </c>
      <c r="L114" s="10">
        <v>1145.3140000000001</v>
      </c>
      <c r="M114" s="10">
        <v>1157.8779999999999</v>
      </c>
      <c r="N114" s="10">
        <v>475.517</v>
      </c>
      <c r="O114" s="10">
        <v>493.85</v>
      </c>
      <c r="P114" s="10">
        <v>497.4</v>
      </c>
      <c r="Q114" s="10">
        <v>491.22899999999998</v>
      </c>
      <c r="R114" s="10">
        <v>487.50099999999998</v>
      </c>
      <c r="S114" s="10">
        <v>480.71300000000002</v>
      </c>
      <c r="T114" s="10">
        <v>493.97</v>
      </c>
      <c r="U114" s="10">
        <v>487.40199999999999</v>
      </c>
      <c r="V114" s="10">
        <v>516.63199999999995</v>
      </c>
      <c r="W114" s="10">
        <v>522.803</v>
      </c>
      <c r="X114" s="10">
        <f>_xlfn.IFNA(IF(OR($C114={"PH-AKT","GCaMP6S"}),D114/AVERAGE($D114:$F114), D114/N114/AVERAGE($D114/$N114,$E114/$O114,$F114/$P114)),0)</f>
        <v>1.0136690180360868</v>
      </c>
      <c r="Y114" s="10">
        <f>_xlfn.IFNA(IF(OR($C114={"PH-AKT","GCaMP6S"}),E114/AVERAGE($D114:$F114), E114/O114/AVERAGE($D114/$N114,$E114/$O114,$F114/$P114)),0)</f>
        <v>0.98855969124251619</v>
      </c>
      <c r="Z114" s="10">
        <f>_xlfn.IFNA(IF(OR($C114={"PH-AKT","GCaMP6S"}),F114/AVERAGE($D114:$F114), F114/P114/AVERAGE($D114/$N114,$E114/$O114,$F114/$P114)),0)</f>
        <v>0.99777129072139692</v>
      </c>
      <c r="AA114" s="10">
        <f>_xlfn.IFNA(IF(OR($C114={"PH-AKT","GCaMP6S"}),G114/AVERAGE($D114:$F114), G114/Q114/AVERAGE($D114/$N114,$E114/$O114,$F114/$P114)),0)</f>
        <v>1.007784168354271</v>
      </c>
      <c r="AB114" s="10">
        <f>_xlfn.IFNA(IF(OR($C114={"PH-AKT","GCaMP6S"}),H114/AVERAGE($D114:$F114), H114/R114/AVERAGE($D114/$N114,$E114/$O114,$F114/$P114)),0)</f>
        <v>0.98786399026946103</v>
      </c>
      <c r="AC114" s="10">
        <f>_xlfn.IFNA(IF(OR($C114={"PH-AKT","GCaMP6S"}),I114/AVERAGE($D114:$F114), I114/S114/AVERAGE($D114/$N114,$E114/$O114,$F114/$P114)),0)</f>
        <v>1.0456970012508697</v>
      </c>
      <c r="AD114" s="10">
        <f>_xlfn.IFNA(IF(OR($C114={"PH-AKT","GCaMP6S"}),J114/AVERAGE($D114:$F114), J114/T114/AVERAGE($D114/$N114,$E114/$O114,$F114/$P114)),0)</f>
        <v>1.0346847078762007</v>
      </c>
      <c r="AE114" s="10">
        <f>_xlfn.IFNA(IF(OR($C114={"PH-AKT","GCaMP6S"}),K114/AVERAGE($D114:$F114), K114/U114/AVERAGE($D114/$N114,$E114/$O114,$F114/$P114)),0)</f>
        <v>1.0566737798465946</v>
      </c>
      <c r="AF114" s="10">
        <f>_xlfn.IFNA(IF(OR($C114={"PH-AKT","GCaMP6S"}),L114/AVERAGE($D114:$F114), L114/V114/AVERAGE($D114/$N114,$E114/$O114,$F114/$P114)),0)</f>
        <v>1.0346279634499651</v>
      </c>
      <c r="AG114" s="10">
        <f>_xlfn.IFNA(IF(OR($C114={"PH-AKT","GCaMP6S"}),M114/AVERAGE($D114:$F114), M114/W114/AVERAGE($D114/$N114,$E114/$O114,$F114/$P114)),0)</f>
        <v>1.0336313587890662</v>
      </c>
      <c r="AI114" s="10">
        <f>IF(OR($C114={"PH-AKT","Syk","Src","Lyn-FAK","Prin-CRAF","ERKKTR"}),1/X114,X114)</f>
        <v>1.0136690180360868</v>
      </c>
      <c r="AJ114" s="10">
        <f>IF(OR($C114={"PH-AKT","Syk","Src","Lyn-FAK","Prin-CRAF","ERKKTR"}),1/Y114,Y114)</f>
        <v>0.98855969124251619</v>
      </c>
      <c r="AK114" s="10">
        <f>IF(OR($C114={"PH-AKT","Syk","Src","Lyn-FAK","Prin-CRAF","ERKKTR"}),1/Z114,Z114)</f>
        <v>0.99777129072139692</v>
      </c>
      <c r="AL114" s="10">
        <f>IF(OR($C114={"PH-AKT","Syk","Src","Lyn-FAK","Prin-CRAF","ERKKTR"}),1/AA114,AA114)</f>
        <v>1.007784168354271</v>
      </c>
      <c r="AM114" s="10">
        <f>IF(OR($C114={"PH-AKT","Syk","Src","Lyn-FAK","Prin-CRAF","ERKKTR"}),1/AB114,AB114)</f>
        <v>0.98786399026946103</v>
      </c>
      <c r="AN114" s="10">
        <f>IF(OR($C114={"PH-AKT","Syk","Src","Lyn-FAK","Prin-CRAF","ERKKTR"}),1/AC114,AC114)</f>
        <v>1.0456970012508697</v>
      </c>
      <c r="AO114" s="10">
        <f>IF(OR($C114={"PH-AKT","Syk","Src","Lyn-FAK","Prin-CRAF","ERKKTR"}),1/AD114,AD114)</f>
        <v>1.0346847078762007</v>
      </c>
      <c r="AP114" s="10">
        <f>IF(OR($C114={"PH-AKT","Syk","Src","Lyn-FAK","Prin-CRAF","ERKKTR"}),1/AE114,AE114)</f>
        <v>1.0566737798465946</v>
      </c>
      <c r="AQ114" s="10">
        <f>IF(OR($C114={"PH-AKT","Syk","Src","Lyn-FAK","Prin-CRAF","ERKKTR"}),1/AF114,AF114)</f>
        <v>1.0346279634499651</v>
      </c>
      <c r="AR114" s="10">
        <f>IF(OR($C114={"PH-AKT","Syk","Src","Lyn-FAK","Prin-CRAF","ERKKTR"}),1/AG114,AG114)</f>
        <v>1.0336313587890662</v>
      </c>
    </row>
    <row r="115" spans="1:44" x14ac:dyDescent="0.2">
      <c r="A115" s="10">
        <v>114</v>
      </c>
      <c r="B115" s="10">
        <v>0</v>
      </c>
      <c r="C115" s="10">
        <f>_xlfn.IFNA(VLOOKUP($B115,Barcodes!$B$2:$E$14,4,FALSE),0)</f>
        <v>0</v>
      </c>
      <c r="D115" s="10">
        <v>658.13199999999995</v>
      </c>
      <c r="E115" s="10">
        <v>658.07899999999995</v>
      </c>
      <c r="F115" s="10">
        <v>655.72699999999998</v>
      </c>
      <c r="G115" s="10">
        <v>629.51800000000003</v>
      </c>
      <c r="H115" s="10">
        <v>637.59100000000001</v>
      </c>
      <c r="I115" s="10">
        <v>661.601</v>
      </c>
      <c r="J115" s="10">
        <v>649.01900000000001</v>
      </c>
      <c r="K115" s="10">
        <v>631.41800000000001</v>
      </c>
      <c r="L115" s="10">
        <v>624.27300000000002</v>
      </c>
      <c r="M115" s="10">
        <v>625.81399999999996</v>
      </c>
      <c r="N115" s="10">
        <v>190.62700000000001</v>
      </c>
      <c r="O115" s="10">
        <v>193.83600000000001</v>
      </c>
      <c r="P115" s="10">
        <v>193.59299999999999</v>
      </c>
      <c r="Q115" s="10">
        <v>190.07300000000001</v>
      </c>
      <c r="R115" s="10">
        <v>204.51</v>
      </c>
      <c r="S115" s="10">
        <v>209.804</v>
      </c>
      <c r="T115" s="10">
        <v>201.87299999999999</v>
      </c>
      <c r="U115" s="10">
        <v>195.33</v>
      </c>
      <c r="V115" s="10">
        <v>188.209</v>
      </c>
      <c r="W115" s="10">
        <v>183.52799999999999</v>
      </c>
      <c r="X115" s="10">
        <f>_xlfn.IFNA(IF(OR($C115={"PH-AKT","GCaMP6S"}),D115/AVERAGE($D115:$F115), D115/N115/AVERAGE($D115/$N115,$E115/$O115,$F115/$P115)),0)</f>
        <v>1.0119933106609318</v>
      </c>
      <c r="Y115" s="10">
        <f>_xlfn.IFNA(IF(OR($C115={"PH-AKT","GCaMP6S"}),E115/AVERAGE($D115:$F115), E115/O115/AVERAGE($D115/$N115,$E115/$O115,$F115/$P115)),0)</f>
        <v>0.9951593787673817</v>
      </c>
      <c r="Z115" s="10">
        <f>_xlfn.IFNA(IF(OR($C115={"PH-AKT","GCaMP6S"}),F115/AVERAGE($D115:$F115), F115/P115/AVERAGE($D115/$N115,$E115/$O115,$F115/$P115)),0)</f>
        <v>0.9928473105716864</v>
      </c>
      <c r="AA115" s="10">
        <f>_xlfn.IFNA(IF(OR($C115={"PH-AKT","GCaMP6S"}),G115/AVERAGE($D115:$F115), G115/Q115/AVERAGE($D115/$N115,$E115/$O115,$F115/$P115)),0)</f>
        <v>0.97081565355421062</v>
      </c>
      <c r="AB115" s="10">
        <f>_xlfn.IFNA(IF(OR($C115={"PH-AKT","GCaMP6S"}),H115/AVERAGE($D115:$F115), H115/R115/AVERAGE($D115/$N115,$E115/$O115,$F115/$P115)),0)</f>
        <v>0.91385370430571522</v>
      </c>
      <c r="AC115" s="10">
        <f>_xlfn.IFNA(IF(OR($C115={"PH-AKT","GCaMP6S"}),I115/AVERAGE($D115:$F115), I115/S115/AVERAGE($D115/$N115,$E115/$O115,$F115/$P115)),0)</f>
        <v>0.92433933828272818</v>
      </c>
      <c r="AD115" s="10">
        <f>_xlfn.IFNA(IF(OR($C115={"PH-AKT","GCaMP6S"}),J115/AVERAGE($D115:$F115), J115/T115/AVERAGE($D115/$N115,$E115/$O115,$F115/$P115)),0)</f>
        <v>0.94238468818611354</v>
      </c>
      <c r="AE115" s="10">
        <f>_xlfn.IFNA(IF(OR($C115={"PH-AKT","GCaMP6S"}),K115/AVERAGE($D115:$F115), K115/U115/AVERAGE($D115/$N115,$E115/$O115,$F115/$P115)),0)</f>
        <v>0.94753891531489176</v>
      </c>
      <c r="AF115" s="10">
        <f>_xlfn.IFNA(IF(OR($C115={"PH-AKT","GCaMP6S"}),L115/AVERAGE($D115:$F115), L115/V115/AVERAGE($D115/$N115,$E115/$O115,$F115/$P115)),0)</f>
        <v>0.97226177595516416</v>
      </c>
      <c r="AG115" s="10">
        <f>_xlfn.IFNA(IF(OR($C115={"PH-AKT","GCaMP6S"}),M115/AVERAGE($D115:$F115), M115/W115/AVERAGE($D115/$N115,$E115/$O115,$F115/$P115)),0)</f>
        <v>0.99952115344831172</v>
      </c>
      <c r="AI115" s="10">
        <f>IF(OR($C115={"PH-AKT","Syk","Src","Lyn-FAK","Prin-CRAF","ERKKTR"}),1/X115,X115)</f>
        <v>1.0119933106609318</v>
      </c>
      <c r="AJ115" s="10">
        <f>IF(OR($C115={"PH-AKT","Syk","Src","Lyn-FAK","Prin-CRAF","ERKKTR"}),1/Y115,Y115)</f>
        <v>0.9951593787673817</v>
      </c>
      <c r="AK115" s="10">
        <f>IF(OR($C115={"PH-AKT","Syk","Src","Lyn-FAK","Prin-CRAF","ERKKTR"}),1/Z115,Z115)</f>
        <v>0.9928473105716864</v>
      </c>
      <c r="AL115" s="10">
        <f>IF(OR($C115={"PH-AKT","Syk","Src","Lyn-FAK","Prin-CRAF","ERKKTR"}),1/AA115,AA115)</f>
        <v>0.97081565355421062</v>
      </c>
      <c r="AM115" s="10">
        <f>IF(OR($C115={"PH-AKT","Syk","Src","Lyn-FAK","Prin-CRAF","ERKKTR"}),1/AB115,AB115)</f>
        <v>0.91385370430571522</v>
      </c>
      <c r="AN115" s="10">
        <f>IF(OR($C115={"PH-AKT","Syk","Src","Lyn-FAK","Prin-CRAF","ERKKTR"}),1/AC115,AC115)</f>
        <v>0.92433933828272818</v>
      </c>
      <c r="AO115" s="10">
        <f>IF(OR($C115={"PH-AKT","Syk","Src","Lyn-FAK","Prin-CRAF","ERKKTR"}),1/AD115,AD115)</f>
        <v>0.94238468818611354</v>
      </c>
      <c r="AP115" s="10">
        <f>IF(OR($C115={"PH-AKT","Syk","Src","Lyn-FAK","Prin-CRAF","ERKKTR"}),1/AE115,AE115)</f>
        <v>0.94753891531489176</v>
      </c>
      <c r="AQ115" s="10">
        <f>IF(OR($C115={"PH-AKT","Syk","Src","Lyn-FAK","Prin-CRAF","ERKKTR"}),1/AF115,AF115)</f>
        <v>0.97226177595516416</v>
      </c>
      <c r="AR115" s="10">
        <f>IF(OR($C115={"PH-AKT","Syk","Src","Lyn-FAK","Prin-CRAF","ERKKTR"}),1/AG115,AG115)</f>
        <v>0.99952115344831172</v>
      </c>
    </row>
    <row r="116" spans="1:44" x14ac:dyDescent="0.2">
      <c r="A116" s="10">
        <v>115</v>
      </c>
      <c r="B116" s="10" t="s">
        <v>39</v>
      </c>
      <c r="C116" s="10" t="str">
        <f>_xlfn.IFNA(VLOOKUP($B116,Barcodes!$B$2:$E$14,4,FALSE),0)</f>
        <v>EV-S6K</v>
      </c>
      <c r="D116" s="10">
        <v>995.89300000000003</v>
      </c>
      <c r="E116" s="10">
        <v>1000.0359999999999</v>
      </c>
      <c r="F116" s="10">
        <v>1057.325</v>
      </c>
      <c r="G116" s="10">
        <v>1022.174</v>
      </c>
      <c r="H116" s="10">
        <v>959.92700000000002</v>
      </c>
      <c r="I116" s="10">
        <v>1015.101</v>
      </c>
      <c r="J116" s="10">
        <v>1021.02</v>
      </c>
      <c r="K116" s="10">
        <v>983.45699999999999</v>
      </c>
      <c r="L116" s="10">
        <v>985.16700000000003</v>
      </c>
      <c r="M116" s="10">
        <v>1012.013</v>
      </c>
      <c r="N116" s="10">
        <v>403.48200000000003</v>
      </c>
      <c r="O116" s="10">
        <v>397.75</v>
      </c>
      <c r="P116" s="10">
        <v>398.048</v>
      </c>
      <c r="Q116" s="10">
        <v>399.959</v>
      </c>
      <c r="R116" s="10">
        <v>384.62200000000001</v>
      </c>
      <c r="S116" s="10">
        <v>388.73500000000001</v>
      </c>
      <c r="T116" s="10">
        <v>389.46499999999997</v>
      </c>
      <c r="U116" s="10">
        <v>384.286</v>
      </c>
      <c r="V116" s="10">
        <v>372.71899999999999</v>
      </c>
      <c r="W116" s="10">
        <v>391.97199999999998</v>
      </c>
      <c r="X116" s="10">
        <f>_xlfn.IFNA(IF(OR($C116={"PH-AKT","GCaMP6S"}),D116/AVERAGE($D116:$F116), D116/N116/AVERAGE($D116/$N116,$E116/$O116,$F116/$P116)),0)</f>
        <v>0.9693647880412728</v>
      </c>
      <c r="Y116" s="10">
        <f>_xlfn.IFNA(IF(OR($C116={"PH-AKT","GCaMP6S"}),E116/AVERAGE($D116:$F116), E116/O116/AVERAGE($D116/$N116,$E116/$O116,$F116/$P116)),0)</f>
        <v>0.98742511932264843</v>
      </c>
      <c r="Z116" s="10">
        <f>_xlfn.IFNA(IF(OR($C116={"PH-AKT","GCaMP6S"}),F116/AVERAGE($D116:$F116), F116/P116/AVERAGE($D116/$N116,$E116/$O116,$F116/$P116)),0)</f>
        <v>1.0432100926360788</v>
      </c>
      <c r="AA116" s="10">
        <f>_xlfn.IFNA(IF(OR($C116={"PH-AKT","GCaMP6S"}),G116/AVERAGE($D116:$F116), G116/Q116/AVERAGE($D116/$N116,$E116/$O116,$F116/$P116)),0)</f>
        <v>1.0037096077140688</v>
      </c>
      <c r="AB116" s="10">
        <f>_xlfn.IFNA(IF(OR($C116={"PH-AKT","GCaMP6S"}),H116/AVERAGE($D116:$F116), H116/R116/AVERAGE($D116/$N116,$E116/$O116,$F116/$P116)),0)</f>
        <v>0.98017317020687622</v>
      </c>
      <c r="AC116" s="10">
        <f>_xlfn.IFNA(IF(OR($C116={"PH-AKT","GCaMP6S"}),I116/AVERAGE($D116:$F116), I116/S116/AVERAGE($D116/$N116,$E116/$O116,$F116/$P116)),0)</f>
        <v>1.0255440903840749</v>
      </c>
      <c r="AD116" s="10">
        <f>_xlfn.IFNA(IF(OR($C116={"PH-AKT","GCaMP6S"}),J116/AVERAGE($D116:$F116), J116/T116/AVERAGE($D116/$N116,$E116/$O116,$F116/$P116)),0)</f>
        <v>1.0295905298851089</v>
      </c>
      <c r="AE116" s="10">
        <f>_xlfn.IFNA(IF(OR($C116={"PH-AKT","GCaMP6S"}),K116/AVERAGE($D116:$F116), K116/U116/AVERAGE($D116/$N116,$E116/$O116,$F116/$P116)),0)</f>
        <v>1.0050774705888472</v>
      </c>
      <c r="AF116" s="10">
        <f>_xlfn.IFNA(IF(OR($C116={"PH-AKT","GCaMP6S"}),L116/AVERAGE($D116:$F116), L116/V116/AVERAGE($D116/$N116,$E116/$O116,$F116/$P116)),0)</f>
        <v>1.038070976659248</v>
      </c>
      <c r="AG116" s="10">
        <f>_xlfn.IFNA(IF(OR($C116={"PH-AKT","GCaMP6S"}),M116/AVERAGE($D116:$F116), M116/W116/AVERAGE($D116/$N116,$E116/$O116,$F116/$P116)),0)</f>
        <v>1.0139808934242012</v>
      </c>
      <c r="AI116" s="10">
        <f>IF(OR($C116={"PH-AKT","Syk","Src","Lyn-FAK","Prin-CRAF","ERKKTR"}),1/X116,X116)</f>
        <v>0.9693647880412728</v>
      </c>
      <c r="AJ116" s="10">
        <f>IF(OR($C116={"PH-AKT","Syk","Src","Lyn-FAK","Prin-CRAF","ERKKTR"}),1/Y116,Y116)</f>
        <v>0.98742511932264843</v>
      </c>
      <c r="AK116" s="10">
        <f>IF(OR($C116={"PH-AKT","Syk","Src","Lyn-FAK","Prin-CRAF","ERKKTR"}),1/Z116,Z116)</f>
        <v>1.0432100926360788</v>
      </c>
      <c r="AL116" s="10">
        <f>IF(OR($C116={"PH-AKT","Syk","Src","Lyn-FAK","Prin-CRAF","ERKKTR"}),1/AA116,AA116)</f>
        <v>1.0037096077140688</v>
      </c>
      <c r="AM116" s="10">
        <f>IF(OR($C116={"PH-AKT","Syk","Src","Lyn-FAK","Prin-CRAF","ERKKTR"}),1/AB116,AB116)</f>
        <v>0.98017317020687622</v>
      </c>
      <c r="AN116" s="10">
        <f>IF(OR($C116={"PH-AKT","Syk","Src","Lyn-FAK","Prin-CRAF","ERKKTR"}),1/AC116,AC116)</f>
        <v>1.0255440903840749</v>
      </c>
      <c r="AO116" s="10">
        <f>IF(OR($C116={"PH-AKT","Syk","Src","Lyn-FAK","Prin-CRAF","ERKKTR"}),1/AD116,AD116)</f>
        <v>1.0295905298851089</v>
      </c>
      <c r="AP116" s="10">
        <f>IF(OR($C116={"PH-AKT","Syk","Src","Lyn-FAK","Prin-CRAF","ERKKTR"}),1/AE116,AE116)</f>
        <v>1.0050774705888472</v>
      </c>
      <c r="AQ116" s="10">
        <f>IF(OR($C116={"PH-AKT","Syk","Src","Lyn-FAK","Prin-CRAF","ERKKTR"}),1/AF116,AF116)</f>
        <v>1.038070976659248</v>
      </c>
      <c r="AR116" s="10">
        <f>IF(OR($C116={"PH-AKT","Syk","Src","Lyn-FAK","Prin-CRAF","ERKKTR"}),1/AG116,AG116)</f>
        <v>1.0139808934242012</v>
      </c>
    </row>
    <row r="117" spans="1:44" x14ac:dyDescent="0.2">
      <c r="A117" s="10">
        <v>116</v>
      </c>
      <c r="B117" s="10">
        <v>0</v>
      </c>
      <c r="C117" s="10">
        <f>_xlfn.IFNA(VLOOKUP($B117,Barcodes!$B$2:$E$14,4,FALSE),0)</f>
        <v>0</v>
      </c>
      <c r="D117" s="10">
        <v>659.20399999999995</v>
      </c>
      <c r="E117" s="10">
        <v>650.50300000000004</v>
      </c>
      <c r="F117" s="10">
        <v>669.59900000000005</v>
      </c>
      <c r="G117" s="10">
        <v>640.91999999999996</v>
      </c>
      <c r="H117" s="10">
        <v>641.37800000000004</v>
      </c>
      <c r="I117" s="10">
        <v>653.91099999999994</v>
      </c>
      <c r="J117" s="10">
        <v>654.28899999999999</v>
      </c>
      <c r="K117" s="10">
        <v>649.30100000000004</v>
      </c>
      <c r="L117" s="10">
        <v>673.27300000000002</v>
      </c>
      <c r="M117" s="10">
        <v>681.41800000000001</v>
      </c>
      <c r="N117" s="10">
        <v>130.578</v>
      </c>
      <c r="O117" s="10">
        <v>131.40700000000001</v>
      </c>
      <c r="P117" s="10">
        <v>129.16900000000001</v>
      </c>
      <c r="Q117" s="10">
        <v>134.88300000000001</v>
      </c>
      <c r="R117" s="10">
        <v>146.261</v>
      </c>
      <c r="S117" s="10">
        <v>143.45699999999999</v>
      </c>
      <c r="T117" s="10">
        <v>139.66800000000001</v>
      </c>
      <c r="U117" s="10">
        <v>139.166</v>
      </c>
      <c r="V117" s="10">
        <v>132.37299999999999</v>
      </c>
      <c r="W117" s="10">
        <v>136.31399999999999</v>
      </c>
      <c r="X117" s="10">
        <f>_xlfn.IFNA(IF(OR($C117={"PH-AKT","GCaMP6S"}),D117/AVERAGE($D117:$F117), D117/N117/AVERAGE($D117/$N117,$E117/$O117,$F117/$P117)),0)</f>
        <v>0.99753124559680917</v>
      </c>
      <c r="Y117" s="10">
        <f>_xlfn.IFNA(IF(OR($C117={"PH-AKT","GCaMP6S"}),E117/AVERAGE($D117:$F117), E117/O117/AVERAGE($D117/$N117,$E117/$O117,$F117/$P117)),0)</f>
        <v>0.97815457304927078</v>
      </c>
      <c r="Z117" s="10">
        <f>_xlfn.IFNA(IF(OR($C117={"PH-AKT","GCaMP6S"}),F117/AVERAGE($D117:$F117), F117/P117/AVERAGE($D117/$N117,$E117/$O117,$F117/$P117)),0)</f>
        <v>1.0243141813539201</v>
      </c>
      <c r="AA117" s="10">
        <f>_xlfn.IFNA(IF(OR($C117={"PH-AKT","GCaMP6S"}),G117/AVERAGE($D117:$F117), G117/Q117/AVERAGE($D117/$N117,$E117/$O117,$F117/$P117)),0)</f>
        <v>0.93890854954785274</v>
      </c>
      <c r="AB117" s="10">
        <f>_xlfn.IFNA(IF(OR($C117={"PH-AKT","GCaMP6S"}),H117/AVERAGE($D117:$F117), H117/R117/AVERAGE($D117/$N117,$E117/$O117,$F117/$P117)),0)</f>
        <v>0.86648731071123664</v>
      </c>
      <c r="AC117" s="10">
        <f>_xlfn.IFNA(IF(OR($C117={"PH-AKT","GCaMP6S"}),I117/AVERAGE($D117:$F117), I117/S117/AVERAGE($D117/$N117,$E117/$O117,$F117/$P117)),0)</f>
        <v>0.90068635815051334</v>
      </c>
      <c r="AD117" s="10">
        <f>_xlfn.IFNA(IF(OR($C117={"PH-AKT","GCaMP6S"}),J117/AVERAGE($D117:$F117), J117/T117/AVERAGE($D117/$N117,$E117/$O117,$F117/$P117)),0)</f>
        <v>0.92565551105262989</v>
      </c>
      <c r="AE117" s="10">
        <f>_xlfn.IFNA(IF(OR($C117={"PH-AKT","GCaMP6S"}),K117/AVERAGE($D117:$F117), K117/U117/AVERAGE($D117/$N117,$E117/$O117,$F117/$P117)),0)</f>
        <v>0.92191230895784371</v>
      </c>
      <c r="AF117" s="10">
        <f>_xlfn.IFNA(IF(OR($C117={"PH-AKT","GCaMP6S"}),L117/AVERAGE($D117:$F117), L117/V117/AVERAGE($D117/$N117,$E117/$O117,$F117/$P117)),0)</f>
        <v>1.0050055808271781</v>
      </c>
      <c r="AG117" s="10">
        <f>_xlfn.IFNA(IF(OR($C117={"PH-AKT","GCaMP6S"}),M117/AVERAGE($D117:$F117), M117/W117/AVERAGE($D117/$N117,$E117/$O117,$F117/$P117)),0)</f>
        <v>0.98775634015303704</v>
      </c>
      <c r="AI117" s="10">
        <f>IF(OR($C117={"PH-AKT","Syk","Src","Lyn-FAK","Prin-CRAF","ERKKTR"}),1/X117,X117)</f>
        <v>0.99753124559680917</v>
      </c>
      <c r="AJ117" s="10">
        <f>IF(OR($C117={"PH-AKT","Syk","Src","Lyn-FAK","Prin-CRAF","ERKKTR"}),1/Y117,Y117)</f>
        <v>0.97815457304927078</v>
      </c>
      <c r="AK117" s="10">
        <f>IF(OR($C117={"PH-AKT","Syk","Src","Lyn-FAK","Prin-CRAF","ERKKTR"}),1/Z117,Z117)</f>
        <v>1.0243141813539201</v>
      </c>
      <c r="AL117" s="10">
        <f>IF(OR($C117={"PH-AKT","Syk","Src","Lyn-FAK","Prin-CRAF","ERKKTR"}),1/AA117,AA117)</f>
        <v>0.93890854954785274</v>
      </c>
      <c r="AM117" s="10">
        <f>IF(OR($C117={"PH-AKT","Syk","Src","Lyn-FAK","Prin-CRAF","ERKKTR"}),1/AB117,AB117)</f>
        <v>0.86648731071123664</v>
      </c>
      <c r="AN117" s="10">
        <f>IF(OR($C117={"PH-AKT","Syk","Src","Lyn-FAK","Prin-CRAF","ERKKTR"}),1/AC117,AC117)</f>
        <v>0.90068635815051334</v>
      </c>
      <c r="AO117" s="10">
        <f>IF(OR($C117={"PH-AKT","Syk","Src","Lyn-FAK","Prin-CRAF","ERKKTR"}),1/AD117,AD117)</f>
        <v>0.92565551105262989</v>
      </c>
      <c r="AP117" s="10">
        <f>IF(OR($C117={"PH-AKT","Syk","Src","Lyn-FAK","Prin-CRAF","ERKKTR"}),1/AE117,AE117)</f>
        <v>0.92191230895784371</v>
      </c>
      <c r="AQ117" s="10">
        <f>IF(OR($C117={"PH-AKT","Syk","Src","Lyn-FAK","Prin-CRAF","ERKKTR"}),1/AF117,AF117)</f>
        <v>1.0050055808271781</v>
      </c>
      <c r="AR117" s="10">
        <f>IF(OR($C117={"PH-AKT","Syk","Src","Lyn-FAK","Prin-CRAF","ERKKTR"}),1/AG117,AG117)</f>
        <v>0.98775634015303704</v>
      </c>
    </row>
    <row r="118" spans="1:44" x14ac:dyDescent="0.2">
      <c r="A118" s="10">
        <v>117</v>
      </c>
      <c r="B118" s="10" t="s">
        <v>36</v>
      </c>
      <c r="C118" s="10" t="str">
        <f>_xlfn.IFNA(VLOOKUP($B118,Barcodes!$B$2:$E$14,4,FALSE),0)</f>
        <v>Src</v>
      </c>
      <c r="D118" s="10">
        <v>1913.0250000000001</v>
      </c>
      <c r="E118" s="10">
        <v>1786.027</v>
      </c>
      <c r="F118" s="10">
        <v>1821.0540000000001</v>
      </c>
      <c r="G118" s="10">
        <v>1556.8389999999999</v>
      </c>
      <c r="H118" s="10">
        <v>1606.057</v>
      </c>
      <c r="I118" s="10">
        <v>1894.7149999999999</v>
      </c>
      <c r="J118" s="10">
        <v>1992.4469999999999</v>
      </c>
      <c r="K118" s="10">
        <v>1983.6759999999999</v>
      </c>
      <c r="L118" s="10">
        <v>2292.248</v>
      </c>
      <c r="M118" s="10">
        <v>2509.1060000000002</v>
      </c>
      <c r="N118" s="10">
        <v>392.423</v>
      </c>
      <c r="O118" s="10">
        <v>355.16399999999999</v>
      </c>
      <c r="P118" s="10">
        <v>368.33100000000002</v>
      </c>
      <c r="Q118" s="10">
        <v>451.40699999999998</v>
      </c>
      <c r="R118" s="10">
        <v>527.95699999999999</v>
      </c>
      <c r="S118" s="10">
        <v>591.90899999999999</v>
      </c>
      <c r="T118" s="10">
        <v>621.01199999999994</v>
      </c>
      <c r="U118" s="10">
        <v>595.65</v>
      </c>
      <c r="V118" s="10">
        <v>647.04499999999996</v>
      </c>
      <c r="W118" s="10">
        <v>682.15</v>
      </c>
      <c r="X118" s="10">
        <f>_xlfn.IFNA(IF(OR($C118={"PH-AKT","GCaMP6S"}),D118/AVERAGE($D118:$F118), D118/N118/AVERAGE($D118/$N118,$E118/$O118,$F118/$P118)),0)</f>
        <v>0.98498102935019327</v>
      </c>
      <c r="Y118" s="10">
        <f>_xlfn.IFNA(IF(OR($C118={"PH-AKT","GCaMP6S"}),E118/AVERAGE($D118:$F118), E118/O118/AVERAGE($D118/$N118,$E118/$O118,$F118/$P118)),0)</f>
        <v>1.0160632778181462</v>
      </c>
      <c r="Z118" s="10">
        <f>_xlfn.IFNA(IF(OR($C118={"PH-AKT","GCaMP6S"}),F118/AVERAGE($D118:$F118), F118/P118/AVERAGE($D118/$N118,$E118/$O118,$F118/$P118)),0)</f>
        <v>0.9989556928316603</v>
      </c>
      <c r="AA118" s="10">
        <f>_xlfn.IFNA(IF(OR($C118={"PH-AKT","GCaMP6S"}),G118/AVERAGE($D118:$F118), G118/Q118/AVERAGE($D118/$N118,$E118/$O118,$F118/$P118)),0)</f>
        <v>0.69684644231744786</v>
      </c>
      <c r="AB118" s="10">
        <f>_xlfn.IFNA(IF(OR($C118={"PH-AKT","GCaMP6S"}),H118/AVERAGE($D118:$F118), H118/R118/AVERAGE($D118/$N118,$E118/$O118,$F118/$P118)),0)</f>
        <v>0.61464460826218126</v>
      </c>
      <c r="AC118" s="10">
        <f>_xlfn.IFNA(IF(OR($C118={"PH-AKT","GCaMP6S"}),I118/AVERAGE($D118:$F118), I118/S118/AVERAGE($D118/$N118,$E118/$O118,$F118/$P118)),0)</f>
        <v>0.64677112692030325</v>
      </c>
      <c r="AD118" s="10">
        <f>_xlfn.IFNA(IF(OR($C118={"PH-AKT","GCaMP6S"}),J118/AVERAGE($D118:$F118), J118/T118/AVERAGE($D118/$N118,$E118/$O118,$F118/$P118)),0)</f>
        <v>0.6482588577274393</v>
      </c>
      <c r="AE118" s="10">
        <f>_xlfn.IFNA(IF(OR($C118={"PH-AKT","GCaMP6S"}),K118/AVERAGE($D118:$F118), K118/U118/AVERAGE($D118/$N118,$E118/$O118,$F118/$P118)),0)</f>
        <v>0.67288565046671345</v>
      </c>
      <c r="AF118" s="10">
        <f>_xlfn.IFNA(IF(OR($C118={"PH-AKT","GCaMP6S"}),L118/AVERAGE($D118:$F118), L118/V118/AVERAGE($D118/$N118,$E118/$O118,$F118/$P118)),0)</f>
        <v>0.71579521523357503</v>
      </c>
      <c r="AG118" s="10">
        <f>_xlfn.IFNA(IF(OR($C118={"PH-AKT","GCaMP6S"}),M118/AVERAGE($D118:$F118), M118/W118/AVERAGE($D118/$N118,$E118/$O118,$F118/$P118)),0)</f>
        <v>0.74319161237836573</v>
      </c>
      <c r="AI118" s="10">
        <f>IF(OR($C118={"PH-AKT","Syk","Src","Lyn-FAK","Prin-CRAF","ERKKTR"}),1/X118,X118)</f>
        <v>1.0152479796080083</v>
      </c>
      <c r="AJ118" s="10">
        <f>IF(OR($C118={"PH-AKT","Syk","Src","Lyn-FAK","Prin-CRAF","ERKKTR"}),1/Y118,Y118)</f>
        <v>0.98419067181264552</v>
      </c>
      <c r="AK118" s="10">
        <f>IF(OR($C118={"PH-AKT","Syk","Src","Lyn-FAK","Prin-CRAF","ERKKTR"}),1/Z118,Z118)</f>
        <v>1.0010453988858901</v>
      </c>
      <c r="AL118" s="10">
        <f>IF(OR($C118={"PH-AKT","Syk","Src","Lyn-FAK","Prin-CRAF","ERKKTR"}),1/AA118,AA118)</f>
        <v>1.4350363857414239</v>
      </c>
      <c r="AM118" s="10">
        <f>IF(OR($C118={"PH-AKT","Syk","Src","Lyn-FAK","Prin-CRAF","ERKKTR"}),1/AB118,AB118)</f>
        <v>1.6269564339421367</v>
      </c>
      <c r="AN118" s="10">
        <f>IF(OR($C118={"PH-AKT","Syk","Src","Lyn-FAK","Prin-CRAF","ERKKTR"}),1/AC118,AC118)</f>
        <v>1.5461419942501893</v>
      </c>
      <c r="AO118" s="10">
        <f>IF(OR($C118={"PH-AKT","Syk","Src","Lyn-FAK","Prin-CRAF","ERKKTR"}),1/AD118,AD118)</f>
        <v>1.542593653877153</v>
      </c>
      <c r="AP118" s="10">
        <f>IF(OR($C118={"PH-AKT","Syk","Src","Lyn-FAK","Prin-CRAF","ERKKTR"}),1/AE118,AE118)</f>
        <v>1.4861366107397298</v>
      </c>
      <c r="AQ118" s="10">
        <f>IF(OR($C118={"PH-AKT","Syk","Src","Lyn-FAK","Prin-CRAF","ERKKTR"}),1/AF118,AF118)</f>
        <v>1.397047617416225</v>
      </c>
      <c r="AR118" s="10">
        <f>IF(OR($C118={"PH-AKT","Syk","Src","Lyn-FAK","Prin-CRAF","ERKKTR"}),1/AG118,AG118)</f>
        <v>1.345548016614174</v>
      </c>
    </row>
    <row r="119" spans="1:44" x14ac:dyDescent="0.2">
      <c r="A119" s="10">
        <v>118</v>
      </c>
      <c r="B119" s="10" t="s">
        <v>40</v>
      </c>
      <c r="C119" s="10" t="str">
        <f>_xlfn.IFNA(VLOOKUP($B119,Barcodes!$B$2:$E$14,4,FALSE),0)</f>
        <v>PicchuEV</v>
      </c>
      <c r="D119" s="10">
        <v>824.20299999999997</v>
      </c>
      <c r="E119" s="10">
        <v>837.92399999999998</v>
      </c>
      <c r="F119" s="10">
        <v>855.66800000000001</v>
      </c>
      <c r="G119" s="10">
        <v>870.35599999999999</v>
      </c>
      <c r="H119" s="10">
        <v>1056.1990000000001</v>
      </c>
      <c r="I119" s="10">
        <v>1212.0889999999999</v>
      </c>
      <c r="J119" s="10">
        <v>1221.0309999999999</v>
      </c>
      <c r="K119" s="10">
        <v>1174.029</v>
      </c>
      <c r="L119" s="10">
        <v>1157.2670000000001</v>
      </c>
      <c r="M119" s="10">
        <v>1108.5409999999999</v>
      </c>
      <c r="N119" s="10">
        <v>318.99</v>
      </c>
      <c r="O119" s="10">
        <v>320.28899999999999</v>
      </c>
      <c r="P119" s="10">
        <v>328.00900000000001</v>
      </c>
      <c r="Q119" s="10">
        <v>331.96300000000002</v>
      </c>
      <c r="R119" s="10">
        <v>324.613</v>
      </c>
      <c r="S119" s="10">
        <v>356.62599999999998</v>
      </c>
      <c r="T119" s="10">
        <v>359.68400000000003</v>
      </c>
      <c r="U119" s="10">
        <v>346.96899999999999</v>
      </c>
      <c r="V119" s="10">
        <v>341.62200000000001</v>
      </c>
      <c r="W119" s="10">
        <v>340.16199999999998</v>
      </c>
      <c r="X119" s="10">
        <f>_xlfn.IFNA(IF(OR($C119={"PH-AKT","GCaMP6S"}),D119/AVERAGE($D119:$F119), D119/N119/AVERAGE($D119/$N119,$E119/$O119,$F119/$P119)),0)</f>
        <v>0.99266922278940295</v>
      </c>
      <c r="Y119" s="10">
        <f>_xlfn.IFNA(IF(OR($C119={"PH-AKT","GCaMP6S"}),E119/AVERAGE($D119:$F119), E119/O119/AVERAGE($D119/$N119,$E119/$O119,$F119/$P119)),0)</f>
        <v>1.0051017771301052</v>
      </c>
      <c r="Z119" s="10">
        <f>_xlfn.IFNA(IF(OR($C119={"PH-AKT","GCaMP6S"}),F119/AVERAGE($D119:$F119), F119/P119/AVERAGE($D119/$N119,$E119/$O119,$F119/$P119)),0)</f>
        <v>1.0022290000804921</v>
      </c>
      <c r="AA119" s="10">
        <f>_xlfn.IFNA(IF(OR($C119={"PH-AKT","GCaMP6S"}),G119/AVERAGE($D119:$F119), G119/Q119/AVERAGE($D119/$N119,$E119/$O119,$F119/$P119)),0)</f>
        <v>1.0072903688481243</v>
      </c>
      <c r="AB119" s="10">
        <f>_xlfn.IFNA(IF(OR($C119={"PH-AKT","GCaMP6S"}),H119/AVERAGE($D119:$F119), H119/R119/AVERAGE($D119/$N119,$E119/$O119,$F119/$P119)),0)</f>
        <v>1.2500496944054225</v>
      </c>
      <c r="AC119" s="10">
        <f>_xlfn.IFNA(IF(OR($C119={"PH-AKT","GCaMP6S"}),I119/AVERAGE($D119:$F119), I119/S119/AVERAGE($D119/$N119,$E119/$O119,$F119/$P119)),0)</f>
        <v>1.3057767818376491</v>
      </c>
      <c r="AD119" s="10">
        <f>_xlfn.IFNA(IF(OR($C119={"PH-AKT","GCaMP6S"}),J119/AVERAGE($D119:$F119), J119/T119/AVERAGE($D119/$N119,$E119/$O119,$F119/$P119)),0)</f>
        <v>1.3042264556695911</v>
      </c>
      <c r="AE119" s="10">
        <f>_xlfn.IFNA(IF(OR($C119={"PH-AKT","GCaMP6S"}),K119/AVERAGE($D119:$F119), K119/U119/AVERAGE($D119/$N119,$E119/$O119,$F119/$P119)),0)</f>
        <v>1.2999767495069725</v>
      </c>
      <c r="AF119" s="10">
        <f>_xlfn.IFNA(IF(OR($C119={"PH-AKT","GCaMP6S"}),L119/AVERAGE($D119:$F119), L119/V119/AVERAGE($D119/$N119,$E119/$O119,$F119/$P119)),0)</f>
        <v>1.3014730303806221</v>
      </c>
      <c r="AG119" s="10">
        <f>_xlfn.IFNA(IF(OR($C119={"PH-AKT","GCaMP6S"}),M119/AVERAGE($D119:$F119), M119/W119/AVERAGE($D119/$N119,$E119/$O119,$F119/$P119)),0)</f>
        <v>1.2520261470756247</v>
      </c>
      <c r="AI119" s="10">
        <f>IF(OR($C119={"PH-AKT","Syk","Src","Lyn-FAK","Prin-CRAF","ERKKTR"}),1/X119,X119)</f>
        <v>0.99266922278940295</v>
      </c>
      <c r="AJ119" s="10">
        <f>IF(OR($C119={"PH-AKT","Syk","Src","Lyn-FAK","Prin-CRAF","ERKKTR"}),1/Y119,Y119)</f>
        <v>1.0051017771301052</v>
      </c>
      <c r="AK119" s="10">
        <f>IF(OR($C119={"PH-AKT","Syk","Src","Lyn-FAK","Prin-CRAF","ERKKTR"}),1/Z119,Z119)</f>
        <v>1.0022290000804921</v>
      </c>
      <c r="AL119" s="10">
        <f>IF(OR($C119={"PH-AKT","Syk","Src","Lyn-FAK","Prin-CRAF","ERKKTR"}),1/AA119,AA119)</f>
        <v>1.0072903688481243</v>
      </c>
      <c r="AM119" s="10">
        <f>IF(OR($C119={"PH-AKT","Syk","Src","Lyn-FAK","Prin-CRAF","ERKKTR"}),1/AB119,AB119)</f>
        <v>1.2500496944054225</v>
      </c>
      <c r="AN119" s="10">
        <f>IF(OR($C119={"PH-AKT","Syk","Src","Lyn-FAK","Prin-CRAF","ERKKTR"}),1/AC119,AC119)</f>
        <v>1.3057767818376491</v>
      </c>
      <c r="AO119" s="10">
        <f>IF(OR($C119={"PH-AKT","Syk","Src","Lyn-FAK","Prin-CRAF","ERKKTR"}),1/AD119,AD119)</f>
        <v>1.3042264556695911</v>
      </c>
      <c r="AP119" s="10">
        <f>IF(OR($C119={"PH-AKT","Syk","Src","Lyn-FAK","Prin-CRAF","ERKKTR"}),1/AE119,AE119)</f>
        <v>1.2999767495069725</v>
      </c>
      <c r="AQ119" s="10">
        <f>IF(OR($C119={"PH-AKT","Syk","Src","Lyn-FAK","Prin-CRAF","ERKKTR"}),1/AF119,AF119)</f>
        <v>1.3014730303806221</v>
      </c>
      <c r="AR119" s="10">
        <f>IF(OR($C119={"PH-AKT","Syk","Src","Lyn-FAK","Prin-CRAF","ERKKTR"}),1/AG119,AG119)</f>
        <v>1.2520261470756247</v>
      </c>
    </row>
    <row r="120" spans="1:44" x14ac:dyDescent="0.2">
      <c r="A120" s="10">
        <v>119</v>
      </c>
      <c r="B120" s="10" t="s">
        <v>39</v>
      </c>
      <c r="C120" s="10" t="str">
        <f>_xlfn.IFNA(VLOOKUP($B120,Barcodes!$B$2:$E$14,4,FALSE),0)</f>
        <v>EV-S6K</v>
      </c>
      <c r="D120" s="10">
        <v>4086.413</v>
      </c>
      <c r="E120" s="10">
        <v>4086.0790000000002</v>
      </c>
      <c r="F120" s="10">
        <v>4093.279</v>
      </c>
      <c r="G120" s="10">
        <v>4228.67</v>
      </c>
      <c r="H120" s="10">
        <v>4415.4870000000001</v>
      </c>
      <c r="I120" s="10">
        <v>4501.6890000000003</v>
      </c>
      <c r="J120" s="10">
        <v>4850.8620000000001</v>
      </c>
      <c r="K120" s="10">
        <v>4578.6719999999996</v>
      </c>
      <c r="L120" s="10">
        <v>4698.4740000000002</v>
      </c>
      <c r="M120" s="10">
        <v>4728.8410000000003</v>
      </c>
      <c r="N120" s="10">
        <v>2159.134</v>
      </c>
      <c r="O120" s="10">
        <v>2155.9380000000001</v>
      </c>
      <c r="P120" s="10">
        <v>2126.9169999999999</v>
      </c>
      <c r="Q120" s="10">
        <v>2277.5039999999999</v>
      </c>
      <c r="R120" s="10">
        <v>2297.134</v>
      </c>
      <c r="S120" s="10">
        <v>2291.27</v>
      </c>
      <c r="T120" s="10">
        <v>2415.27</v>
      </c>
      <c r="U120" s="10">
        <v>2272.587</v>
      </c>
      <c r="V120" s="10">
        <v>2294.377</v>
      </c>
      <c r="W120" s="10">
        <v>2340.4059999999999</v>
      </c>
      <c r="X120" s="10">
        <f>_xlfn.IFNA(IF(OR($C120={"PH-AKT","GCaMP6S"}),D120/AVERAGE($D120:$F120), D120/N120/AVERAGE($D120/$N120,$E120/$O120,$F120/$P120)),0)</f>
        <v>0.99395230015526348</v>
      </c>
      <c r="Y120" s="10">
        <f>_xlfn.IFNA(IF(OR($C120={"PH-AKT","GCaMP6S"}),E120/AVERAGE($D120:$F120), E120/O120/AVERAGE($D120/$N120,$E120/$O120,$F120/$P120)),0)</f>
        <v>0.99534439193646695</v>
      </c>
      <c r="Z120" s="10">
        <f>_xlfn.IFNA(IF(OR($C120={"PH-AKT","GCaMP6S"}),F120/AVERAGE($D120:$F120), F120/P120/AVERAGE($D120/$N120,$E120/$O120,$F120/$P120)),0)</f>
        <v>1.0107033079082695</v>
      </c>
      <c r="AA120" s="10">
        <f>_xlfn.IFNA(IF(OR($C120={"PH-AKT","GCaMP6S"}),G120/AVERAGE($D120:$F120), G120/Q120/AVERAGE($D120/$N120,$E120/$O120,$F120/$P120)),0)</f>
        <v>0.97509634483173058</v>
      </c>
      <c r="AB120" s="10">
        <f>_xlfn.IFNA(IF(OR($C120={"PH-AKT","GCaMP6S"}),H120/AVERAGE($D120:$F120), H120/R120/AVERAGE($D120/$N120,$E120/$O120,$F120/$P120)),0)</f>
        <v>1.0094740582075943</v>
      </c>
      <c r="AC120" s="10">
        <f>_xlfn.IFNA(IF(OR($C120={"PH-AKT","GCaMP6S"}),I120/AVERAGE($D120:$F120), I120/S120/AVERAGE($D120/$N120,$E120/$O120,$F120/$P120)),0)</f>
        <v>1.0318156286505586</v>
      </c>
      <c r="AD120" s="10">
        <f>_xlfn.IFNA(IF(OR($C120={"PH-AKT","GCaMP6S"}),J120/AVERAGE($D120:$F120), J120/T120/AVERAGE($D120/$N120,$E120/$O120,$F120/$P120)),0)</f>
        <v>1.0547659827374127</v>
      </c>
      <c r="AE120" s="10">
        <f>_xlfn.IFNA(IF(OR($C120={"PH-AKT","GCaMP6S"}),K120/AVERAGE($D120:$F120), K120/U120/AVERAGE($D120/$N120,$E120/$O120,$F120/$P120)),0)</f>
        <v>1.0580882643075407</v>
      </c>
      <c r="AF120" s="10">
        <f>_xlfn.IFNA(IF(OR($C120={"PH-AKT","GCaMP6S"}),L120/AVERAGE($D120:$F120), L120/V120/AVERAGE($D120/$N120,$E120/$O120,$F120/$P120)),0)</f>
        <v>1.0754616531370318</v>
      </c>
      <c r="AG120" s="10">
        <f>_xlfn.IFNA(IF(OR($C120={"PH-AKT","GCaMP6S"}),M120/AVERAGE($D120:$F120), M120/W120/AVERAGE($D120/$N120,$E120/$O120,$F120/$P120)),0)</f>
        <v>1.061124620214315</v>
      </c>
      <c r="AI120" s="10">
        <f>IF(OR($C120={"PH-AKT","Syk","Src","Lyn-FAK","Prin-CRAF","ERKKTR"}),1/X120,X120)</f>
        <v>0.99395230015526348</v>
      </c>
      <c r="AJ120" s="10">
        <f>IF(OR($C120={"PH-AKT","Syk","Src","Lyn-FAK","Prin-CRAF","ERKKTR"}),1/Y120,Y120)</f>
        <v>0.99534439193646695</v>
      </c>
      <c r="AK120" s="10">
        <f>IF(OR($C120={"PH-AKT","Syk","Src","Lyn-FAK","Prin-CRAF","ERKKTR"}),1/Z120,Z120)</f>
        <v>1.0107033079082695</v>
      </c>
      <c r="AL120" s="10">
        <f>IF(OR($C120={"PH-AKT","Syk","Src","Lyn-FAK","Prin-CRAF","ERKKTR"}),1/AA120,AA120)</f>
        <v>0.97509634483173058</v>
      </c>
      <c r="AM120" s="10">
        <f>IF(OR($C120={"PH-AKT","Syk","Src","Lyn-FAK","Prin-CRAF","ERKKTR"}),1/AB120,AB120)</f>
        <v>1.0094740582075943</v>
      </c>
      <c r="AN120" s="10">
        <f>IF(OR($C120={"PH-AKT","Syk","Src","Lyn-FAK","Prin-CRAF","ERKKTR"}),1/AC120,AC120)</f>
        <v>1.0318156286505586</v>
      </c>
      <c r="AO120" s="10">
        <f>IF(OR($C120={"PH-AKT","Syk","Src","Lyn-FAK","Prin-CRAF","ERKKTR"}),1/AD120,AD120)</f>
        <v>1.0547659827374127</v>
      </c>
      <c r="AP120" s="10">
        <f>IF(OR($C120={"PH-AKT","Syk","Src","Lyn-FAK","Prin-CRAF","ERKKTR"}),1/AE120,AE120)</f>
        <v>1.0580882643075407</v>
      </c>
      <c r="AQ120" s="10">
        <f>IF(OR($C120={"PH-AKT","Syk","Src","Lyn-FAK","Prin-CRAF","ERKKTR"}),1/AF120,AF120)</f>
        <v>1.0754616531370318</v>
      </c>
      <c r="AR120" s="10">
        <f>IF(OR($C120={"PH-AKT","Syk","Src","Lyn-FAK","Prin-CRAF","ERKKTR"}),1/AG120,AG120)</f>
        <v>1.061124620214315</v>
      </c>
    </row>
    <row r="121" spans="1:44" x14ac:dyDescent="0.2">
      <c r="A121" s="10">
        <v>120</v>
      </c>
      <c r="B121" s="10">
        <v>0</v>
      </c>
      <c r="C121" s="10">
        <f>_xlfn.IFNA(VLOOKUP($B121,Barcodes!$B$2:$E$14,4,FALSE),0)</f>
        <v>0</v>
      </c>
      <c r="D121" s="10">
        <v>1108.306</v>
      </c>
      <c r="E121" s="10">
        <v>1124.8130000000001</v>
      </c>
      <c r="F121" s="10">
        <v>1153.806</v>
      </c>
      <c r="G121" s="10">
        <v>1120.115</v>
      </c>
      <c r="H121" s="10">
        <v>1099.5429999999999</v>
      </c>
      <c r="I121" s="10">
        <v>1162.432</v>
      </c>
      <c r="J121" s="10">
        <v>1221.663</v>
      </c>
      <c r="K121" s="10">
        <v>1230.6780000000001</v>
      </c>
      <c r="L121" s="10">
        <v>1243.6869999999999</v>
      </c>
      <c r="M121" s="10">
        <v>1284.2760000000001</v>
      </c>
      <c r="N121" s="10">
        <v>379.42899999999997</v>
      </c>
      <c r="O121" s="10">
        <v>376.77199999999999</v>
      </c>
      <c r="P121" s="10">
        <v>381.53199999999998</v>
      </c>
      <c r="Q121" s="10">
        <v>384.83699999999999</v>
      </c>
      <c r="R121" s="10">
        <v>383.60500000000002</v>
      </c>
      <c r="S121" s="10">
        <v>397.43200000000002</v>
      </c>
      <c r="T121" s="10">
        <v>400.91800000000001</v>
      </c>
      <c r="U121" s="10">
        <v>396.017</v>
      </c>
      <c r="V121" s="10">
        <v>407.10899999999998</v>
      </c>
      <c r="W121" s="10">
        <v>416.98200000000003</v>
      </c>
      <c r="X121" s="10">
        <f>_xlfn.IFNA(IF(OR($C121={"PH-AKT","GCaMP6S"}),D121/AVERAGE($D121:$F121), D121/N121/AVERAGE($D121/$N121,$E121/$O121,$F121/$P121)),0)</f>
        <v>0.98123669008573233</v>
      </c>
      <c r="Y121" s="10">
        <f>_xlfn.IFNA(IF(OR($C121={"PH-AKT","GCaMP6S"}),E121/AVERAGE($D121:$F121), E121/O121/AVERAGE($D121/$N121,$E121/$O121,$F121/$P121)),0)</f>
        <v>1.0028738847227285</v>
      </c>
      <c r="Z121" s="10">
        <f>_xlfn.IFNA(IF(OR($C121={"PH-AKT","GCaMP6S"}),F121/AVERAGE($D121:$F121), F121/P121/AVERAGE($D121/$N121,$E121/$O121,$F121/$P121)),0)</f>
        <v>1.0158894251915394</v>
      </c>
      <c r="AA121" s="10">
        <f>_xlfn.IFNA(IF(OR($C121={"PH-AKT","GCaMP6S"}),G121/AVERAGE($D121:$F121), G121/Q121/AVERAGE($D121/$N121,$E121/$O121,$F121/$P121)),0)</f>
        <v>0.97775581693976987</v>
      </c>
      <c r="AB121" s="10">
        <f>_xlfn.IFNA(IF(OR($C121={"PH-AKT","GCaMP6S"}),H121/AVERAGE($D121:$F121), H121/R121/AVERAGE($D121/$N121,$E121/$O121,$F121/$P121)),0)</f>
        <v>0.96288090558388473</v>
      </c>
      <c r="AC121" s="10">
        <f>_xlfn.IFNA(IF(OR($C121={"PH-AKT","GCaMP6S"}),I121/AVERAGE($D121:$F121), I121/S121/AVERAGE($D121/$N121,$E121/$O121,$F121/$P121)),0)</f>
        <v>0.98253796498660639</v>
      </c>
      <c r="AD121" s="10">
        <f>_xlfn.IFNA(IF(OR($C121={"PH-AKT","GCaMP6S"}),J121/AVERAGE($D121:$F121), J121/T121/AVERAGE($D121/$N121,$E121/$O121,$F121/$P121)),0)</f>
        <v>1.023624050517949</v>
      </c>
      <c r="AE121" s="10">
        <f>_xlfn.IFNA(IF(OR($C121={"PH-AKT","GCaMP6S"}),K121/AVERAGE($D121:$F121), K121/U121/AVERAGE($D121/$N121,$E121/$O121,$F121/$P121)),0)</f>
        <v>1.0439392423252811</v>
      </c>
      <c r="AF121" s="10">
        <f>_xlfn.IFNA(IF(OR($C121={"PH-AKT","GCaMP6S"}),L121/AVERAGE($D121:$F121), L121/V121/AVERAGE($D121/$N121,$E121/$O121,$F121/$P121)),0)</f>
        <v>1.0262307104350008</v>
      </c>
      <c r="AG121" s="10">
        <f>_xlfn.IFNA(IF(OR($C121={"PH-AKT","GCaMP6S"}),M121/AVERAGE($D121:$F121), M121/W121/AVERAGE($D121/$N121,$E121/$O121,$F121/$P121)),0)</f>
        <v>1.0346314469467612</v>
      </c>
      <c r="AI121" s="10">
        <f>IF(OR($C121={"PH-AKT","Syk","Src","Lyn-FAK","Prin-CRAF","ERKKTR"}),1/X121,X121)</f>
        <v>0.98123669008573233</v>
      </c>
      <c r="AJ121" s="10">
        <f>IF(OR($C121={"PH-AKT","Syk","Src","Lyn-FAK","Prin-CRAF","ERKKTR"}),1/Y121,Y121)</f>
        <v>1.0028738847227285</v>
      </c>
      <c r="AK121" s="10">
        <f>IF(OR($C121={"PH-AKT","Syk","Src","Lyn-FAK","Prin-CRAF","ERKKTR"}),1/Z121,Z121)</f>
        <v>1.0158894251915394</v>
      </c>
      <c r="AL121" s="10">
        <f>IF(OR($C121={"PH-AKT","Syk","Src","Lyn-FAK","Prin-CRAF","ERKKTR"}),1/AA121,AA121)</f>
        <v>0.97775581693976987</v>
      </c>
      <c r="AM121" s="10">
        <f>IF(OR($C121={"PH-AKT","Syk","Src","Lyn-FAK","Prin-CRAF","ERKKTR"}),1/AB121,AB121)</f>
        <v>0.96288090558388473</v>
      </c>
      <c r="AN121" s="10">
        <f>IF(OR($C121={"PH-AKT","Syk","Src","Lyn-FAK","Prin-CRAF","ERKKTR"}),1/AC121,AC121)</f>
        <v>0.98253796498660639</v>
      </c>
      <c r="AO121" s="10">
        <f>IF(OR($C121={"PH-AKT","Syk","Src","Lyn-FAK","Prin-CRAF","ERKKTR"}),1/AD121,AD121)</f>
        <v>1.023624050517949</v>
      </c>
      <c r="AP121" s="10">
        <f>IF(OR($C121={"PH-AKT","Syk","Src","Lyn-FAK","Prin-CRAF","ERKKTR"}),1/AE121,AE121)</f>
        <v>1.0439392423252811</v>
      </c>
      <c r="AQ121" s="10">
        <f>IF(OR($C121={"PH-AKT","Syk","Src","Lyn-FAK","Prin-CRAF","ERKKTR"}),1/AF121,AF121)</f>
        <v>1.0262307104350008</v>
      </c>
      <c r="AR121" s="10">
        <f>IF(OR($C121={"PH-AKT","Syk","Src","Lyn-FAK","Prin-CRAF","ERKKTR"}),1/AG121,AG121)</f>
        <v>1.0346314469467612</v>
      </c>
    </row>
    <row r="122" spans="1:44" x14ac:dyDescent="0.2">
      <c r="A122" s="10">
        <v>121</v>
      </c>
      <c r="B122" s="10" t="s">
        <v>36</v>
      </c>
      <c r="C122" s="10" t="str">
        <f>_xlfn.IFNA(VLOOKUP($B122,Barcodes!$B$2:$E$14,4,FALSE),0)</f>
        <v>Src</v>
      </c>
      <c r="D122" s="10">
        <v>13128.032999999999</v>
      </c>
      <c r="E122" s="10">
        <v>14230.984</v>
      </c>
      <c r="F122" s="10">
        <v>17380.168000000001</v>
      </c>
      <c r="G122" s="10">
        <v>15489.338</v>
      </c>
      <c r="H122" s="10">
        <v>16067.356</v>
      </c>
      <c r="I122" s="10">
        <v>13083.915000000001</v>
      </c>
      <c r="J122" s="10">
        <v>12372.308999999999</v>
      </c>
      <c r="K122" s="10">
        <v>9037.2819999999992</v>
      </c>
      <c r="L122" s="10">
        <v>9584.5020000000004</v>
      </c>
      <c r="M122" s="10">
        <v>8259.7849999999999</v>
      </c>
      <c r="N122" s="10">
        <v>7581.3549999999996</v>
      </c>
      <c r="O122" s="10">
        <v>8315.2890000000007</v>
      </c>
      <c r="P122" s="10">
        <v>10144.724</v>
      </c>
      <c r="Q122" s="10">
        <v>9047.6389999999992</v>
      </c>
      <c r="R122" s="10">
        <v>9444.5740000000005</v>
      </c>
      <c r="S122" s="10">
        <v>7631.1440000000002</v>
      </c>
      <c r="T122" s="10">
        <v>7254.4920000000002</v>
      </c>
      <c r="U122" s="10">
        <v>5307.335</v>
      </c>
      <c r="V122" s="10">
        <v>5619.9719999999998</v>
      </c>
      <c r="W122" s="10">
        <v>4835.1440000000002</v>
      </c>
      <c r="X122" s="10">
        <f>_xlfn.IFNA(IF(OR($C122={"PH-AKT","GCaMP6S"}),D122/AVERAGE($D122:$F122), D122/N122/AVERAGE($D122/$N122,$E122/$O122,$F122/$P122)),0)</f>
        <v>1.007485190150893</v>
      </c>
      <c r="Y122" s="10">
        <f>_xlfn.IFNA(IF(OR($C122={"PH-AKT","GCaMP6S"}),E122/AVERAGE($D122:$F122), E122/O122/AVERAGE($D122/$N122,$E122/$O122,$F122/$P122)),0)</f>
        <v>0.99573420655037459</v>
      </c>
      <c r="Z122" s="10">
        <f>_xlfn.IFNA(IF(OR($C122={"PH-AKT","GCaMP6S"}),F122/AVERAGE($D122:$F122), F122/P122/AVERAGE($D122/$N122,$E122/$O122,$F122/$P122)),0)</f>
        <v>0.99678060329873241</v>
      </c>
      <c r="AA122" s="10">
        <f>_xlfn.IFNA(IF(OR($C122={"PH-AKT","GCaMP6S"}),G122/AVERAGE($D122:$F122), G122/Q122/AVERAGE($D122/$N122,$E122/$O122,$F122/$P122)),0)</f>
        <v>0.99605526874801564</v>
      </c>
      <c r="AB122" s="10">
        <f>_xlfn.IFNA(IF(OR($C122={"PH-AKT","GCaMP6S"}),H122/AVERAGE($D122:$F122), H122/R122/AVERAGE($D122/$N122,$E122/$O122,$F122/$P122)),0)</f>
        <v>0.98980099672469524</v>
      </c>
      <c r="AC122" s="10">
        <f>_xlfn.IFNA(IF(OR($C122={"PH-AKT","GCaMP6S"}),I122/AVERAGE($D122:$F122), I122/S122/AVERAGE($D122/$N122,$E122/$O122,$F122/$P122)),0)</f>
        <v>0.99754824631982419</v>
      </c>
      <c r="AD122" s="10">
        <f>_xlfn.IFNA(IF(OR($C122={"PH-AKT","GCaMP6S"}),J122/AVERAGE($D122:$F122), J122/T122/AVERAGE($D122/$N122,$E122/$O122,$F122/$P122)),0)</f>
        <v>0.9922693942895856</v>
      </c>
      <c r="AE122" s="10">
        <f>_xlfn.IFNA(IF(OR($C122={"PH-AKT","GCaMP6S"}),K122/AVERAGE($D122:$F122), K122/U122/AVERAGE($D122/$N122,$E122/$O122,$F122/$P122)),0)</f>
        <v>0.99071143835018372</v>
      </c>
      <c r="AF122" s="10">
        <f>_xlfn.IFNA(IF(OR($C122={"PH-AKT","GCaMP6S"}),L122/AVERAGE($D122:$F122), L122/V122/AVERAGE($D122/$N122,$E122/$O122,$F122/$P122)),0)</f>
        <v>0.99225031335693104</v>
      </c>
      <c r="AG122" s="10">
        <f>_xlfn.IFNA(IF(OR($C122={"PH-AKT","GCaMP6S"}),M122/AVERAGE($D122:$F122), M122/W122/AVERAGE($D122/$N122,$E122/$O122,$F122/$P122)),0)</f>
        <v>0.99390568418723413</v>
      </c>
      <c r="AI122" s="10">
        <f>IF(OR($C122={"PH-AKT","Syk","Src","Lyn-FAK","Prin-CRAF","ERKKTR"}),1/X122,X122)</f>
        <v>0.9925704216557546</v>
      </c>
      <c r="AJ122" s="10">
        <f>IF(OR($C122={"PH-AKT","Syk","Src","Lyn-FAK","Prin-CRAF","ERKKTR"}),1/Y122,Y122)</f>
        <v>1.0042840684005463</v>
      </c>
      <c r="AK122" s="10">
        <f>IF(OR($C122={"PH-AKT","Syk","Src","Lyn-FAK","Prin-CRAF","ERKKTR"}),1/Z122,Z122)</f>
        <v>1.0032297946916435</v>
      </c>
      <c r="AL122" s="10">
        <f>IF(OR($C122={"PH-AKT","Syk","Src","Lyn-FAK","Prin-CRAF","ERKKTR"}),1/AA122,AA122)</f>
        <v>1.0039603537833224</v>
      </c>
      <c r="AM122" s="10">
        <f>IF(OR($C122={"PH-AKT","Syk","Src","Lyn-FAK","Prin-CRAF","ERKKTR"}),1/AB122,AB122)</f>
        <v>1.0103040947716297</v>
      </c>
      <c r="AN122" s="10">
        <f>IF(OR($C122={"PH-AKT","Syk","Src","Lyn-FAK","Prin-CRAF","ERKKTR"}),1/AC122,AC122)</f>
        <v>1.0024577795502332</v>
      </c>
      <c r="AO122" s="10">
        <f>IF(OR($C122={"PH-AKT","Syk","Src","Lyn-FAK","Prin-CRAF","ERKKTR"}),1/AD122,AD122)</f>
        <v>1.0077908335729222</v>
      </c>
      <c r="AP122" s="10">
        <f>IF(OR($C122={"PH-AKT","Syk","Src","Lyn-FAK","Prin-CRAF","ERKKTR"}),1/AE122,AE122)</f>
        <v>1.0093756479336551</v>
      </c>
      <c r="AQ122" s="10">
        <f>IF(OR($C122={"PH-AKT","Syk","Src","Lyn-FAK","Prin-CRAF","ERKKTR"}),1/AF122,AF122)</f>
        <v>1.0078102133491402</v>
      </c>
      <c r="AR122" s="10">
        <f>IF(OR($C122={"PH-AKT","Syk","Src","Lyn-FAK","Prin-CRAF","ERKKTR"}),1/AG122,AG122)</f>
        <v>1.0061316842329455</v>
      </c>
    </row>
    <row r="123" spans="1:44" x14ac:dyDescent="0.2">
      <c r="A123" s="10">
        <v>122</v>
      </c>
      <c r="B123" s="10">
        <v>0</v>
      </c>
      <c r="C123" s="10">
        <f>_xlfn.IFNA(VLOOKUP($B123,Barcodes!$B$2:$E$14,4,FALSE),0)</f>
        <v>0</v>
      </c>
      <c r="D123" s="10">
        <v>1393.63</v>
      </c>
      <c r="E123" s="10">
        <v>1365.6</v>
      </c>
      <c r="F123" s="10">
        <v>1348.818</v>
      </c>
      <c r="G123" s="10">
        <v>1301.298</v>
      </c>
      <c r="H123" s="10">
        <v>961.93499999999995</v>
      </c>
      <c r="I123" s="10">
        <v>930.55600000000004</v>
      </c>
      <c r="J123" s="10">
        <v>916.89599999999996</v>
      </c>
      <c r="K123" s="10">
        <v>895.36099999999999</v>
      </c>
      <c r="L123" s="10">
        <v>883.95799999999997</v>
      </c>
      <c r="M123" s="10">
        <v>869.58500000000004</v>
      </c>
      <c r="N123" s="10">
        <v>958.49300000000005</v>
      </c>
      <c r="O123" s="10">
        <v>918.50699999999995</v>
      </c>
      <c r="P123" s="10">
        <v>903.26099999999997</v>
      </c>
      <c r="Q123" s="10">
        <v>886.46100000000001</v>
      </c>
      <c r="R123" s="10">
        <v>768.745</v>
      </c>
      <c r="S123" s="10">
        <v>777.65700000000004</v>
      </c>
      <c r="T123" s="10">
        <v>768.98699999999997</v>
      </c>
      <c r="U123" s="10">
        <v>747.40099999999995</v>
      </c>
      <c r="V123" s="10">
        <v>737.11199999999997</v>
      </c>
      <c r="W123" s="10">
        <v>700.56200000000001</v>
      </c>
      <c r="X123" s="10">
        <f>_xlfn.IFNA(IF(OR($C123={"PH-AKT","GCaMP6S"}),D123/AVERAGE($D123:$F123), D123/N123/AVERAGE($D123/$N123,$E123/$O123,$F123/$P123)),0)</f>
        <v>0.98374478844156221</v>
      </c>
      <c r="Y123" s="10">
        <f>_xlfn.IFNA(IF(OR($C123={"PH-AKT","GCaMP6S"}),E123/AVERAGE($D123:$F123), E123/O123/AVERAGE($D123/$N123,$E123/$O123,$F123/$P123)),0)</f>
        <v>1.0059234701328796</v>
      </c>
      <c r="Z123" s="10">
        <f>_xlfn.IFNA(IF(OR($C123={"PH-AKT","GCaMP6S"}),F123/AVERAGE($D123:$F123), F123/P123/AVERAGE($D123/$N123,$E123/$O123,$F123/$P123)),0)</f>
        <v>1.0103317414255588</v>
      </c>
      <c r="AA123" s="10">
        <f>_xlfn.IFNA(IF(OR($C123={"PH-AKT","GCaMP6S"}),G123/AVERAGE($D123:$F123), G123/Q123/AVERAGE($D123/$N123,$E123/$O123,$F123/$P123)),0)</f>
        <v>0.99320988290054857</v>
      </c>
      <c r="AB123" s="10">
        <f>_xlfn.IFNA(IF(OR($C123={"PH-AKT","GCaMP6S"}),H123/AVERAGE($D123:$F123), H123/R123/AVERAGE($D123/$N123,$E123/$O123,$F123/$P123)),0)</f>
        <v>0.84661766559446727</v>
      </c>
      <c r="AC123" s="10">
        <f>_xlfn.IFNA(IF(OR($C123={"PH-AKT","GCaMP6S"}),I123/AVERAGE($D123:$F123), I123/S123/AVERAGE($D123/$N123,$E123/$O123,$F123/$P123)),0)</f>
        <v>0.80961460054994205</v>
      </c>
      <c r="AD123" s="10">
        <f>_xlfn.IFNA(IF(OR($C123={"PH-AKT","GCaMP6S"}),J123/AVERAGE($D123:$F123), J123/T123/AVERAGE($D123/$N123,$E123/$O123,$F123/$P123)),0)</f>
        <v>0.80672401169651309</v>
      </c>
      <c r="AE123" s="10">
        <f>_xlfn.IFNA(IF(OR($C123={"PH-AKT","GCaMP6S"}),K123/AVERAGE($D123:$F123), K123/U123/AVERAGE($D123/$N123,$E123/$O123,$F123/$P123)),0)</f>
        <v>0.81052870948384059</v>
      </c>
      <c r="AF123" s="10">
        <f>_xlfn.IFNA(IF(OR($C123={"PH-AKT","GCaMP6S"}),L123/AVERAGE($D123:$F123), L123/V123/AVERAGE($D123/$N123,$E123/$O123,$F123/$P123)),0)</f>
        <v>0.81137580437387058</v>
      </c>
      <c r="AG123" s="10">
        <f>_xlfn.IFNA(IF(OR($C123={"PH-AKT","GCaMP6S"}),M123/AVERAGE($D123:$F123), M123/W123/AVERAGE($D123/$N123,$E123/$O123,$F123/$P123)),0)</f>
        <v>0.83982609856438839</v>
      </c>
      <c r="AI123" s="10">
        <f>IF(OR($C123={"PH-AKT","Syk","Src","Lyn-FAK","Prin-CRAF","ERKKTR"}),1/X123,X123)</f>
        <v>0.98374478844156221</v>
      </c>
      <c r="AJ123" s="10">
        <f>IF(OR($C123={"PH-AKT","Syk","Src","Lyn-FAK","Prin-CRAF","ERKKTR"}),1/Y123,Y123)</f>
        <v>1.0059234701328796</v>
      </c>
      <c r="AK123" s="10">
        <f>IF(OR($C123={"PH-AKT","Syk","Src","Lyn-FAK","Prin-CRAF","ERKKTR"}),1/Z123,Z123)</f>
        <v>1.0103317414255588</v>
      </c>
      <c r="AL123" s="10">
        <f>IF(OR($C123={"PH-AKT","Syk","Src","Lyn-FAK","Prin-CRAF","ERKKTR"}),1/AA123,AA123)</f>
        <v>0.99320988290054857</v>
      </c>
      <c r="AM123" s="10">
        <f>IF(OR($C123={"PH-AKT","Syk","Src","Lyn-FAK","Prin-CRAF","ERKKTR"}),1/AB123,AB123)</f>
        <v>0.84661766559446727</v>
      </c>
      <c r="AN123" s="10">
        <f>IF(OR($C123={"PH-AKT","Syk","Src","Lyn-FAK","Prin-CRAF","ERKKTR"}),1/AC123,AC123)</f>
        <v>0.80961460054994205</v>
      </c>
      <c r="AO123" s="10">
        <f>IF(OR($C123={"PH-AKT","Syk","Src","Lyn-FAK","Prin-CRAF","ERKKTR"}),1/AD123,AD123)</f>
        <v>0.80672401169651309</v>
      </c>
      <c r="AP123" s="10">
        <f>IF(OR($C123={"PH-AKT","Syk","Src","Lyn-FAK","Prin-CRAF","ERKKTR"}),1/AE123,AE123)</f>
        <v>0.81052870948384059</v>
      </c>
      <c r="AQ123" s="10">
        <f>IF(OR($C123={"PH-AKT","Syk","Src","Lyn-FAK","Prin-CRAF","ERKKTR"}),1/AF123,AF123)</f>
        <v>0.81137580437387058</v>
      </c>
      <c r="AR123" s="10">
        <f>IF(OR($C123={"PH-AKT","Syk","Src","Lyn-FAK","Prin-CRAF","ERKKTR"}),1/AG123,AG123)</f>
        <v>0.83982609856438839</v>
      </c>
    </row>
    <row r="124" spans="1:44" x14ac:dyDescent="0.2">
      <c r="A124" s="10">
        <v>123</v>
      </c>
      <c r="B124" s="10" t="s">
        <v>38</v>
      </c>
      <c r="C124" s="10" t="str">
        <f>_xlfn.IFNA(VLOOKUP($B124,Barcodes!$B$2:$E$14,4,FALSE),0)</f>
        <v>RhoA2G</v>
      </c>
      <c r="D124" s="10">
        <v>3875.15</v>
      </c>
      <c r="E124" s="10">
        <v>3900.672</v>
      </c>
      <c r="F124" s="10">
        <v>3867.0610000000001</v>
      </c>
      <c r="G124" s="10">
        <v>3883.91</v>
      </c>
      <c r="H124" s="10">
        <v>3875.0520000000001</v>
      </c>
      <c r="I124" s="10">
        <v>3921.4780000000001</v>
      </c>
      <c r="J124" s="10">
        <v>3820.59</v>
      </c>
      <c r="K124" s="10">
        <v>3649.7759999999998</v>
      </c>
      <c r="L124" s="10">
        <v>3588.7150000000001</v>
      </c>
      <c r="M124" s="10">
        <v>3471.471</v>
      </c>
      <c r="N124" s="10">
        <v>1724.056</v>
      </c>
      <c r="O124" s="10">
        <v>1720.222</v>
      </c>
      <c r="P124" s="10">
        <v>1692.261</v>
      </c>
      <c r="Q124" s="10">
        <v>1691.451</v>
      </c>
      <c r="R124" s="10">
        <v>1632.4680000000001</v>
      </c>
      <c r="S124" s="10">
        <v>1667.5029999999999</v>
      </c>
      <c r="T124" s="10">
        <v>1631.72</v>
      </c>
      <c r="U124" s="10">
        <v>1538.2370000000001</v>
      </c>
      <c r="V124" s="10">
        <v>1487.31</v>
      </c>
      <c r="W124" s="10">
        <v>1417.865</v>
      </c>
      <c r="X124" s="10">
        <f>_xlfn.IFNA(IF(OR($C124={"PH-AKT","GCaMP6S"}),D124/AVERAGE($D124:$F124), D124/N124/AVERAGE($D124/$N124,$E124/$O124,$F124/$P124)),0)</f>
        <v>0.99157446635922764</v>
      </c>
      <c r="Y124" s="10">
        <f>_xlfn.IFNA(IF(OR($C124={"PH-AKT","GCaMP6S"}),E124/AVERAGE($D124:$F124), E124/O124/AVERAGE($D124/$N124,$E124/$O124,$F124/$P124)),0)</f>
        <v>1.0003296015133956</v>
      </c>
      <c r="Z124" s="10">
        <f>_xlfn.IFNA(IF(OR($C124={"PH-AKT","GCaMP6S"}),F124/AVERAGE($D124:$F124), F124/P124/AVERAGE($D124/$N124,$E124/$O124,$F124/$P124)),0)</f>
        <v>1.0080959321273768</v>
      </c>
      <c r="AA124" s="10">
        <f>_xlfn.IFNA(IF(OR($C124={"PH-AKT","GCaMP6S"}),G124/AVERAGE($D124:$F124), G124/Q124/AVERAGE($D124/$N124,$E124/$O124,$F124/$P124)),0)</f>
        <v>1.0129731213586566</v>
      </c>
      <c r="AB124" s="10">
        <f>_xlfn.IFNA(IF(OR($C124={"PH-AKT","GCaMP6S"}),H124/AVERAGE($D124:$F124), H124/R124/AVERAGE($D124/$N124,$E124/$O124,$F124/$P124)),0)</f>
        <v>1.0471792863836331</v>
      </c>
      <c r="AC124" s="10">
        <f>_xlfn.IFNA(IF(OR($C124={"PH-AKT","GCaMP6S"}),I124/AVERAGE($D124:$F124), I124/S124/AVERAGE($D124/$N124,$E124/$O124,$F124/$P124)),0)</f>
        <v>1.0374599595117815</v>
      </c>
      <c r="AD124" s="10">
        <f>_xlfn.IFNA(IF(OR($C124={"PH-AKT","GCaMP6S"}),J124/AVERAGE($D124:$F124), J124/T124/AVERAGE($D124/$N124,$E124/$O124,$F124/$P124)),0)</f>
        <v>1.0329349758409669</v>
      </c>
      <c r="AE124" s="10">
        <f>_xlfn.IFNA(IF(OR($C124={"PH-AKT","GCaMP6S"}),K124/AVERAGE($D124:$F124), K124/U124/AVERAGE($D124/$N124,$E124/$O124,$F124/$P124)),0)</f>
        <v>1.0467214952674937</v>
      </c>
      <c r="AF124" s="10">
        <f>_xlfn.IFNA(IF(OR($C124={"PH-AKT","GCaMP6S"}),L124/AVERAGE($D124:$F124), L124/V124/AVERAGE($D124/$N124,$E124/$O124,$F124/$P124)),0)</f>
        <v>1.0644509581819006</v>
      </c>
      <c r="AG124" s="10">
        <f>_xlfn.IFNA(IF(OR($C124={"PH-AKT","GCaMP6S"}),M124/AVERAGE($D124:$F124), M124/W124/AVERAGE($D124/$N124,$E124/$O124,$F124/$P124)),0)</f>
        <v>1.0801071593782841</v>
      </c>
      <c r="AI124" s="10">
        <f>IF(OR($C124={"PH-AKT","Syk","Src","Lyn-FAK","Prin-CRAF","ERKKTR"}),1/X124,X124)</f>
        <v>0.99157446635922764</v>
      </c>
      <c r="AJ124" s="10">
        <f>IF(OR($C124={"PH-AKT","Syk","Src","Lyn-FAK","Prin-CRAF","ERKKTR"}),1/Y124,Y124)</f>
        <v>1.0003296015133956</v>
      </c>
      <c r="AK124" s="10">
        <f>IF(OR($C124={"PH-AKT","Syk","Src","Lyn-FAK","Prin-CRAF","ERKKTR"}),1/Z124,Z124)</f>
        <v>1.0080959321273768</v>
      </c>
      <c r="AL124" s="10">
        <f>IF(OR($C124={"PH-AKT","Syk","Src","Lyn-FAK","Prin-CRAF","ERKKTR"}),1/AA124,AA124)</f>
        <v>1.0129731213586566</v>
      </c>
      <c r="AM124" s="10">
        <f>IF(OR($C124={"PH-AKT","Syk","Src","Lyn-FAK","Prin-CRAF","ERKKTR"}),1/AB124,AB124)</f>
        <v>1.0471792863836331</v>
      </c>
      <c r="AN124" s="10">
        <f>IF(OR($C124={"PH-AKT","Syk","Src","Lyn-FAK","Prin-CRAF","ERKKTR"}),1/AC124,AC124)</f>
        <v>1.0374599595117815</v>
      </c>
      <c r="AO124" s="10">
        <f>IF(OR($C124={"PH-AKT","Syk","Src","Lyn-FAK","Prin-CRAF","ERKKTR"}),1/AD124,AD124)</f>
        <v>1.0329349758409669</v>
      </c>
      <c r="AP124" s="10">
        <f>IF(OR($C124={"PH-AKT","Syk","Src","Lyn-FAK","Prin-CRAF","ERKKTR"}),1/AE124,AE124)</f>
        <v>1.0467214952674937</v>
      </c>
      <c r="AQ124" s="10">
        <f>IF(OR($C124={"PH-AKT","Syk","Src","Lyn-FAK","Prin-CRAF","ERKKTR"}),1/AF124,AF124)</f>
        <v>1.0644509581819006</v>
      </c>
      <c r="AR124" s="10">
        <f>IF(OR($C124={"PH-AKT","Syk","Src","Lyn-FAK","Prin-CRAF","ERKKTR"}),1/AG124,AG124)</f>
        <v>1.0801071593782841</v>
      </c>
    </row>
    <row r="125" spans="1:44" x14ac:dyDescent="0.2">
      <c r="A125" s="10">
        <v>124</v>
      </c>
      <c r="B125" s="10" t="s">
        <v>40</v>
      </c>
      <c r="C125" s="10" t="str">
        <f>_xlfn.IFNA(VLOOKUP($B125,Barcodes!$B$2:$E$14,4,FALSE),0)</f>
        <v>PicchuEV</v>
      </c>
      <c r="D125" s="10">
        <v>556.88</v>
      </c>
      <c r="E125" s="10">
        <v>543.75699999999995</v>
      </c>
      <c r="F125" s="10">
        <v>545.76099999999997</v>
      </c>
      <c r="G125" s="10">
        <v>536.22500000000002</v>
      </c>
      <c r="H125" s="10">
        <v>605.74300000000005</v>
      </c>
      <c r="I125" s="10">
        <v>639.62099999999998</v>
      </c>
      <c r="J125" s="10">
        <v>646.52800000000002</v>
      </c>
      <c r="K125" s="10">
        <v>636.64499999999998</v>
      </c>
      <c r="L125" s="10">
        <v>650.02300000000002</v>
      </c>
      <c r="M125" s="10">
        <v>642.90200000000004</v>
      </c>
      <c r="N125" s="10">
        <v>202.05600000000001</v>
      </c>
      <c r="O125" s="10">
        <v>195.47800000000001</v>
      </c>
      <c r="P125" s="10">
        <v>195.661</v>
      </c>
      <c r="Q125" s="10">
        <v>190.21899999999999</v>
      </c>
      <c r="R125" s="10">
        <v>188.76900000000001</v>
      </c>
      <c r="S125" s="10">
        <v>186.226</v>
      </c>
      <c r="T125" s="10">
        <v>186.49799999999999</v>
      </c>
      <c r="U125" s="10">
        <v>192.66399999999999</v>
      </c>
      <c r="V125" s="10">
        <v>191.81100000000001</v>
      </c>
      <c r="W125" s="10">
        <v>182.965</v>
      </c>
      <c r="X125" s="10">
        <f>_xlfn.IFNA(IF(OR($C125={"PH-AKT","GCaMP6S"}),D125/AVERAGE($D125:$F125), D125/N125/AVERAGE($D125/$N125,$E125/$O125,$F125/$P125)),0)</f>
        <v>0.99293114870784738</v>
      </c>
      <c r="Y125" s="10">
        <f>_xlfn.IFNA(IF(OR($C125={"PH-AKT","GCaMP6S"}),E125/AVERAGE($D125:$F125), E125/O125/AVERAGE($D125/$N125,$E125/$O125,$F125/$P125)),0)</f>
        <v>1.0021580959569787</v>
      </c>
      <c r="Z125" s="10">
        <f>_xlfn.IFNA(IF(OR($C125={"PH-AKT","GCaMP6S"}),F125/AVERAGE($D125:$F125), F125/P125/AVERAGE($D125/$N125,$E125/$O125,$F125/$P125)),0)</f>
        <v>1.0049107553351739</v>
      </c>
      <c r="AA125" s="10">
        <f>_xlfn.IFNA(IF(OR($C125={"PH-AKT","GCaMP6S"}),G125/AVERAGE($D125:$F125), G125/Q125/AVERAGE($D125/$N125,$E125/$O125,$F125/$P125)),0)</f>
        <v>1.0155993846931564</v>
      </c>
      <c r="AB125" s="10">
        <f>_xlfn.IFNA(IF(OR($C125={"PH-AKT","GCaMP6S"}),H125/AVERAGE($D125:$F125), H125/R125/AVERAGE($D125/$N125,$E125/$O125,$F125/$P125)),0)</f>
        <v>1.1560776210653463</v>
      </c>
      <c r="AC125" s="10">
        <f>_xlfn.IFNA(IF(OR($C125={"PH-AKT","GCaMP6S"}),I125/AVERAGE($D125:$F125), I125/S125/AVERAGE($D125/$N125,$E125/$O125,$F125/$P125)),0)</f>
        <v>1.2374044240643016</v>
      </c>
      <c r="AD125" s="10">
        <f>_xlfn.IFNA(IF(OR($C125={"PH-AKT","GCaMP6S"}),J125/AVERAGE($D125:$F125), J125/T125/AVERAGE($D125/$N125,$E125/$O125,$F125/$P125)),0)</f>
        <v>1.2489424435965226</v>
      </c>
      <c r="AE125" s="10">
        <f>_xlfn.IFNA(IF(OR($C125={"PH-AKT","GCaMP6S"}),K125/AVERAGE($D125:$F125), K125/U125/AVERAGE($D125/$N125,$E125/$O125,$F125/$P125)),0)</f>
        <v>1.1904907501016133</v>
      </c>
      <c r="AF125" s="10">
        <f>_xlfn.IFNA(IF(OR($C125={"PH-AKT","GCaMP6S"}),L125/AVERAGE($D125:$F125), L125/V125/AVERAGE($D125/$N125,$E125/$O125,$F125/$P125)),0)</f>
        <v>1.2209123297205766</v>
      </c>
      <c r="AG125" s="10">
        <f>_xlfn.IFNA(IF(OR($C125={"PH-AKT","GCaMP6S"}),M125/AVERAGE($D125:$F125), M125/W125/AVERAGE($D125/$N125,$E125/$O125,$F125/$P125)),0)</f>
        <v>1.2659193032492502</v>
      </c>
      <c r="AI125" s="10">
        <f>IF(OR($C125={"PH-AKT","Syk","Src","Lyn-FAK","Prin-CRAF","ERKKTR"}),1/X125,X125)</f>
        <v>0.99293114870784738</v>
      </c>
      <c r="AJ125" s="10">
        <f>IF(OR($C125={"PH-AKT","Syk","Src","Lyn-FAK","Prin-CRAF","ERKKTR"}),1/Y125,Y125)</f>
        <v>1.0021580959569787</v>
      </c>
      <c r="AK125" s="10">
        <f>IF(OR($C125={"PH-AKT","Syk","Src","Lyn-FAK","Prin-CRAF","ERKKTR"}),1/Z125,Z125)</f>
        <v>1.0049107553351739</v>
      </c>
      <c r="AL125" s="10">
        <f>IF(OR($C125={"PH-AKT","Syk","Src","Lyn-FAK","Prin-CRAF","ERKKTR"}),1/AA125,AA125)</f>
        <v>1.0155993846931564</v>
      </c>
      <c r="AM125" s="10">
        <f>IF(OR($C125={"PH-AKT","Syk","Src","Lyn-FAK","Prin-CRAF","ERKKTR"}),1/AB125,AB125)</f>
        <v>1.1560776210653463</v>
      </c>
      <c r="AN125" s="10">
        <f>IF(OR($C125={"PH-AKT","Syk","Src","Lyn-FAK","Prin-CRAF","ERKKTR"}),1/AC125,AC125)</f>
        <v>1.2374044240643016</v>
      </c>
      <c r="AO125" s="10">
        <f>IF(OR($C125={"PH-AKT","Syk","Src","Lyn-FAK","Prin-CRAF","ERKKTR"}),1/AD125,AD125)</f>
        <v>1.2489424435965226</v>
      </c>
      <c r="AP125" s="10">
        <f>IF(OR($C125={"PH-AKT","Syk","Src","Lyn-FAK","Prin-CRAF","ERKKTR"}),1/AE125,AE125)</f>
        <v>1.1904907501016133</v>
      </c>
      <c r="AQ125" s="10">
        <f>IF(OR($C125={"PH-AKT","Syk","Src","Lyn-FAK","Prin-CRAF","ERKKTR"}),1/AF125,AF125)</f>
        <v>1.2209123297205766</v>
      </c>
      <c r="AR125" s="10">
        <f>IF(OR($C125={"PH-AKT","Syk","Src","Lyn-FAK","Prin-CRAF","ERKKTR"}),1/AG125,AG125)</f>
        <v>1.2659193032492502</v>
      </c>
    </row>
    <row r="126" spans="1:44" x14ac:dyDescent="0.2">
      <c r="A126" s="10">
        <v>125</v>
      </c>
      <c r="B126" s="10" t="s">
        <v>437</v>
      </c>
      <c r="C126" s="10" t="str">
        <f>_xlfn.IFNA(VLOOKUP($B126,Barcodes!$B$2:$E$14,4,FALSE),0)</f>
        <v>EV-ROCK</v>
      </c>
      <c r="D126" s="10">
        <v>585.73</v>
      </c>
      <c r="E126" s="10">
        <v>597.21900000000005</v>
      </c>
      <c r="F126" s="10">
        <v>601.67899999999997</v>
      </c>
      <c r="G126" s="10">
        <v>639.76499999999999</v>
      </c>
      <c r="H126" s="10">
        <v>644.84100000000001</v>
      </c>
      <c r="I126" s="10">
        <v>627.16700000000003</v>
      </c>
      <c r="J126" s="10">
        <v>604.14099999999996</v>
      </c>
      <c r="K126" s="10">
        <v>602.31299999999999</v>
      </c>
      <c r="L126" s="10">
        <v>621.18700000000001</v>
      </c>
      <c r="M126" s="10">
        <v>628.31799999999998</v>
      </c>
      <c r="N126" s="10">
        <v>202.32499999999999</v>
      </c>
      <c r="O126" s="10">
        <v>206.33699999999999</v>
      </c>
      <c r="P126" s="10">
        <v>209.53800000000001</v>
      </c>
      <c r="Q126" s="10">
        <v>209.864</v>
      </c>
      <c r="R126" s="10">
        <v>202.346</v>
      </c>
      <c r="S126" s="10">
        <v>202.08099999999999</v>
      </c>
      <c r="T126" s="10">
        <v>193.892</v>
      </c>
      <c r="U126" s="10">
        <v>197.10599999999999</v>
      </c>
      <c r="V126" s="10">
        <v>209.32499999999999</v>
      </c>
      <c r="W126" s="10">
        <v>210.97900000000001</v>
      </c>
      <c r="X126" s="10">
        <f>_xlfn.IFNA(IF(OR($C126={"PH-AKT","GCaMP6S"}),D126/AVERAGE($D126:$F126), D126/N126/AVERAGE($D126/$N126,$E126/$O126,$F126/$P126)),0)</f>
        <v>1.0027883777027795</v>
      </c>
      <c r="Y126" s="10">
        <f>_xlfn.IFNA(IF(OR($C126={"PH-AKT","GCaMP6S"}),E126/AVERAGE($D126:$F126), E126/O126/AVERAGE($D126/$N126,$E126/$O126,$F126/$P126)),0)</f>
        <v>1.0025773216631855</v>
      </c>
      <c r="Z126" s="10">
        <f>_xlfn.IFNA(IF(OR($C126={"PH-AKT","GCaMP6S"}),F126/AVERAGE($D126:$F126), F126/P126/AVERAGE($D126/$N126,$E126/$O126,$F126/$P126)),0)</f>
        <v>0.99463430063403513</v>
      </c>
      <c r="AA126" s="10">
        <f>_xlfn.IFNA(IF(OR($C126={"PH-AKT","GCaMP6S"}),G126/AVERAGE($D126:$F126), G126/Q126/AVERAGE($D126/$N126,$E126/$O126,$F126/$P126)),0)</f>
        <v>1.0559513348241285</v>
      </c>
      <c r="AB126" s="10">
        <f>_xlfn.IFNA(IF(OR($C126={"PH-AKT","GCaMP6S"}),H126/AVERAGE($D126:$F126), H126/R126/AVERAGE($D126/$N126,$E126/$O126,$F126/$P126)),0)</f>
        <v>1.103873713765835</v>
      </c>
      <c r="AC126" s="10">
        <f>_xlfn.IFNA(IF(OR($C126={"PH-AKT","GCaMP6S"}),I126/AVERAGE($D126:$F126), I126/S126/AVERAGE($D126/$N126,$E126/$O126,$F126/$P126)),0)</f>
        <v>1.0750262995267028</v>
      </c>
      <c r="AD126" s="10">
        <f>_xlfn.IFNA(IF(OR($C126={"PH-AKT","GCaMP6S"}),J126/AVERAGE($D126:$F126), J126/T126/AVERAGE($D126/$N126,$E126/$O126,$F126/$P126)),0)</f>
        <v>1.0792940733200143</v>
      </c>
      <c r="AE126" s="10">
        <f>_xlfn.IFNA(IF(OR($C126={"PH-AKT","GCaMP6S"}),K126/AVERAGE($D126:$F126), K126/U126/AVERAGE($D126/$N126,$E126/$O126,$F126/$P126)),0)</f>
        <v>1.0584827013744145</v>
      </c>
      <c r="AF126" s="10">
        <f>_xlfn.IFNA(IF(OR($C126={"PH-AKT","GCaMP6S"}),L126/AVERAGE($D126:$F126), L126/V126/AVERAGE($D126/$N126,$E126/$O126,$F126/$P126)),0)</f>
        <v>1.0279278461020203</v>
      </c>
      <c r="AG126" s="10">
        <f>_xlfn.IFNA(IF(OR($C126={"PH-AKT","GCaMP6S"}),M126/AVERAGE($D126:$F126), M126/W126/AVERAGE($D126/$N126,$E126/$O126,$F126/$P126)),0)</f>
        <v>1.0315769857527568</v>
      </c>
      <c r="AI126" s="10">
        <f>IF(OR($C126={"PH-AKT","Syk","Src","Lyn-FAK","Prin-CRAF","ERKKTR"}),1/X126,X126)</f>
        <v>1.0027883777027795</v>
      </c>
      <c r="AJ126" s="10">
        <f>IF(OR($C126={"PH-AKT","Syk","Src","Lyn-FAK","Prin-CRAF","ERKKTR"}),1/Y126,Y126)</f>
        <v>1.0025773216631855</v>
      </c>
      <c r="AK126" s="10">
        <f>IF(OR($C126={"PH-AKT","Syk","Src","Lyn-FAK","Prin-CRAF","ERKKTR"}),1/Z126,Z126)</f>
        <v>0.99463430063403513</v>
      </c>
      <c r="AL126" s="10">
        <f>IF(OR($C126={"PH-AKT","Syk","Src","Lyn-FAK","Prin-CRAF","ERKKTR"}),1/AA126,AA126)</f>
        <v>1.0559513348241285</v>
      </c>
      <c r="AM126" s="10">
        <f>IF(OR($C126={"PH-AKT","Syk","Src","Lyn-FAK","Prin-CRAF","ERKKTR"}),1/AB126,AB126)</f>
        <v>1.103873713765835</v>
      </c>
      <c r="AN126" s="10">
        <f>IF(OR($C126={"PH-AKT","Syk","Src","Lyn-FAK","Prin-CRAF","ERKKTR"}),1/AC126,AC126)</f>
        <v>1.0750262995267028</v>
      </c>
      <c r="AO126" s="10">
        <f>IF(OR($C126={"PH-AKT","Syk","Src","Lyn-FAK","Prin-CRAF","ERKKTR"}),1/AD126,AD126)</f>
        <v>1.0792940733200143</v>
      </c>
      <c r="AP126" s="10">
        <f>IF(OR($C126={"PH-AKT","Syk","Src","Lyn-FAK","Prin-CRAF","ERKKTR"}),1/AE126,AE126)</f>
        <v>1.0584827013744145</v>
      </c>
      <c r="AQ126" s="10">
        <f>IF(OR($C126={"PH-AKT","Syk","Src","Lyn-FAK","Prin-CRAF","ERKKTR"}),1/AF126,AF126)</f>
        <v>1.0279278461020203</v>
      </c>
      <c r="AR126" s="10">
        <f>IF(OR($C126={"PH-AKT","Syk","Src","Lyn-FAK","Prin-CRAF","ERKKTR"}),1/AG126,AG126)</f>
        <v>1.0315769857527568</v>
      </c>
    </row>
    <row r="127" spans="1:44" x14ac:dyDescent="0.2">
      <c r="A127" s="10">
        <v>126</v>
      </c>
      <c r="B127" s="10">
        <v>0</v>
      </c>
      <c r="C127" s="10">
        <f>_xlfn.IFNA(VLOOKUP($B127,Barcodes!$B$2:$E$14,4,FALSE),0)</f>
        <v>0</v>
      </c>
      <c r="D127" s="10">
        <v>733.43499999999995</v>
      </c>
      <c r="E127" s="10">
        <v>748.32</v>
      </c>
      <c r="F127" s="10">
        <v>719.49099999999999</v>
      </c>
      <c r="G127" s="10">
        <v>740.03</v>
      </c>
      <c r="H127" s="10">
        <v>762.24599999999998</v>
      </c>
      <c r="I127" s="10">
        <v>723.90499999999997</v>
      </c>
      <c r="J127" s="10">
        <v>703.82600000000002</v>
      </c>
      <c r="K127" s="10">
        <v>695.86</v>
      </c>
      <c r="L127" s="10">
        <v>716.40599999999995</v>
      </c>
      <c r="M127" s="10">
        <v>720.98500000000001</v>
      </c>
      <c r="N127" s="10">
        <v>257.54000000000002</v>
      </c>
      <c r="O127" s="10">
        <v>268.60199999999998</v>
      </c>
      <c r="P127" s="10">
        <v>261.62599999999998</v>
      </c>
      <c r="Q127" s="10">
        <v>245.785</v>
      </c>
      <c r="R127" s="10">
        <v>245.38800000000001</v>
      </c>
      <c r="S127" s="10">
        <v>229.51499999999999</v>
      </c>
      <c r="T127" s="10">
        <v>230.11199999999999</v>
      </c>
      <c r="U127" s="10">
        <v>237.67599999999999</v>
      </c>
      <c r="V127" s="10">
        <v>243.624</v>
      </c>
      <c r="W127" s="10">
        <v>249.935</v>
      </c>
      <c r="X127" s="10">
        <f>_xlfn.IFNA(IF(OR($C127={"PH-AKT","GCaMP6S"}),D127/AVERAGE($D127:$F127), D127/N127/AVERAGE($D127/$N127,$E127/$O127,$F127/$P127)),0)</f>
        <v>1.0190415436636044</v>
      </c>
      <c r="Y127" s="10">
        <f>_xlfn.IFNA(IF(OR($C127={"PH-AKT","GCaMP6S"}),E127/AVERAGE($D127:$F127), E127/O127/AVERAGE($D127/$N127,$E127/$O127,$F127/$P127)),0)</f>
        <v>0.99690336128058288</v>
      </c>
      <c r="Z127" s="10">
        <f>_xlfn.IFNA(IF(OR($C127={"PH-AKT","GCaMP6S"}),F127/AVERAGE($D127:$F127), F127/P127/AVERAGE($D127/$N127,$E127/$O127,$F127/$P127)),0)</f>
        <v>0.98405509505581246</v>
      </c>
      <c r="AA127" s="10">
        <f>_xlfn.IFNA(IF(OR($C127={"PH-AKT","GCaMP6S"}),G127/AVERAGE($D127:$F127), G127/Q127/AVERAGE($D127/$N127,$E127/$O127,$F127/$P127)),0)</f>
        <v>1.0773799793796872</v>
      </c>
      <c r="AB127" s="10">
        <f>_xlfn.IFNA(IF(OR($C127={"PH-AKT","GCaMP6S"}),H127/AVERAGE($D127:$F127), H127/R127/AVERAGE($D127/$N127,$E127/$O127,$F127/$P127)),0)</f>
        <v>1.1115187237738378</v>
      </c>
      <c r="AC127" s="10">
        <f>_xlfn.IFNA(IF(OR($C127={"PH-AKT","GCaMP6S"}),I127/AVERAGE($D127:$F127), I127/S127/AVERAGE($D127/$N127,$E127/$O127,$F127/$P127)),0)</f>
        <v>1.1286140486585181</v>
      </c>
      <c r="AD127" s="10">
        <f>_xlfn.IFNA(IF(OR($C127={"PH-AKT","GCaMP6S"}),J127/AVERAGE($D127:$F127), J127/T127/AVERAGE($D127/$N127,$E127/$O127,$F127/$P127)),0)</f>
        <v>1.0944627597144445</v>
      </c>
      <c r="AE127" s="10">
        <f>_xlfn.IFNA(IF(OR($C127={"PH-AKT","GCaMP6S"}),K127/AVERAGE($D127:$F127), K127/U127/AVERAGE($D127/$N127,$E127/$O127,$F127/$P127)),0)</f>
        <v>1.047638602923376</v>
      </c>
      <c r="AF127" s="10">
        <f>_xlfn.IFNA(IF(OR($C127={"PH-AKT","GCaMP6S"}),L127/AVERAGE($D127:$F127), L127/V127/AVERAGE($D127/$N127,$E127/$O127,$F127/$P127)),0)</f>
        <v>1.0522382742291698</v>
      </c>
      <c r="AG127" s="10">
        <f>_xlfn.IFNA(IF(OR($C127={"PH-AKT","GCaMP6S"}),M127/AVERAGE($D127:$F127), M127/W127/AVERAGE($D127/$N127,$E127/$O127,$F127/$P127)),0)</f>
        <v>1.0322243547525463</v>
      </c>
      <c r="AI127" s="10">
        <f>IF(OR($C127={"PH-AKT","Syk","Src","Lyn-FAK","Prin-CRAF","ERKKTR"}),1/X127,X127)</f>
        <v>1.0190415436636044</v>
      </c>
      <c r="AJ127" s="10">
        <f>IF(OR($C127={"PH-AKT","Syk","Src","Lyn-FAK","Prin-CRAF","ERKKTR"}),1/Y127,Y127)</f>
        <v>0.99690336128058288</v>
      </c>
      <c r="AK127" s="10">
        <f>IF(OR($C127={"PH-AKT","Syk","Src","Lyn-FAK","Prin-CRAF","ERKKTR"}),1/Z127,Z127)</f>
        <v>0.98405509505581246</v>
      </c>
      <c r="AL127" s="10">
        <f>IF(OR($C127={"PH-AKT","Syk","Src","Lyn-FAK","Prin-CRAF","ERKKTR"}),1/AA127,AA127)</f>
        <v>1.0773799793796872</v>
      </c>
      <c r="AM127" s="10">
        <f>IF(OR($C127={"PH-AKT","Syk","Src","Lyn-FAK","Prin-CRAF","ERKKTR"}),1/AB127,AB127)</f>
        <v>1.1115187237738378</v>
      </c>
      <c r="AN127" s="10">
        <f>IF(OR($C127={"PH-AKT","Syk","Src","Lyn-FAK","Prin-CRAF","ERKKTR"}),1/AC127,AC127)</f>
        <v>1.1286140486585181</v>
      </c>
      <c r="AO127" s="10">
        <f>IF(OR($C127={"PH-AKT","Syk","Src","Lyn-FAK","Prin-CRAF","ERKKTR"}),1/AD127,AD127)</f>
        <v>1.0944627597144445</v>
      </c>
      <c r="AP127" s="10">
        <f>IF(OR($C127={"PH-AKT","Syk","Src","Lyn-FAK","Prin-CRAF","ERKKTR"}),1/AE127,AE127)</f>
        <v>1.047638602923376</v>
      </c>
      <c r="AQ127" s="10">
        <f>IF(OR($C127={"PH-AKT","Syk","Src","Lyn-FAK","Prin-CRAF","ERKKTR"}),1/AF127,AF127)</f>
        <v>1.0522382742291698</v>
      </c>
      <c r="AR127" s="10">
        <f>IF(OR($C127={"PH-AKT","Syk","Src","Lyn-FAK","Prin-CRAF","ERKKTR"}),1/AG127,AG127)</f>
        <v>1.0322243547525463</v>
      </c>
    </row>
    <row r="128" spans="1:44" x14ac:dyDescent="0.2">
      <c r="A128" s="10">
        <v>127</v>
      </c>
      <c r="B128" s="10" t="s">
        <v>435</v>
      </c>
      <c r="C128" s="10" t="str">
        <f>_xlfn.IFNA(VLOOKUP($B128,Barcodes!$B$2:$E$14,4,FALSE),0)</f>
        <v>EKAR</v>
      </c>
      <c r="D128" s="10">
        <v>6247.5860000000002</v>
      </c>
      <c r="E128" s="10">
        <v>6235.57</v>
      </c>
      <c r="F128" s="10">
        <v>6234.8729999999996</v>
      </c>
      <c r="G128" s="10">
        <v>6246.7240000000002</v>
      </c>
      <c r="H128" s="10">
        <v>6400.7569999999996</v>
      </c>
      <c r="I128" s="10">
        <v>6480.125</v>
      </c>
      <c r="J128" s="10">
        <v>6559.06</v>
      </c>
      <c r="K128" s="10">
        <v>6352.4610000000002</v>
      </c>
      <c r="L128" s="10">
        <v>6459.7960000000003</v>
      </c>
      <c r="M128" s="10">
        <v>6730.9830000000002</v>
      </c>
      <c r="N128" s="10">
        <v>3059.6480000000001</v>
      </c>
      <c r="O128" s="10">
        <v>3043.9070000000002</v>
      </c>
      <c r="P128" s="10">
        <v>3036.1239999999998</v>
      </c>
      <c r="Q128" s="10">
        <v>3094.0329999999999</v>
      </c>
      <c r="R128" s="10">
        <v>3077.3739999999998</v>
      </c>
      <c r="S128" s="10">
        <v>2992.6909999999998</v>
      </c>
      <c r="T128" s="10">
        <v>3014.5740000000001</v>
      </c>
      <c r="U128" s="10">
        <v>2938.3989999999999</v>
      </c>
      <c r="V128" s="10">
        <v>2993.5309999999999</v>
      </c>
      <c r="W128" s="10">
        <v>3130.4549999999999</v>
      </c>
      <c r="X128" s="10">
        <f>_xlfn.IFNA(IF(OR($C128={"PH-AKT","GCaMP6S"}),D128/AVERAGE($D128:$F128), D128/N128/AVERAGE($D128/$N128,$E128/$O128,$F128/$P128)),0)</f>
        <v>0.99703035506259241</v>
      </c>
      <c r="Y128" s="10">
        <f>_xlfn.IFNA(IF(OR($C128={"PH-AKT","GCaMP6S"}),E128/AVERAGE($D128:$F128), E128/O128/AVERAGE($D128/$N128,$E128/$O128,$F128/$P128)),0)</f>
        <v>1.0002588046642658</v>
      </c>
      <c r="Z128" s="10">
        <f>_xlfn.IFNA(IF(OR($C128={"PH-AKT","GCaMP6S"}),F128/AVERAGE($D128:$F128), F128/P128/AVERAGE($D128/$N128,$E128/$O128,$F128/$P128)),0)</f>
        <v>1.0027108402731419</v>
      </c>
      <c r="AA128" s="10">
        <f>_xlfn.IFNA(IF(OR($C128={"PH-AKT","GCaMP6S"}),G128/AVERAGE($D128:$F128), G128/Q128/AVERAGE($D128/$N128,$E128/$O128,$F128/$P128)),0)</f>
        <v>0.98581399608149589</v>
      </c>
      <c r="AB128" s="10">
        <f>_xlfn.IFNA(IF(OR($C128={"PH-AKT","GCaMP6S"}),H128/AVERAGE($D128:$F128), H128/R128/AVERAGE($D128/$N128,$E128/$O128,$F128/$P128)),0)</f>
        <v>1.0155905776166054</v>
      </c>
      <c r="AC128" s="10">
        <f>_xlfn.IFNA(IF(OR($C128={"PH-AKT","GCaMP6S"}),I128/AVERAGE($D128:$F128), I128/S128/AVERAGE($D128/$N128,$E128/$O128,$F128/$P128)),0)</f>
        <v>1.05727778989926</v>
      </c>
      <c r="AD128" s="10">
        <f>_xlfn.IFNA(IF(OR($C128={"PH-AKT","GCaMP6S"}),J128/AVERAGE($D128:$F128), J128/T128/AVERAGE($D128/$N128,$E128/$O128,$F128/$P128)),0)</f>
        <v>1.0623882478483591</v>
      </c>
      <c r="AE128" s="10">
        <f>_xlfn.IFNA(IF(OR($C128={"PH-AKT","GCaMP6S"}),K128/AVERAGE($D128:$F128), K128/U128/AVERAGE($D128/$N128,$E128/$O128,$F128/$P128)),0)</f>
        <v>1.0555986915597486</v>
      </c>
      <c r="AF128" s="10">
        <f>_xlfn.IFNA(IF(OR($C128={"PH-AKT","GCaMP6S"}),L128/AVERAGE($D128:$F128), L128/V128/AVERAGE($D128/$N128,$E128/$O128,$F128/$P128)),0)</f>
        <v>1.0536652243349978</v>
      </c>
      <c r="AG128" s="10">
        <f>_xlfn.IFNA(IF(OR($C128={"PH-AKT","GCaMP6S"}),M128/AVERAGE($D128:$F128), M128/W128/AVERAGE($D128/$N128,$E128/$O128,$F128/$P128)),0)</f>
        <v>1.0498775081355027</v>
      </c>
      <c r="AI128" s="10">
        <f>IF(OR($C128={"PH-AKT","Syk","Src","Lyn-FAK","Prin-CRAF","ERKKTR"}),1/X128,X128)</f>
        <v>0.99703035506259241</v>
      </c>
      <c r="AJ128" s="10">
        <f>IF(OR($C128={"PH-AKT","Syk","Src","Lyn-FAK","Prin-CRAF","ERKKTR"}),1/Y128,Y128)</f>
        <v>1.0002588046642658</v>
      </c>
      <c r="AK128" s="10">
        <f>IF(OR($C128={"PH-AKT","Syk","Src","Lyn-FAK","Prin-CRAF","ERKKTR"}),1/Z128,Z128)</f>
        <v>1.0027108402731419</v>
      </c>
      <c r="AL128" s="10">
        <f>IF(OR($C128={"PH-AKT","Syk","Src","Lyn-FAK","Prin-CRAF","ERKKTR"}),1/AA128,AA128)</f>
        <v>0.98581399608149589</v>
      </c>
      <c r="AM128" s="10">
        <f>IF(OR($C128={"PH-AKT","Syk","Src","Lyn-FAK","Prin-CRAF","ERKKTR"}),1/AB128,AB128)</f>
        <v>1.0155905776166054</v>
      </c>
      <c r="AN128" s="10">
        <f>IF(OR($C128={"PH-AKT","Syk","Src","Lyn-FAK","Prin-CRAF","ERKKTR"}),1/AC128,AC128)</f>
        <v>1.05727778989926</v>
      </c>
      <c r="AO128" s="10">
        <f>IF(OR($C128={"PH-AKT","Syk","Src","Lyn-FAK","Prin-CRAF","ERKKTR"}),1/AD128,AD128)</f>
        <v>1.0623882478483591</v>
      </c>
      <c r="AP128" s="10">
        <f>IF(OR($C128={"PH-AKT","Syk","Src","Lyn-FAK","Prin-CRAF","ERKKTR"}),1/AE128,AE128)</f>
        <v>1.0555986915597486</v>
      </c>
      <c r="AQ128" s="10">
        <f>IF(OR($C128={"PH-AKT","Syk","Src","Lyn-FAK","Prin-CRAF","ERKKTR"}),1/AF128,AF128)</f>
        <v>1.0536652243349978</v>
      </c>
      <c r="AR128" s="10">
        <f>IF(OR($C128={"PH-AKT","Syk","Src","Lyn-FAK","Prin-CRAF","ERKKTR"}),1/AG128,AG128)</f>
        <v>1.0498775081355027</v>
      </c>
    </row>
    <row r="129" spans="1:44" x14ac:dyDescent="0.2">
      <c r="A129" s="10">
        <v>128</v>
      </c>
      <c r="B129" s="10">
        <v>0</v>
      </c>
      <c r="C129" s="10">
        <f>_xlfn.IFNA(VLOOKUP($B129,Barcodes!$B$2:$E$14,4,FALSE),0)</f>
        <v>0</v>
      </c>
      <c r="D129" s="10">
        <v>1758.4739999999999</v>
      </c>
      <c r="E129" s="10">
        <v>1772.1489999999999</v>
      </c>
      <c r="F129" s="10">
        <v>1822.029</v>
      </c>
      <c r="G129" s="10">
        <v>1836.8309999999999</v>
      </c>
      <c r="H129" s="10">
        <v>1804.444</v>
      </c>
      <c r="I129" s="10">
        <v>1783.306</v>
      </c>
      <c r="J129" s="10">
        <v>1894.2719999999999</v>
      </c>
      <c r="K129" s="10">
        <v>1818.36</v>
      </c>
      <c r="L129" s="10">
        <v>1792.1990000000001</v>
      </c>
      <c r="M129" s="10">
        <v>1803.0709999999999</v>
      </c>
      <c r="N129" s="10">
        <v>816.072</v>
      </c>
      <c r="O129" s="10">
        <v>810.56200000000001</v>
      </c>
      <c r="P129" s="10">
        <v>848.923</v>
      </c>
      <c r="Q129" s="10">
        <v>855.572</v>
      </c>
      <c r="R129" s="10">
        <v>820.15099999999995</v>
      </c>
      <c r="S129" s="10">
        <v>773.255</v>
      </c>
      <c r="T129" s="10">
        <v>835.53499999999997</v>
      </c>
      <c r="U129" s="10">
        <v>809.45299999999997</v>
      </c>
      <c r="V129" s="10">
        <v>784.63699999999994</v>
      </c>
      <c r="W129" s="10">
        <v>796.52099999999996</v>
      </c>
      <c r="X129" s="10">
        <f>_xlfn.IFNA(IF(OR($C129={"PH-AKT","GCaMP6S"}),D129/AVERAGE($D129:$F129), D129/N129/AVERAGE($D129/$N129,$E129/$O129,$F129/$P129)),0)</f>
        <v>0.99645477702322438</v>
      </c>
      <c r="Y129" s="10">
        <f>_xlfn.IFNA(IF(OR($C129={"PH-AKT","GCaMP6S"}),E129/AVERAGE($D129:$F129), E129/O129/AVERAGE($D129/$N129,$E129/$O129,$F129/$P129)),0)</f>
        <v>1.0110301655028096</v>
      </c>
      <c r="Z129" s="10">
        <f>_xlfn.IFNA(IF(OR($C129={"PH-AKT","GCaMP6S"}),F129/AVERAGE($D129:$F129), F129/P129/AVERAGE($D129/$N129,$E129/$O129,$F129/$P129)),0)</f>
        <v>0.9925150574739664</v>
      </c>
      <c r="AA129" s="10">
        <f>_xlfn.IFNA(IF(OR($C129={"PH-AKT","GCaMP6S"}),G129/AVERAGE($D129:$F129), G129/Q129/AVERAGE($D129/$N129,$E129/$O129,$F129/$P129)),0)</f>
        <v>0.9928022584929157</v>
      </c>
      <c r="AB129" s="10">
        <f>_xlfn.IFNA(IF(OR($C129={"PH-AKT","GCaMP6S"}),H129/AVERAGE($D129:$F129), H129/R129/AVERAGE($D129/$N129,$E129/$O129,$F129/$P129)),0)</f>
        <v>1.0174186844557684</v>
      </c>
      <c r="AC129" s="10">
        <f>_xlfn.IFNA(IF(OR($C129={"PH-AKT","GCaMP6S"}),I129/AVERAGE($D129:$F129), I129/S129/AVERAGE($D129/$N129,$E129/$O129,$F129/$P129)),0)</f>
        <v>1.0664813204494696</v>
      </c>
      <c r="AD129" s="10">
        <f>_xlfn.IFNA(IF(OR($C129={"PH-AKT","GCaMP6S"}),J129/AVERAGE($D129:$F129), J129/T129/AVERAGE($D129/$N129,$E129/$O129,$F129/$P129)),0)</f>
        <v>1.0484019309954165</v>
      </c>
      <c r="AE129" s="10">
        <f>_xlfn.IFNA(IF(OR($C129={"PH-AKT","GCaMP6S"}),K129/AVERAGE($D129:$F129), K129/U129/AVERAGE($D129/$N129,$E129/$O129,$F129/$P129)),0)</f>
        <v>1.0388153337837631</v>
      </c>
      <c r="AF129" s="10">
        <f>_xlfn.IFNA(IF(OR($C129={"PH-AKT","GCaMP6S"}),L129/AVERAGE($D129:$F129), L129/V129/AVERAGE($D129/$N129,$E129/$O129,$F129/$P129)),0)</f>
        <v>1.0562520534085131</v>
      </c>
      <c r="AG129" s="10">
        <f>_xlfn.IFNA(IF(OR($C129={"PH-AKT","GCaMP6S"}),M129/AVERAGE($D129:$F129), M129/W129/AVERAGE($D129/$N129,$E129/$O129,$F129/$P129)),0)</f>
        <v>1.0468048288299066</v>
      </c>
      <c r="AI129" s="10">
        <f>IF(OR($C129={"PH-AKT","Syk","Src","Lyn-FAK","Prin-CRAF","ERKKTR"}),1/X129,X129)</f>
        <v>0.99645477702322438</v>
      </c>
      <c r="AJ129" s="10">
        <f>IF(OR($C129={"PH-AKT","Syk","Src","Lyn-FAK","Prin-CRAF","ERKKTR"}),1/Y129,Y129)</f>
        <v>1.0110301655028096</v>
      </c>
      <c r="AK129" s="10">
        <f>IF(OR($C129={"PH-AKT","Syk","Src","Lyn-FAK","Prin-CRAF","ERKKTR"}),1/Z129,Z129)</f>
        <v>0.9925150574739664</v>
      </c>
      <c r="AL129" s="10">
        <f>IF(OR($C129={"PH-AKT","Syk","Src","Lyn-FAK","Prin-CRAF","ERKKTR"}),1/AA129,AA129)</f>
        <v>0.9928022584929157</v>
      </c>
      <c r="AM129" s="10">
        <f>IF(OR($C129={"PH-AKT","Syk","Src","Lyn-FAK","Prin-CRAF","ERKKTR"}),1/AB129,AB129)</f>
        <v>1.0174186844557684</v>
      </c>
      <c r="AN129" s="10">
        <f>IF(OR($C129={"PH-AKT","Syk","Src","Lyn-FAK","Prin-CRAF","ERKKTR"}),1/AC129,AC129)</f>
        <v>1.0664813204494696</v>
      </c>
      <c r="AO129" s="10">
        <f>IF(OR($C129={"PH-AKT","Syk","Src","Lyn-FAK","Prin-CRAF","ERKKTR"}),1/AD129,AD129)</f>
        <v>1.0484019309954165</v>
      </c>
      <c r="AP129" s="10">
        <f>IF(OR($C129={"PH-AKT","Syk","Src","Lyn-FAK","Prin-CRAF","ERKKTR"}),1/AE129,AE129)</f>
        <v>1.0388153337837631</v>
      </c>
      <c r="AQ129" s="10">
        <f>IF(OR($C129={"PH-AKT","Syk","Src","Lyn-FAK","Prin-CRAF","ERKKTR"}),1/AF129,AF129)</f>
        <v>1.0562520534085131</v>
      </c>
      <c r="AR129" s="10">
        <f>IF(OR($C129={"PH-AKT","Syk","Src","Lyn-FAK","Prin-CRAF","ERKKTR"}),1/AG129,AG129)</f>
        <v>1.0468048288299066</v>
      </c>
    </row>
    <row r="130" spans="1:44" x14ac:dyDescent="0.2">
      <c r="A130" s="10">
        <v>129</v>
      </c>
      <c r="B130" s="10">
        <v>0</v>
      </c>
      <c r="C130" s="10">
        <f>_xlfn.IFNA(VLOOKUP($B130,Barcodes!$B$2:$E$14,4,FALSE),0)</f>
        <v>0</v>
      </c>
      <c r="D130" s="10">
        <v>1019.862</v>
      </c>
      <c r="E130" s="10">
        <v>1017.0940000000001</v>
      </c>
      <c r="F130" s="10">
        <v>1056.729</v>
      </c>
      <c r="G130" s="10">
        <v>1064.1179999999999</v>
      </c>
      <c r="H130" s="10">
        <v>1129.8620000000001</v>
      </c>
      <c r="I130" s="10">
        <v>1134.8989999999999</v>
      </c>
      <c r="J130" s="10">
        <v>1158.4580000000001</v>
      </c>
      <c r="K130" s="10">
        <v>1125.915</v>
      </c>
      <c r="L130" s="10">
        <v>1190.723</v>
      </c>
      <c r="M130" s="10">
        <v>1238.499</v>
      </c>
      <c r="N130" s="10">
        <v>475.45499999999998</v>
      </c>
      <c r="O130" s="10">
        <v>483.69</v>
      </c>
      <c r="P130" s="10">
        <v>507.45400000000001</v>
      </c>
      <c r="Q130" s="10">
        <v>511.30700000000002</v>
      </c>
      <c r="R130" s="10">
        <v>493.64600000000002</v>
      </c>
      <c r="S130" s="10">
        <v>501.92399999999998</v>
      </c>
      <c r="T130" s="10">
        <v>512.42899999999997</v>
      </c>
      <c r="U130" s="10">
        <v>506.19400000000002</v>
      </c>
      <c r="V130" s="10">
        <v>532.15899999999999</v>
      </c>
      <c r="W130" s="10">
        <v>560.22699999999998</v>
      </c>
      <c r="X130" s="10">
        <f>_xlfn.IFNA(IF(OR($C130={"PH-AKT","GCaMP6S"}),D130/AVERAGE($D130:$F130), D130/N130/AVERAGE($D130/$N130,$E130/$O130,$F130/$P130)),0)</f>
        <v>1.0165637740523199</v>
      </c>
      <c r="Y130" s="10">
        <f>_xlfn.IFNA(IF(OR($C130={"PH-AKT","GCaMP6S"}),E130/AVERAGE($D130:$F130), E130/O130/AVERAGE($D130/$N130,$E130/$O130,$F130/$P130)),0)</f>
        <v>0.99654432772697532</v>
      </c>
      <c r="Z130" s="10">
        <f>_xlfn.IFNA(IF(OR($C130={"PH-AKT","GCaMP6S"}),F130/AVERAGE($D130:$F130), F130/P130/AVERAGE($D130/$N130,$E130/$O130,$F130/$P130)),0)</f>
        <v>0.98689189822070511</v>
      </c>
      <c r="AA130" s="10">
        <f>_xlfn.IFNA(IF(OR($C130={"PH-AKT","GCaMP6S"}),G130/AVERAGE($D130:$F130), G130/Q130/AVERAGE($D130/$N130,$E130/$O130,$F130/$P130)),0)</f>
        <v>0.98630376047341417</v>
      </c>
      <c r="AB130" s="10">
        <f>_xlfn.IFNA(IF(OR($C130={"PH-AKT","GCaMP6S"}),H130/AVERAGE($D130:$F130), H130/R130/AVERAGE($D130/$N130,$E130/$O130,$F130/$P130)),0)</f>
        <v>1.0847069382276098</v>
      </c>
      <c r="AC130" s="10">
        <f>_xlfn.IFNA(IF(OR($C130={"PH-AKT","GCaMP6S"}),I130/AVERAGE($D130:$F130), I130/S130/AVERAGE($D130/$N130,$E130/$O130,$F130/$P130)),0)</f>
        <v>1.0715733120595654</v>
      </c>
      <c r="AD130" s="10">
        <f>_xlfn.IFNA(IF(OR($C130={"PH-AKT","GCaMP6S"}),J130/AVERAGE($D130:$F130), J130/T130/AVERAGE($D130/$N130,$E130/$O130,$F130/$P130)),0)</f>
        <v>1.0713940520310248</v>
      </c>
      <c r="AE130" s="10">
        <f>_xlfn.IFNA(IF(OR($C130={"PH-AKT","GCaMP6S"}),K130/AVERAGE($D130:$F130), K130/U130/AVERAGE($D130/$N130,$E130/$O130,$F130/$P130)),0)</f>
        <v>1.0541229041058746</v>
      </c>
      <c r="AF130" s="10">
        <f>_xlfn.IFNA(IF(OR($C130={"PH-AKT","GCaMP6S"}),L130/AVERAGE($D130:$F130), L130/V130/AVERAGE($D130/$N130,$E130/$O130,$F130/$P130)),0)</f>
        <v>1.0604054935145426</v>
      </c>
      <c r="AG130" s="10">
        <f>_xlfn.IFNA(IF(OR($C130={"PH-AKT","GCaMP6S"}),M130/AVERAGE($D130:$F130), M130/W130/AVERAGE($D130/$N130,$E130/$O130,$F130/$P130)),0)</f>
        <v>1.0476935311448754</v>
      </c>
      <c r="AI130" s="10">
        <f>IF(OR($C130={"PH-AKT","Syk","Src","Lyn-FAK","Prin-CRAF","ERKKTR"}),1/X130,X130)</f>
        <v>1.0165637740523199</v>
      </c>
      <c r="AJ130" s="10">
        <f>IF(OR($C130={"PH-AKT","Syk","Src","Lyn-FAK","Prin-CRAF","ERKKTR"}),1/Y130,Y130)</f>
        <v>0.99654432772697532</v>
      </c>
      <c r="AK130" s="10">
        <f>IF(OR($C130={"PH-AKT","Syk","Src","Lyn-FAK","Prin-CRAF","ERKKTR"}),1/Z130,Z130)</f>
        <v>0.98689189822070511</v>
      </c>
      <c r="AL130" s="10">
        <f>IF(OR($C130={"PH-AKT","Syk","Src","Lyn-FAK","Prin-CRAF","ERKKTR"}),1/AA130,AA130)</f>
        <v>0.98630376047341417</v>
      </c>
      <c r="AM130" s="10">
        <f>IF(OR($C130={"PH-AKT","Syk","Src","Lyn-FAK","Prin-CRAF","ERKKTR"}),1/AB130,AB130)</f>
        <v>1.0847069382276098</v>
      </c>
      <c r="AN130" s="10">
        <f>IF(OR($C130={"PH-AKT","Syk","Src","Lyn-FAK","Prin-CRAF","ERKKTR"}),1/AC130,AC130)</f>
        <v>1.0715733120595654</v>
      </c>
      <c r="AO130" s="10">
        <f>IF(OR($C130={"PH-AKT","Syk","Src","Lyn-FAK","Prin-CRAF","ERKKTR"}),1/AD130,AD130)</f>
        <v>1.0713940520310248</v>
      </c>
      <c r="AP130" s="10">
        <f>IF(OR($C130={"PH-AKT","Syk","Src","Lyn-FAK","Prin-CRAF","ERKKTR"}),1/AE130,AE130)</f>
        <v>1.0541229041058746</v>
      </c>
      <c r="AQ130" s="10">
        <f>IF(OR($C130={"PH-AKT","Syk","Src","Lyn-FAK","Prin-CRAF","ERKKTR"}),1/AF130,AF130)</f>
        <v>1.0604054935145426</v>
      </c>
      <c r="AR130" s="10">
        <f>IF(OR($C130={"PH-AKT","Syk","Src","Lyn-FAK","Prin-CRAF","ERKKTR"}),1/AG130,AG130)</f>
        <v>1.0476935311448754</v>
      </c>
    </row>
    <row r="131" spans="1:44" x14ac:dyDescent="0.2">
      <c r="A131" s="10">
        <v>130</v>
      </c>
      <c r="B131" s="10" t="s">
        <v>38</v>
      </c>
      <c r="C131" s="10" t="str">
        <f>_xlfn.IFNA(VLOOKUP($B131,Barcodes!$B$2:$E$14,4,FALSE),0)</f>
        <v>RhoA2G</v>
      </c>
      <c r="D131" s="10">
        <v>5745.49</v>
      </c>
      <c r="E131" s="10">
        <v>5750.63</v>
      </c>
      <c r="F131" s="10">
        <v>5929.6390000000001</v>
      </c>
      <c r="G131" s="10">
        <v>5938.4449999999997</v>
      </c>
      <c r="H131" s="10">
        <v>5853.7569999999996</v>
      </c>
      <c r="I131" s="10">
        <v>5788.8059999999996</v>
      </c>
      <c r="J131" s="10">
        <v>5704.8050000000003</v>
      </c>
      <c r="K131" s="10">
        <v>5478.4219999999996</v>
      </c>
      <c r="L131" s="10">
        <v>5521.6210000000001</v>
      </c>
      <c r="M131" s="10">
        <v>5526.2110000000002</v>
      </c>
      <c r="N131" s="10">
        <v>2531.8029999999999</v>
      </c>
      <c r="O131" s="10">
        <v>2522.4780000000001</v>
      </c>
      <c r="P131" s="10">
        <v>2560.0360000000001</v>
      </c>
      <c r="Q131" s="10">
        <v>2573.7719999999999</v>
      </c>
      <c r="R131" s="10">
        <v>2519.4110000000001</v>
      </c>
      <c r="S131" s="10">
        <v>2463.308</v>
      </c>
      <c r="T131" s="10">
        <v>2417.91</v>
      </c>
      <c r="U131" s="10">
        <v>2287.0610000000001</v>
      </c>
      <c r="V131" s="10">
        <v>2283.9949999999999</v>
      </c>
      <c r="W131" s="10">
        <v>2263.1669999999999</v>
      </c>
      <c r="X131" s="10">
        <f>_xlfn.IFNA(IF(OR($C131={"PH-AKT","GCaMP6S"}),D131/AVERAGE($D131:$F131), D131/N131/AVERAGE($D131/$N131,$E131/$O131,$F131/$P131)),0)</f>
        <v>0.99164902451464765</v>
      </c>
      <c r="Y131" s="10">
        <f>_xlfn.IFNA(IF(OR($C131={"PH-AKT","GCaMP6S"}),E131/AVERAGE($D131:$F131), E131/O131/AVERAGE($D131/$N131,$E131/$O131,$F131/$P131)),0)</f>
        <v>0.99620533801112665</v>
      </c>
      <c r="Z131" s="10">
        <f>_xlfn.IFNA(IF(OR($C131={"PH-AKT","GCaMP6S"}),F131/AVERAGE($D131:$F131), F131/P131/AVERAGE($D131/$N131,$E131/$O131,$F131/$P131)),0)</f>
        <v>1.0121456374742257</v>
      </c>
      <c r="AA131" s="10">
        <f>_xlfn.IFNA(IF(OR($C131={"PH-AKT","GCaMP6S"}),G131/AVERAGE($D131:$F131), G131/Q131/AVERAGE($D131/$N131,$E131/$O131,$F131/$P131)),0)</f>
        <v>1.008239000405148</v>
      </c>
      <c r="AB131" s="10">
        <f>_xlfn.IFNA(IF(OR($C131={"PH-AKT","GCaMP6S"}),H131/AVERAGE($D131:$F131), H131/R131/AVERAGE($D131/$N131,$E131/$O131,$F131/$P131)),0)</f>
        <v>1.0153049299544523</v>
      </c>
      <c r="AC131" s="10">
        <f>_xlfn.IFNA(IF(OR($C131={"PH-AKT","GCaMP6S"}),I131/AVERAGE($D131:$F131), I131/S131/AVERAGE($D131/$N131,$E131/$O131,$F131/$P131)),0)</f>
        <v>1.0269069758591896</v>
      </c>
      <c r="AD131" s="10">
        <f>_xlfn.IFNA(IF(OR($C131={"PH-AKT","GCaMP6S"}),J131/AVERAGE($D131:$F131), J131/T131/AVERAGE($D131/$N131,$E131/$O131,$F131/$P131)),0)</f>
        <v>1.0310067264591676</v>
      </c>
      <c r="AE131" s="10">
        <f>_xlfn.IFNA(IF(OR($C131={"PH-AKT","GCaMP6S"}),K131/AVERAGE($D131:$F131), K131/U131/AVERAGE($D131/$N131,$E131/$O131,$F131/$P131)),0)</f>
        <v>1.0467393733237826</v>
      </c>
      <c r="AF131" s="10">
        <f>_xlfn.IFNA(IF(OR($C131={"PH-AKT","GCaMP6S"}),L131/AVERAGE($D131:$F131), L131/V131/AVERAGE($D131/$N131,$E131/$O131,$F131/$P131)),0)</f>
        <v>1.0564094339069037</v>
      </c>
      <c r="AG131" s="10">
        <f>_xlfn.IFNA(IF(OR($C131={"PH-AKT","GCaMP6S"}),M131/AVERAGE($D131:$F131), M131/W131/AVERAGE($D131/$N131,$E131/$O131,$F131/$P131)),0)</f>
        <v>1.0670178558652244</v>
      </c>
      <c r="AI131" s="10">
        <f>IF(OR($C131={"PH-AKT","Syk","Src","Lyn-FAK","Prin-CRAF","ERKKTR"}),1/X131,X131)</f>
        <v>0.99164902451464765</v>
      </c>
      <c r="AJ131" s="10">
        <f>IF(OR($C131={"PH-AKT","Syk","Src","Lyn-FAK","Prin-CRAF","ERKKTR"}),1/Y131,Y131)</f>
        <v>0.99620533801112665</v>
      </c>
      <c r="AK131" s="10">
        <f>IF(OR($C131={"PH-AKT","Syk","Src","Lyn-FAK","Prin-CRAF","ERKKTR"}),1/Z131,Z131)</f>
        <v>1.0121456374742257</v>
      </c>
      <c r="AL131" s="10">
        <f>IF(OR($C131={"PH-AKT","Syk","Src","Lyn-FAK","Prin-CRAF","ERKKTR"}),1/AA131,AA131)</f>
        <v>1.008239000405148</v>
      </c>
      <c r="AM131" s="10">
        <f>IF(OR($C131={"PH-AKT","Syk","Src","Lyn-FAK","Prin-CRAF","ERKKTR"}),1/AB131,AB131)</f>
        <v>1.0153049299544523</v>
      </c>
      <c r="AN131" s="10">
        <f>IF(OR($C131={"PH-AKT","Syk","Src","Lyn-FAK","Prin-CRAF","ERKKTR"}),1/AC131,AC131)</f>
        <v>1.0269069758591896</v>
      </c>
      <c r="AO131" s="10">
        <f>IF(OR($C131={"PH-AKT","Syk","Src","Lyn-FAK","Prin-CRAF","ERKKTR"}),1/AD131,AD131)</f>
        <v>1.0310067264591676</v>
      </c>
      <c r="AP131" s="10">
        <f>IF(OR($C131={"PH-AKT","Syk","Src","Lyn-FAK","Prin-CRAF","ERKKTR"}),1/AE131,AE131)</f>
        <v>1.0467393733237826</v>
      </c>
      <c r="AQ131" s="10">
        <f>IF(OR($C131={"PH-AKT","Syk","Src","Lyn-FAK","Prin-CRAF","ERKKTR"}),1/AF131,AF131)</f>
        <v>1.0564094339069037</v>
      </c>
      <c r="AR131" s="10">
        <f>IF(OR($C131={"PH-AKT","Syk","Src","Lyn-FAK","Prin-CRAF","ERKKTR"}),1/AG131,AG131)</f>
        <v>1.0670178558652244</v>
      </c>
    </row>
    <row r="132" spans="1:44" x14ac:dyDescent="0.2">
      <c r="A132" s="10">
        <v>131</v>
      </c>
      <c r="B132" s="10" t="s">
        <v>437</v>
      </c>
      <c r="C132" s="10" t="str">
        <f>_xlfn.IFNA(VLOOKUP($B132,Barcodes!$B$2:$E$14,4,FALSE),0)</f>
        <v>EV-ROCK</v>
      </c>
      <c r="D132" s="10">
        <v>721.87199999999996</v>
      </c>
      <c r="E132" s="10">
        <v>713.11099999999999</v>
      </c>
      <c r="F132" s="10">
        <v>710.89300000000003</v>
      </c>
      <c r="G132" s="10">
        <v>741.79899999999998</v>
      </c>
      <c r="H132" s="10">
        <v>791.09900000000005</v>
      </c>
      <c r="I132" s="10">
        <v>791.93600000000004</v>
      </c>
      <c r="J132" s="10">
        <v>794.09699999999998</v>
      </c>
      <c r="K132" s="10">
        <v>799.71500000000003</v>
      </c>
      <c r="L132" s="10">
        <v>815.51900000000001</v>
      </c>
      <c r="M132" s="10">
        <v>802.29600000000005</v>
      </c>
      <c r="N132" s="10">
        <v>277.13299999999998</v>
      </c>
      <c r="O132" s="10">
        <v>269.22300000000001</v>
      </c>
      <c r="P132" s="10">
        <v>274.63400000000001</v>
      </c>
      <c r="Q132" s="10">
        <v>274.36599999999999</v>
      </c>
      <c r="R132" s="10">
        <v>266.01499999999999</v>
      </c>
      <c r="S132" s="10">
        <v>275.75099999999998</v>
      </c>
      <c r="T132" s="10">
        <v>286.245</v>
      </c>
      <c r="U132" s="10">
        <v>291.93700000000001</v>
      </c>
      <c r="V132" s="10">
        <v>293.005</v>
      </c>
      <c r="W132" s="10">
        <v>299.09399999999999</v>
      </c>
      <c r="X132" s="10">
        <f>_xlfn.IFNA(IF(OR($C132={"PH-AKT","GCaMP6S"}),D132/AVERAGE($D132:$F132), D132/N132/AVERAGE($D132/$N132,$E132/$O132,$F132/$P132)),0)</f>
        <v>0.99646597064956244</v>
      </c>
      <c r="Y132" s="10">
        <f>_xlfn.IFNA(IF(OR($C132={"PH-AKT","GCaMP6S"}),E132/AVERAGE($D132:$F132), E132/O132/AVERAGE($D132/$N132,$E132/$O132,$F132/$P132)),0)</f>
        <v>1.0132940553013956</v>
      </c>
      <c r="Z132" s="10">
        <f>_xlfn.IFNA(IF(OR($C132={"PH-AKT","GCaMP6S"}),F132/AVERAGE($D132:$F132), F132/P132/AVERAGE($D132/$N132,$E132/$O132,$F132/$P132)),0)</f>
        <v>0.99023997404904185</v>
      </c>
      <c r="AA132" s="10">
        <f>_xlfn.IFNA(IF(OR($C132={"PH-AKT","GCaMP6S"}),G132/AVERAGE($D132:$F132), G132/Q132/AVERAGE($D132/$N132,$E132/$O132,$F132/$P132)),0)</f>
        <v>1.0342998705362483</v>
      </c>
      <c r="AB132" s="10">
        <f>_xlfn.IFNA(IF(OR($C132={"PH-AKT","GCaMP6S"}),H132/AVERAGE($D132:$F132), H132/R132/AVERAGE($D132/$N132,$E132/$O132,$F132/$P132)),0)</f>
        <v>1.1376671754952106</v>
      </c>
      <c r="AC132" s="10">
        <f>_xlfn.IFNA(IF(OR($C132={"PH-AKT","GCaMP6S"}),I132/AVERAGE($D132:$F132), I132/S132/AVERAGE($D132/$N132,$E132/$O132,$F132/$P132)),0)</f>
        <v>1.0986604935035043</v>
      </c>
      <c r="AD132" s="10">
        <f>_xlfn.IFNA(IF(OR($C132={"PH-AKT","GCaMP6S"}),J132/AVERAGE($D132:$F132), J132/T132/AVERAGE($D132/$N132,$E132/$O132,$F132/$P132)),0)</f>
        <v>1.0612706761529997</v>
      </c>
      <c r="AE132" s="10">
        <f>_xlfn.IFNA(IF(OR($C132={"PH-AKT","GCaMP6S"}),K132/AVERAGE($D132:$F132), K132/U132/AVERAGE($D132/$N132,$E132/$O132,$F132/$P132)),0)</f>
        <v>1.0479404872888773</v>
      </c>
      <c r="AF132" s="10">
        <f>_xlfn.IFNA(IF(OR($C132={"PH-AKT","GCaMP6S"}),L132/AVERAGE($D132:$F132), L132/V132/AVERAGE($D132/$N132,$E132/$O132,$F132/$P132)),0)</f>
        <v>1.0647547121237524</v>
      </c>
      <c r="AG132" s="10">
        <f>_xlfn.IFNA(IF(OR($C132={"PH-AKT","GCaMP6S"}),M132/AVERAGE($D132:$F132), M132/W132/AVERAGE($D132/$N132,$E132/$O132,$F132/$P132)),0)</f>
        <v>1.0261655828749552</v>
      </c>
      <c r="AI132" s="10">
        <f>IF(OR($C132={"PH-AKT","Syk","Src","Lyn-FAK","Prin-CRAF","ERKKTR"}),1/X132,X132)</f>
        <v>0.99646597064956244</v>
      </c>
      <c r="AJ132" s="10">
        <f>IF(OR($C132={"PH-AKT","Syk","Src","Lyn-FAK","Prin-CRAF","ERKKTR"}),1/Y132,Y132)</f>
        <v>1.0132940553013956</v>
      </c>
      <c r="AK132" s="10">
        <f>IF(OR($C132={"PH-AKT","Syk","Src","Lyn-FAK","Prin-CRAF","ERKKTR"}),1/Z132,Z132)</f>
        <v>0.99023997404904185</v>
      </c>
      <c r="AL132" s="10">
        <f>IF(OR($C132={"PH-AKT","Syk","Src","Lyn-FAK","Prin-CRAF","ERKKTR"}),1/AA132,AA132)</f>
        <v>1.0342998705362483</v>
      </c>
      <c r="AM132" s="10">
        <f>IF(OR($C132={"PH-AKT","Syk","Src","Lyn-FAK","Prin-CRAF","ERKKTR"}),1/AB132,AB132)</f>
        <v>1.1376671754952106</v>
      </c>
      <c r="AN132" s="10">
        <f>IF(OR($C132={"PH-AKT","Syk","Src","Lyn-FAK","Prin-CRAF","ERKKTR"}),1/AC132,AC132)</f>
        <v>1.0986604935035043</v>
      </c>
      <c r="AO132" s="10">
        <f>IF(OR($C132={"PH-AKT","Syk","Src","Lyn-FAK","Prin-CRAF","ERKKTR"}),1/AD132,AD132)</f>
        <v>1.0612706761529997</v>
      </c>
      <c r="AP132" s="10">
        <f>IF(OR($C132={"PH-AKT","Syk","Src","Lyn-FAK","Prin-CRAF","ERKKTR"}),1/AE132,AE132)</f>
        <v>1.0479404872888773</v>
      </c>
      <c r="AQ132" s="10">
        <f>IF(OR($C132={"PH-AKT","Syk","Src","Lyn-FAK","Prin-CRAF","ERKKTR"}),1/AF132,AF132)</f>
        <v>1.0647547121237524</v>
      </c>
      <c r="AR132" s="10">
        <f>IF(OR($C132={"PH-AKT","Syk","Src","Lyn-FAK","Prin-CRAF","ERKKTR"}),1/AG132,AG132)</f>
        <v>1.0261655828749552</v>
      </c>
    </row>
    <row r="133" spans="1:44" x14ac:dyDescent="0.2">
      <c r="A133" s="10">
        <v>132</v>
      </c>
      <c r="B133" s="10" t="s">
        <v>437</v>
      </c>
      <c r="C133" s="10" t="str">
        <f>_xlfn.IFNA(VLOOKUP($B133,Barcodes!$B$2:$E$14,4,FALSE),0)</f>
        <v>EV-ROCK</v>
      </c>
      <c r="D133" s="10">
        <v>798.72199999999998</v>
      </c>
      <c r="E133" s="10">
        <v>815.90200000000004</v>
      </c>
      <c r="F133" s="10">
        <v>819.8</v>
      </c>
      <c r="G133" s="10">
        <v>869.30499999999995</v>
      </c>
      <c r="H133" s="10">
        <v>961.85599999999999</v>
      </c>
      <c r="I133" s="10">
        <v>967.101</v>
      </c>
      <c r="J133" s="10">
        <v>941.45299999999997</v>
      </c>
      <c r="K133" s="10">
        <v>946.58699999999999</v>
      </c>
      <c r="L133" s="10">
        <v>933.37300000000005</v>
      </c>
      <c r="M133" s="10">
        <v>930.28</v>
      </c>
      <c r="N133" s="10">
        <v>302.887</v>
      </c>
      <c r="O133" s="10">
        <v>309.101</v>
      </c>
      <c r="P133" s="10">
        <v>320.30500000000001</v>
      </c>
      <c r="Q133" s="10">
        <v>316.923</v>
      </c>
      <c r="R133" s="10">
        <v>334.38499999999999</v>
      </c>
      <c r="S133" s="10">
        <v>349.745</v>
      </c>
      <c r="T133" s="10">
        <v>348.08300000000003</v>
      </c>
      <c r="U133" s="10">
        <v>349.39</v>
      </c>
      <c r="V133" s="10">
        <v>354.62299999999999</v>
      </c>
      <c r="W133" s="10">
        <v>342.37599999999998</v>
      </c>
      <c r="X133" s="10">
        <f>_xlfn.IFNA(IF(OR($C133={"PH-AKT","GCaMP6S"}),D133/AVERAGE($D133:$F133), D133/N133/AVERAGE($D133/$N133,$E133/$O133,$F133/$P133)),0)</f>
        <v>1.0095745795480606</v>
      </c>
      <c r="Y133" s="10">
        <f>_xlfn.IFNA(IF(OR($C133={"PH-AKT","GCaMP6S"}),E133/AVERAGE($D133:$F133), E133/O133/AVERAGE($D133/$N133,$E133/$O133,$F133/$P133)),0)</f>
        <v>1.0105573875445013</v>
      </c>
      <c r="Z133" s="10">
        <f>_xlfn.IFNA(IF(OR($C133={"PH-AKT","GCaMP6S"}),F133/AVERAGE($D133:$F133), F133/P133/AVERAGE($D133/$N133,$E133/$O133,$F133/$P133)),0)</f>
        <v>0.97986803290743762</v>
      </c>
      <c r="AA133" s="10">
        <f>_xlfn.IFNA(IF(OR($C133={"PH-AKT","GCaMP6S"}),G133/AVERAGE($D133:$F133), G133/Q133/AVERAGE($D133/$N133,$E133/$O133,$F133/$P133)),0)</f>
        <v>1.0501269711506187</v>
      </c>
      <c r="AB133" s="10">
        <f>_xlfn.IFNA(IF(OR($C133={"PH-AKT","GCaMP6S"}),H133/AVERAGE($D133:$F133), H133/R133/AVERAGE($D133/$N133,$E133/$O133,$F133/$P133)),0)</f>
        <v>1.1012518846841606</v>
      </c>
      <c r="AC133" s="10">
        <f>_xlfn.IFNA(IF(OR($C133={"PH-AKT","GCaMP6S"}),I133/AVERAGE($D133:$F133), I133/S133/AVERAGE($D133/$N133,$E133/$O133,$F133/$P133)),0)</f>
        <v>1.0586288164230504</v>
      </c>
      <c r="AD133" s="10">
        <f>_xlfn.IFNA(IF(OR($C133={"PH-AKT","GCaMP6S"}),J133/AVERAGE($D133:$F133), J133/T133/AVERAGE($D133/$N133,$E133/$O133,$F133/$P133)),0)</f>
        <v>1.0354740607173822</v>
      </c>
      <c r="AE133" s="10">
        <f>_xlfn.IFNA(IF(OR($C133={"PH-AKT","GCaMP6S"}),K133/AVERAGE($D133:$F133), K133/U133/AVERAGE($D133/$N133,$E133/$O133,$F133/$P133)),0)</f>
        <v>1.0372261529549589</v>
      </c>
      <c r="AF133" s="10">
        <f>_xlfn.IFNA(IF(OR($C133={"PH-AKT","GCaMP6S"}),L133/AVERAGE($D133:$F133), L133/V133/AVERAGE($D133/$N133,$E133/$O133,$F133/$P133)),0)</f>
        <v>1.007654683782389</v>
      </c>
      <c r="AG133" s="10">
        <f>_xlfn.IFNA(IF(OR($C133={"PH-AKT","GCaMP6S"}),M133/AVERAGE($D133:$F133), M133/W133/AVERAGE($D133/$N133,$E133/$O133,$F133/$P133)),0)</f>
        <v>1.0402405139753241</v>
      </c>
      <c r="AI133" s="10">
        <f>IF(OR($C133={"PH-AKT","Syk","Src","Lyn-FAK","Prin-CRAF","ERKKTR"}),1/X133,X133)</f>
        <v>1.0095745795480606</v>
      </c>
      <c r="AJ133" s="10">
        <f>IF(OR($C133={"PH-AKT","Syk","Src","Lyn-FAK","Prin-CRAF","ERKKTR"}),1/Y133,Y133)</f>
        <v>1.0105573875445013</v>
      </c>
      <c r="AK133" s="10">
        <f>IF(OR($C133={"PH-AKT","Syk","Src","Lyn-FAK","Prin-CRAF","ERKKTR"}),1/Z133,Z133)</f>
        <v>0.97986803290743762</v>
      </c>
      <c r="AL133" s="10">
        <f>IF(OR($C133={"PH-AKT","Syk","Src","Lyn-FAK","Prin-CRAF","ERKKTR"}),1/AA133,AA133)</f>
        <v>1.0501269711506187</v>
      </c>
      <c r="AM133" s="10">
        <f>IF(OR($C133={"PH-AKT","Syk","Src","Lyn-FAK","Prin-CRAF","ERKKTR"}),1/AB133,AB133)</f>
        <v>1.1012518846841606</v>
      </c>
      <c r="AN133" s="10">
        <f>IF(OR($C133={"PH-AKT","Syk","Src","Lyn-FAK","Prin-CRAF","ERKKTR"}),1/AC133,AC133)</f>
        <v>1.0586288164230504</v>
      </c>
      <c r="AO133" s="10">
        <f>IF(OR($C133={"PH-AKT","Syk","Src","Lyn-FAK","Prin-CRAF","ERKKTR"}),1/AD133,AD133)</f>
        <v>1.0354740607173822</v>
      </c>
      <c r="AP133" s="10">
        <f>IF(OR($C133={"PH-AKT","Syk","Src","Lyn-FAK","Prin-CRAF","ERKKTR"}),1/AE133,AE133)</f>
        <v>1.0372261529549589</v>
      </c>
      <c r="AQ133" s="10">
        <f>IF(OR($C133={"PH-AKT","Syk","Src","Lyn-FAK","Prin-CRAF","ERKKTR"}),1/AF133,AF133)</f>
        <v>1.007654683782389</v>
      </c>
      <c r="AR133" s="10">
        <f>IF(OR($C133={"PH-AKT","Syk","Src","Lyn-FAK","Prin-CRAF","ERKKTR"}),1/AG133,AG133)</f>
        <v>1.0402405139753241</v>
      </c>
    </row>
    <row r="134" spans="1:44" x14ac:dyDescent="0.2">
      <c r="A134" s="10">
        <v>133</v>
      </c>
      <c r="B134" s="10" t="s">
        <v>37</v>
      </c>
      <c r="C134" s="10" t="str">
        <f>_xlfn.IFNA(VLOOKUP($B134,Barcodes!$B$2:$E$14,4,FALSE),0)</f>
        <v>PH-AKT</v>
      </c>
      <c r="D134" s="10">
        <v>2075.5</v>
      </c>
      <c r="E134" s="10">
        <v>1971.9670000000001</v>
      </c>
      <c r="F134" s="10">
        <v>1889.3330000000001</v>
      </c>
      <c r="G134" s="10">
        <v>1631.5329999999999</v>
      </c>
      <c r="H134" s="10">
        <v>1525.2170000000001</v>
      </c>
      <c r="I134" s="10">
        <v>1554.9829999999999</v>
      </c>
      <c r="J134" s="10">
        <v>1531.739</v>
      </c>
      <c r="K134" s="10">
        <v>1627.472</v>
      </c>
      <c r="L134" s="10">
        <v>1670.15</v>
      </c>
      <c r="M134" s="10">
        <v>1743.4780000000001</v>
      </c>
      <c r="N134" s="10">
        <v>492.68299999999999</v>
      </c>
      <c r="O134" s="10">
        <v>444.23899999999998</v>
      </c>
      <c r="P134" s="10">
        <v>428.93900000000002</v>
      </c>
      <c r="Q134" s="10">
        <v>356.42200000000003</v>
      </c>
      <c r="R134" s="10">
        <v>329.61099999999999</v>
      </c>
      <c r="S134" s="10">
        <v>351.41699999999997</v>
      </c>
      <c r="T134" s="10">
        <v>321.89999999999998</v>
      </c>
      <c r="U134" s="10">
        <v>331.18900000000002</v>
      </c>
      <c r="V134" s="10">
        <v>328.72800000000001</v>
      </c>
      <c r="W134" s="10">
        <v>471.00599999999997</v>
      </c>
      <c r="X134" s="10">
        <f>_xlfn.IFNA(IF(OR($C134={"PH-AKT","GCaMP6S"}),D134/AVERAGE($D134:$F134), D134/N134/AVERAGE($D134/$N134,$E134/$O134,$F134/$P134)),0)</f>
        <v>1.0487973318959709</v>
      </c>
      <c r="Y134" s="10">
        <f>_xlfn.IFNA(IF(OR($C134={"PH-AKT","GCaMP6S"}),E134/AVERAGE($D134:$F134), E134/O134/AVERAGE($D134/$N134,$E134/$O134,$F134/$P134)),0)</f>
        <v>0.99647975340250639</v>
      </c>
      <c r="Z134" s="10">
        <f>_xlfn.IFNA(IF(OR($C134={"PH-AKT","GCaMP6S"}),F134/AVERAGE($D134:$F134), F134/P134/AVERAGE($D134/$N134,$E134/$O134,$F134/$P134)),0)</f>
        <v>0.95472291470152271</v>
      </c>
      <c r="AA134" s="10">
        <f>_xlfn.IFNA(IF(OR($C134={"PH-AKT","GCaMP6S"}),G134/AVERAGE($D134:$F134), G134/Q134/AVERAGE($D134/$N134,$E134/$O134,$F134/$P134)),0)</f>
        <v>0.82445071418946225</v>
      </c>
      <c r="AB134" s="10">
        <f>_xlfn.IFNA(IF(OR($C134={"PH-AKT","GCaMP6S"}),H134/AVERAGE($D134:$F134), H134/R134/AVERAGE($D134/$N134,$E134/$O134,$F134/$P134)),0)</f>
        <v>0.77072682253065627</v>
      </c>
      <c r="AC134" s="10">
        <f>_xlfn.IFNA(IF(OR($C134={"PH-AKT","GCaMP6S"}),I134/AVERAGE($D134:$F134), I134/S134/AVERAGE($D134/$N134,$E134/$O134,$F134/$P134)),0)</f>
        <v>0.78576825899474456</v>
      </c>
      <c r="AD134" s="10">
        <f>_xlfn.IFNA(IF(OR($C134={"PH-AKT","GCaMP6S"}),J134/AVERAGE($D134:$F134), J134/T134/AVERAGE($D134/$N134,$E134/$O134,$F134/$P134)),0)</f>
        <v>0.77402253739388227</v>
      </c>
      <c r="AE134" s="10">
        <f>_xlfn.IFNA(IF(OR($C134={"PH-AKT","GCaMP6S"}),K134/AVERAGE($D134:$F134), K134/U134/AVERAGE($D134/$N134,$E134/$O134,$F134/$P134)),0)</f>
        <v>0.82239859857162101</v>
      </c>
      <c r="AF134" s="10">
        <f>_xlfn.IFNA(IF(OR($C134={"PH-AKT","GCaMP6S"}),L134/AVERAGE($D134:$F134), L134/V134/AVERAGE($D134/$N134,$E134/$O134,$F134/$P134)),0)</f>
        <v>0.84396476216143379</v>
      </c>
      <c r="AG134" s="10">
        <f>_xlfn.IFNA(IF(OR($C134={"PH-AKT","GCaMP6S"}),M134/AVERAGE($D134:$F134), M134/W134/AVERAGE($D134/$N134,$E134/$O134,$F134/$P134)),0)</f>
        <v>0.88101906751111714</v>
      </c>
      <c r="AI134" s="10">
        <f>IF(OR($C134={"PH-AKT","Syk","Src","Lyn-FAK","Prin-CRAF","ERKKTR"}),1/X134,X134)</f>
        <v>0.95347305870071464</v>
      </c>
      <c r="AJ134" s="10">
        <f>IF(OR($C134={"PH-AKT","Syk","Src","Lyn-FAK","Prin-CRAF","ERKKTR"}),1/Y134,Y134)</f>
        <v>1.0035326825110833</v>
      </c>
      <c r="AK134" s="10">
        <f>IF(OR($C134={"PH-AKT","Syk","Src","Lyn-FAK","Prin-CRAF","ERKKTR"}),1/Z134,Z134)</f>
        <v>1.0474243202936344</v>
      </c>
      <c r="AL134" s="10">
        <f>IF(OR($C134={"PH-AKT","Syk","Src","Lyn-FAK","Prin-CRAF","ERKKTR"}),1/AA134,AA134)</f>
        <v>1.2129287812954648</v>
      </c>
      <c r="AM134" s="10">
        <f>IF(OR($C134={"PH-AKT","Syk","Src","Lyn-FAK","Prin-CRAF","ERKKTR"}),1/AB134,AB134)</f>
        <v>1.2974765776498252</v>
      </c>
      <c r="AN134" s="10">
        <f>IF(OR($C134={"PH-AKT","Syk","Src","Lyn-FAK","Prin-CRAF","ERKKTR"}),1/AC134,AC134)</f>
        <v>1.272639850939421</v>
      </c>
      <c r="AO134" s="10">
        <f>IF(OR($C134={"PH-AKT","Syk","Src","Lyn-FAK","Prin-CRAF","ERKKTR"}),1/AD134,AD134)</f>
        <v>1.2919520449197501</v>
      </c>
      <c r="AP134" s="10">
        <f>IF(OR($C134={"PH-AKT","Syk","Src","Lyn-FAK","Prin-CRAF","ERKKTR"}),1/AE134,AE134)</f>
        <v>1.2159553794678701</v>
      </c>
      <c r="AQ134" s="10">
        <f>IF(OR($C134={"PH-AKT","Syk","Src","Lyn-FAK","Prin-CRAF","ERKKTR"}),1/AF134,AF134)</f>
        <v>1.1848835932900239</v>
      </c>
      <c r="AR134" s="10">
        <f>IF(OR($C134={"PH-AKT","Syk","Src","Lyn-FAK","Prin-CRAF","ERKKTR"}),1/AG134,AG134)</f>
        <v>1.1350492138893253</v>
      </c>
    </row>
    <row r="135" spans="1:44" x14ac:dyDescent="0.2">
      <c r="A135" s="10">
        <v>134</v>
      </c>
      <c r="B135" s="10">
        <v>0</v>
      </c>
      <c r="C135" s="10">
        <f>_xlfn.IFNA(VLOOKUP($B135,Barcodes!$B$2:$E$14,4,FALSE),0)</f>
        <v>0</v>
      </c>
      <c r="D135" s="10">
        <v>4092.777</v>
      </c>
      <c r="E135" s="10">
        <v>4105.0190000000002</v>
      </c>
      <c r="F135" s="10">
        <v>4068.1210000000001</v>
      </c>
      <c r="G135" s="10">
        <v>4127.7889999999998</v>
      </c>
      <c r="H135" s="10">
        <v>4529.7380000000003</v>
      </c>
      <c r="I135" s="10">
        <v>4488.3450000000003</v>
      </c>
      <c r="J135" s="10">
        <v>4322.0010000000002</v>
      </c>
      <c r="K135" s="10">
        <v>4217.7539999999999</v>
      </c>
      <c r="L135" s="10">
        <v>4048.4789999999998</v>
      </c>
      <c r="M135" s="10">
        <v>3692.6439999999998</v>
      </c>
      <c r="N135" s="10">
        <v>2109.6909999999998</v>
      </c>
      <c r="O135" s="10">
        <v>2193.0120000000002</v>
      </c>
      <c r="P135" s="10">
        <v>2170.096</v>
      </c>
      <c r="Q135" s="10">
        <v>2208.634</v>
      </c>
      <c r="R135" s="10">
        <v>2149.3850000000002</v>
      </c>
      <c r="S135" s="10">
        <v>2115.1439999999998</v>
      </c>
      <c r="T135" s="10">
        <v>2033.98</v>
      </c>
      <c r="U135" s="10">
        <v>2002.0940000000001</v>
      </c>
      <c r="V135" s="10">
        <v>1990.971</v>
      </c>
      <c r="W135" s="10">
        <v>1900.973</v>
      </c>
      <c r="X135" s="10">
        <f>_xlfn.IFNA(IF(OR($C135={"PH-AKT","GCaMP6S"}),D135/AVERAGE($D135:$F135), D135/N135/AVERAGE($D135/$N135,$E135/$O135,$F135/$P135)),0)</f>
        <v>1.0234744594430685</v>
      </c>
      <c r="Y135" s="10">
        <f>_xlfn.IFNA(IF(OR($C135={"PH-AKT","GCaMP6S"}),E135/AVERAGE($D135:$F135), E135/O135/AVERAGE($D135/$N135,$E135/$O135,$F135/$P135)),0)</f>
        <v>0.98753373594892535</v>
      </c>
      <c r="Z135" s="10">
        <f>_xlfn.IFNA(IF(OR($C135={"PH-AKT","GCaMP6S"}),F135/AVERAGE($D135:$F135), F135/P135/AVERAGE($D135/$N135,$E135/$O135,$F135/$P135)),0)</f>
        <v>0.98899180460800584</v>
      </c>
      <c r="AA135" s="10">
        <f>_xlfn.IFNA(IF(OR($C135={"PH-AKT","GCaMP6S"}),G135/AVERAGE($D135:$F135), G135/Q135/AVERAGE($D135/$N135,$E135/$O135,$F135/$P135)),0)</f>
        <v>0.98598773641411408</v>
      </c>
      <c r="AB135" s="10">
        <f>_xlfn.IFNA(IF(OR($C135={"PH-AKT","GCaMP6S"}),H135/AVERAGE($D135:$F135), H135/R135/AVERAGE($D135/$N135,$E135/$O135,$F135/$P135)),0)</f>
        <v>1.1118255417960037</v>
      </c>
      <c r="AC135" s="10">
        <f>_xlfn.IFNA(IF(OR($C135={"PH-AKT","GCaMP6S"}),I135/AVERAGE($D135:$F135), I135/S135/AVERAGE($D135/$N135,$E135/$O135,$F135/$P135)),0)</f>
        <v>1.1194999269609263</v>
      </c>
      <c r="AD135" s="10">
        <f>_xlfn.IFNA(IF(OR($C135={"PH-AKT","GCaMP6S"}),J135/AVERAGE($D135:$F135), J135/T135/AVERAGE($D135/$N135,$E135/$O135,$F135/$P135)),0)</f>
        <v>1.1210267146563508</v>
      </c>
      <c r="AE135" s="10">
        <f>_xlfn.IFNA(IF(OR($C135={"PH-AKT","GCaMP6S"}),K135/AVERAGE($D135:$F135), K135/U135/AVERAGE($D135/$N135,$E135/$O135,$F135/$P135)),0)</f>
        <v>1.1114106632143976</v>
      </c>
      <c r="AF135" s="10">
        <f>_xlfn.IFNA(IF(OR($C135={"PH-AKT","GCaMP6S"}),L135/AVERAGE($D135:$F135), L135/V135/AVERAGE($D135/$N135,$E135/$O135,$F135/$P135)),0)</f>
        <v>1.0727653413798619</v>
      </c>
      <c r="AG135" s="10">
        <f>_xlfn.IFNA(IF(OR($C135={"PH-AKT","GCaMP6S"}),M135/AVERAGE($D135:$F135), M135/W135/AVERAGE($D135/$N135,$E135/$O135,$F135/$P135)),0)</f>
        <v>1.0248003595556647</v>
      </c>
      <c r="AI135" s="10">
        <f>IF(OR($C135={"PH-AKT","Syk","Src","Lyn-FAK","Prin-CRAF","ERKKTR"}),1/X135,X135)</f>
        <v>1.0234744594430685</v>
      </c>
      <c r="AJ135" s="10">
        <f>IF(OR($C135={"PH-AKT","Syk","Src","Lyn-FAK","Prin-CRAF","ERKKTR"}),1/Y135,Y135)</f>
        <v>0.98753373594892535</v>
      </c>
      <c r="AK135" s="10">
        <f>IF(OR($C135={"PH-AKT","Syk","Src","Lyn-FAK","Prin-CRAF","ERKKTR"}),1/Z135,Z135)</f>
        <v>0.98899180460800584</v>
      </c>
      <c r="AL135" s="10">
        <f>IF(OR($C135={"PH-AKT","Syk","Src","Lyn-FAK","Prin-CRAF","ERKKTR"}),1/AA135,AA135)</f>
        <v>0.98598773641411408</v>
      </c>
      <c r="AM135" s="10">
        <f>IF(OR($C135={"PH-AKT","Syk","Src","Lyn-FAK","Prin-CRAF","ERKKTR"}),1/AB135,AB135)</f>
        <v>1.1118255417960037</v>
      </c>
      <c r="AN135" s="10">
        <f>IF(OR($C135={"PH-AKT","Syk","Src","Lyn-FAK","Prin-CRAF","ERKKTR"}),1/AC135,AC135)</f>
        <v>1.1194999269609263</v>
      </c>
      <c r="AO135" s="10">
        <f>IF(OR($C135={"PH-AKT","Syk","Src","Lyn-FAK","Prin-CRAF","ERKKTR"}),1/AD135,AD135)</f>
        <v>1.1210267146563508</v>
      </c>
      <c r="AP135" s="10">
        <f>IF(OR($C135={"PH-AKT","Syk","Src","Lyn-FAK","Prin-CRAF","ERKKTR"}),1/AE135,AE135)</f>
        <v>1.1114106632143976</v>
      </c>
      <c r="AQ135" s="10">
        <f>IF(OR($C135={"PH-AKT","Syk","Src","Lyn-FAK","Prin-CRAF","ERKKTR"}),1/AF135,AF135)</f>
        <v>1.0727653413798619</v>
      </c>
      <c r="AR135" s="10">
        <f>IF(OR($C135={"PH-AKT","Syk","Src","Lyn-FAK","Prin-CRAF","ERKKTR"}),1/AG135,AG135)</f>
        <v>1.0248003595556647</v>
      </c>
    </row>
    <row r="136" spans="1:44" x14ac:dyDescent="0.2">
      <c r="A136" s="10">
        <v>135</v>
      </c>
      <c r="B136" s="10">
        <v>0</v>
      </c>
      <c r="C136" s="10">
        <f>_xlfn.IFNA(VLOOKUP($B136,Barcodes!$B$2:$E$14,4,FALSE),0)</f>
        <v>0</v>
      </c>
      <c r="D136" s="10">
        <v>2122.64</v>
      </c>
      <c r="E136" s="10">
        <v>2255.826</v>
      </c>
      <c r="F136" s="10">
        <v>2389.375</v>
      </c>
      <c r="G136" s="10">
        <v>2587.9920000000002</v>
      </c>
      <c r="H136" s="10">
        <v>3158.4989999999998</v>
      </c>
      <c r="I136" s="10">
        <v>3323.0790000000002</v>
      </c>
      <c r="J136" s="10">
        <v>3310.0050000000001</v>
      </c>
      <c r="K136" s="10">
        <v>3198.596</v>
      </c>
      <c r="L136" s="10">
        <v>3120.8629999999998</v>
      </c>
      <c r="M136" s="10">
        <v>3117.9650000000001</v>
      </c>
      <c r="N136" s="10">
        <v>1049.7729999999999</v>
      </c>
      <c r="O136" s="10">
        <v>1179.203</v>
      </c>
      <c r="P136" s="10">
        <v>1281.799</v>
      </c>
      <c r="Q136" s="10">
        <v>1372.779</v>
      </c>
      <c r="R136" s="10">
        <v>1495.99</v>
      </c>
      <c r="S136" s="10">
        <v>1570.9839999999999</v>
      </c>
      <c r="T136" s="10">
        <v>1551.126</v>
      </c>
      <c r="U136" s="10">
        <v>1520.6610000000001</v>
      </c>
      <c r="V136" s="10">
        <v>1525.9860000000001</v>
      </c>
      <c r="W136" s="10">
        <v>1608.6780000000001</v>
      </c>
      <c r="X136" s="10">
        <f>_xlfn.IFNA(IF(OR($C136={"PH-AKT","GCaMP6S"}),D136/AVERAGE($D136:$F136), D136/N136/AVERAGE($D136/$N136,$E136/$O136,$F136/$P136)),0)</f>
        <v>1.046026160805275</v>
      </c>
      <c r="Y136" s="10">
        <f>_xlfn.IFNA(IF(OR($C136={"PH-AKT","GCaMP6S"}),E136/AVERAGE($D136:$F136), E136/O136/AVERAGE($D136/$N136,$E136/$O136,$F136/$P136)),0)</f>
        <v>0.98964315082383603</v>
      </c>
      <c r="Z136" s="10">
        <f>_xlfn.IFNA(IF(OR($C136={"PH-AKT","GCaMP6S"}),F136/AVERAGE($D136:$F136), F136/P136/AVERAGE($D136/$N136,$E136/$O136,$F136/$P136)),0)</f>
        <v>0.96433068837088898</v>
      </c>
      <c r="AA136" s="10">
        <f>_xlfn.IFNA(IF(OR($C136={"PH-AKT","GCaMP6S"}),G136/AVERAGE($D136:$F136), G136/Q136/AVERAGE($D136/$N136,$E136/$O136,$F136/$P136)),0)</f>
        <v>0.97526784002831335</v>
      </c>
      <c r="AB136" s="10">
        <f>_xlfn.IFNA(IF(OR($C136={"PH-AKT","GCaMP6S"}),H136/AVERAGE($D136:$F136), H136/R136/AVERAGE($D136/$N136,$E136/$O136,$F136/$P136)),0)</f>
        <v>1.0922288759396357</v>
      </c>
      <c r="AC136" s="10">
        <f>_xlfn.IFNA(IF(OR($C136={"PH-AKT","GCaMP6S"}),I136/AVERAGE($D136:$F136), I136/S136/AVERAGE($D136/$N136,$E136/$O136,$F136/$P136)),0)</f>
        <v>1.0942851479548306</v>
      </c>
      <c r="AD136" s="10">
        <f>_xlfn.IFNA(IF(OR($C136={"PH-AKT","GCaMP6S"}),J136/AVERAGE($D136:$F136), J136/T136/AVERAGE($D136/$N136,$E136/$O136,$F136/$P136)),0)</f>
        <v>1.1039341619434619</v>
      </c>
      <c r="AE136" s="10">
        <f>_xlfn.IFNA(IF(OR($C136={"PH-AKT","GCaMP6S"}),K136/AVERAGE($D136:$F136), K136/U136/AVERAGE($D136/$N136,$E136/$O136,$F136/$P136)),0)</f>
        <v>1.0881495399272523</v>
      </c>
      <c r="AF136" s="10">
        <f>_xlfn.IFNA(IF(OR($C136={"PH-AKT","GCaMP6S"}),L136/AVERAGE($D136:$F136), L136/V136/AVERAGE($D136/$N136,$E136/$O136,$F136/$P136)),0)</f>
        <v>1.0580002149787309</v>
      </c>
      <c r="AG136" s="10">
        <f>_xlfn.IFNA(IF(OR($C136={"PH-AKT","GCaMP6S"}),M136/AVERAGE($D136:$F136), M136/W136/AVERAGE($D136/$N136,$E136/$O136,$F136/$P136)),0)</f>
        <v>1.0026831439509281</v>
      </c>
      <c r="AI136" s="10">
        <f>IF(OR($C136={"PH-AKT","Syk","Src","Lyn-FAK","Prin-CRAF","ERKKTR"}),1/X136,X136)</f>
        <v>1.046026160805275</v>
      </c>
      <c r="AJ136" s="10">
        <f>IF(OR($C136={"PH-AKT","Syk","Src","Lyn-FAK","Prin-CRAF","ERKKTR"}),1/Y136,Y136)</f>
        <v>0.98964315082383603</v>
      </c>
      <c r="AK136" s="10">
        <f>IF(OR($C136={"PH-AKT","Syk","Src","Lyn-FAK","Prin-CRAF","ERKKTR"}),1/Z136,Z136)</f>
        <v>0.96433068837088898</v>
      </c>
      <c r="AL136" s="10">
        <f>IF(OR($C136={"PH-AKT","Syk","Src","Lyn-FAK","Prin-CRAF","ERKKTR"}),1/AA136,AA136)</f>
        <v>0.97526784002831335</v>
      </c>
      <c r="AM136" s="10">
        <f>IF(OR($C136={"PH-AKT","Syk","Src","Lyn-FAK","Prin-CRAF","ERKKTR"}),1/AB136,AB136)</f>
        <v>1.0922288759396357</v>
      </c>
      <c r="AN136" s="10">
        <f>IF(OR($C136={"PH-AKT","Syk","Src","Lyn-FAK","Prin-CRAF","ERKKTR"}),1/AC136,AC136)</f>
        <v>1.0942851479548306</v>
      </c>
      <c r="AO136" s="10">
        <f>IF(OR($C136={"PH-AKT","Syk","Src","Lyn-FAK","Prin-CRAF","ERKKTR"}),1/AD136,AD136)</f>
        <v>1.1039341619434619</v>
      </c>
      <c r="AP136" s="10">
        <f>IF(OR($C136={"PH-AKT","Syk","Src","Lyn-FAK","Prin-CRAF","ERKKTR"}),1/AE136,AE136)</f>
        <v>1.0881495399272523</v>
      </c>
      <c r="AQ136" s="10">
        <f>IF(OR($C136={"PH-AKT","Syk","Src","Lyn-FAK","Prin-CRAF","ERKKTR"}),1/AF136,AF136)</f>
        <v>1.0580002149787309</v>
      </c>
      <c r="AR136" s="10">
        <f>IF(OR($C136={"PH-AKT","Syk","Src","Lyn-FAK","Prin-CRAF","ERKKTR"}),1/AG136,AG136)</f>
        <v>1.0026831439509281</v>
      </c>
    </row>
    <row r="137" spans="1:44" x14ac:dyDescent="0.2">
      <c r="A137" s="10">
        <v>136</v>
      </c>
      <c r="B137" s="10">
        <v>0</v>
      </c>
      <c r="C137" s="10">
        <f>_xlfn.IFNA(VLOOKUP($B137,Barcodes!$B$2:$E$14,4,FALSE),0)</f>
        <v>0</v>
      </c>
      <c r="D137" s="10">
        <v>673.35500000000002</v>
      </c>
      <c r="E137" s="10">
        <v>674.78700000000003</v>
      </c>
      <c r="F137" s="10">
        <v>678.05499999999995</v>
      </c>
      <c r="G137" s="10">
        <v>673.60500000000002</v>
      </c>
      <c r="H137" s="10">
        <v>752.53700000000003</v>
      </c>
      <c r="I137" s="10">
        <v>797.01300000000003</v>
      </c>
      <c r="J137" s="10">
        <v>801.45500000000004</v>
      </c>
      <c r="K137" s="10">
        <v>788.51700000000005</v>
      </c>
      <c r="L137" s="10">
        <v>784.29700000000003</v>
      </c>
      <c r="M137" s="10">
        <v>778.65899999999999</v>
      </c>
      <c r="N137" s="10">
        <v>256.00400000000002</v>
      </c>
      <c r="O137" s="10">
        <v>258.01</v>
      </c>
      <c r="P137" s="10">
        <v>268.76400000000001</v>
      </c>
      <c r="Q137" s="10">
        <v>264.75799999999998</v>
      </c>
      <c r="R137" s="10">
        <v>261.23599999999999</v>
      </c>
      <c r="S137" s="10">
        <v>260.33699999999999</v>
      </c>
      <c r="T137" s="10">
        <v>255.041</v>
      </c>
      <c r="U137" s="10">
        <v>251.077</v>
      </c>
      <c r="V137" s="10">
        <v>260.589</v>
      </c>
      <c r="W137" s="10">
        <v>257.41399999999999</v>
      </c>
      <c r="X137" s="10">
        <f>_xlfn.IFNA(IF(OR($C137={"PH-AKT","GCaMP6S"}),D137/AVERAGE($D137:$F137), D137/N137/AVERAGE($D137/$N137,$E137/$O137,$F137/$P137)),0)</f>
        <v>1.0157415464816273</v>
      </c>
      <c r="Y137" s="10">
        <f>_xlfn.IFNA(IF(OR($C137={"PH-AKT","GCaMP6S"}),E137/AVERAGE($D137:$F137), E137/O137/AVERAGE($D137/$N137,$E137/$O137,$F137/$P137)),0)</f>
        <v>1.0099876115640793</v>
      </c>
      <c r="Z137" s="10">
        <f>_xlfn.IFNA(IF(OR($C137={"PH-AKT","GCaMP6S"}),F137/AVERAGE($D137:$F137), F137/P137/AVERAGE($D137/$N137,$E137/$O137,$F137/$P137)),0)</f>
        <v>0.97427084195429314</v>
      </c>
      <c r="AA137" s="10">
        <f>_xlfn.IFNA(IF(OR($C137={"PH-AKT","GCaMP6S"}),G137/AVERAGE($D137:$F137), G137/Q137/AVERAGE($D137/$N137,$E137/$O137,$F137/$P137)),0)</f>
        <v>0.98252155930526064</v>
      </c>
      <c r="AB137" s="10">
        <f>_xlfn.IFNA(IF(OR($C137={"PH-AKT","GCaMP6S"}),H137/AVERAGE($D137:$F137), H137/R137/AVERAGE($D137/$N137,$E137/$O137,$F137/$P137)),0)</f>
        <v>1.1124505391339428</v>
      </c>
      <c r="AC137" s="10">
        <f>_xlfn.IFNA(IF(OR($C137={"PH-AKT","GCaMP6S"}),I137/AVERAGE($D137:$F137), I137/S137/AVERAGE($D137/$N137,$E137/$O137,$F137/$P137)),0)</f>
        <v>1.1822665102887258</v>
      </c>
      <c r="AD137" s="10">
        <f>_xlfn.IFNA(IF(OR($C137={"PH-AKT","GCaMP6S"}),J137/AVERAGE($D137:$F137), J137/T137/AVERAGE($D137/$N137,$E137/$O137,$F137/$P137)),0)</f>
        <v>1.2135425780374121</v>
      </c>
      <c r="AE137" s="10">
        <f>_xlfn.IFNA(IF(OR($C137={"PH-AKT","GCaMP6S"}),K137/AVERAGE($D137:$F137), K137/U137/AVERAGE($D137/$N137,$E137/$O137,$F137/$P137)),0)</f>
        <v>1.2128022904174312</v>
      </c>
      <c r="AF137" s="10">
        <f>_xlfn.IFNA(IF(OR($C137={"PH-AKT","GCaMP6S"}),L137/AVERAGE($D137:$F137), L137/V137/AVERAGE($D137/$N137,$E137/$O137,$F137/$P137)),0)</f>
        <v>1.1622788978241243</v>
      </c>
      <c r="AG137" s="10">
        <f>_xlfn.IFNA(IF(OR($C137={"PH-AKT","GCaMP6S"}),M137/AVERAGE($D137:$F137), M137/W137/AVERAGE($D137/$N137,$E137/$O137,$F137/$P137)),0)</f>
        <v>1.1681564810629173</v>
      </c>
      <c r="AI137" s="10">
        <f>IF(OR($C137={"PH-AKT","Syk","Src","Lyn-FAK","Prin-CRAF","ERKKTR"}),1/X137,X137)</f>
        <v>1.0157415464816273</v>
      </c>
      <c r="AJ137" s="10">
        <f>IF(OR($C137={"PH-AKT","Syk","Src","Lyn-FAK","Prin-CRAF","ERKKTR"}),1/Y137,Y137)</f>
        <v>1.0099876115640793</v>
      </c>
      <c r="AK137" s="10">
        <f>IF(OR($C137={"PH-AKT","Syk","Src","Lyn-FAK","Prin-CRAF","ERKKTR"}),1/Z137,Z137)</f>
        <v>0.97427084195429314</v>
      </c>
      <c r="AL137" s="10">
        <f>IF(OR($C137={"PH-AKT","Syk","Src","Lyn-FAK","Prin-CRAF","ERKKTR"}),1/AA137,AA137)</f>
        <v>0.98252155930526064</v>
      </c>
      <c r="AM137" s="10">
        <f>IF(OR($C137={"PH-AKT","Syk","Src","Lyn-FAK","Prin-CRAF","ERKKTR"}),1/AB137,AB137)</f>
        <v>1.1124505391339428</v>
      </c>
      <c r="AN137" s="10">
        <f>IF(OR($C137={"PH-AKT","Syk","Src","Lyn-FAK","Prin-CRAF","ERKKTR"}),1/AC137,AC137)</f>
        <v>1.1822665102887258</v>
      </c>
      <c r="AO137" s="10">
        <f>IF(OR($C137={"PH-AKT","Syk","Src","Lyn-FAK","Prin-CRAF","ERKKTR"}),1/AD137,AD137)</f>
        <v>1.2135425780374121</v>
      </c>
      <c r="AP137" s="10">
        <f>IF(OR($C137={"PH-AKT","Syk","Src","Lyn-FAK","Prin-CRAF","ERKKTR"}),1/AE137,AE137)</f>
        <v>1.2128022904174312</v>
      </c>
      <c r="AQ137" s="10">
        <f>IF(OR($C137={"PH-AKT","Syk","Src","Lyn-FAK","Prin-CRAF","ERKKTR"}),1/AF137,AF137)</f>
        <v>1.1622788978241243</v>
      </c>
      <c r="AR137" s="10">
        <f>IF(OR($C137={"PH-AKT","Syk","Src","Lyn-FAK","Prin-CRAF","ERKKTR"}),1/AG137,AG137)</f>
        <v>1.1681564810629173</v>
      </c>
    </row>
    <row r="138" spans="1:44" x14ac:dyDescent="0.2">
      <c r="A138" s="10">
        <v>137</v>
      </c>
      <c r="B138" s="10">
        <v>0</v>
      </c>
      <c r="C138" s="10">
        <f>_xlfn.IFNA(VLOOKUP($B138,Barcodes!$B$2:$E$14,4,FALSE),0)</f>
        <v>0</v>
      </c>
      <c r="D138" s="10">
        <v>656.245</v>
      </c>
      <c r="E138" s="10">
        <v>659.12599999999998</v>
      </c>
      <c r="F138" s="10">
        <v>664.93200000000002</v>
      </c>
      <c r="G138" s="10">
        <v>641.21400000000006</v>
      </c>
      <c r="H138" s="10">
        <v>675.24</v>
      </c>
      <c r="I138" s="10">
        <v>689.50599999999997</v>
      </c>
      <c r="J138" s="10">
        <v>678.76199999999994</v>
      </c>
      <c r="K138" s="10">
        <v>668.41399999999999</v>
      </c>
      <c r="L138" s="10">
        <v>676.29899999999998</v>
      </c>
      <c r="M138" s="10">
        <v>700.87800000000004</v>
      </c>
      <c r="N138" s="10">
        <v>171.09200000000001</v>
      </c>
      <c r="O138" s="10">
        <v>177.65600000000001</v>
      </c>
      <c r="P138" s="10">
        <v>178.92500000000001</v>
      </c>
      <c r="Q138" s="10">
        <v>181.30699999999999</v>
      </c>
      <c r="R138" s="10">
        <v>197.78399999999999</v>
      </c>
      <c r="S138" s="10">
        <v>196.846</v>
      </c>
      <c r="T138" s="10">
        <v>195.19800000000001</v>
      </c>
      <c r="U138" s="10">
        <v>184.84200000000001</v>
      </c>
      <c r="V138" s="10">
        <v>189.761</v>
      </c>
      <c r="W138" s="10">
        <v>196.577</v>
      </c>
      <c r="X138" s="10">
        <f>_xlfn.IFNA(IF(OR($C138={"PH-AKT","GCaMP6S"}),D138/AVERAGE($D138:$F138), D138/N138/AVERAGE($D138/$N138,$E138/$O138,$F138/$P138)),0)</f>
        <v>1.0217427126161549</v>
      </c>
      <c r="Y138" s="10">
        <f>_xlfn.IFNA(IF(OR($C138={"PH-AKT","GCaMP6S"}),E138/AVERAGE($D138:$F138), E138/O138/AVERAGE($D138/$N138,$E138/$O138,$F138/$P138)),0)</f>
        <v>0.98831140733373934</v>
      </c>
      <c r="Z138" s="10">
        <f>_xlfn.IFNA(IF(OR($C138={"PH-AKT","GCaMP6S"}),F138/AVERAGE($D138:$F138), F138/P138/AVERAGE($D138/$N138,$E138/$O138,$F138/$P138)),0)</f>
        <v>0.98994588005010575</v>
      </c>
      <c r="AA138" s="10">
        <f>_xlfn.IFNA(IF(OR($C138={"PH-AKT","GCaMP6S"}),G138/AVERAGE($D138:$F138), G138/Q138/AVERAGE($D138/$N138,$E138/$O138,$F138/$P138)),0)</f>
        <v>0.94209276498633121</v>
      </c>
      <c r="AB138" s="10">
        <f>_xlfn.IFNA(IF(OR($C138={"PH-AKT","GCaMP6S"}),H138/AVERAGE($D138:$F138), H138/R138/AVERAGE($D138/$N138,$E138/$O138,$F138/$P138)),0)</f>
        <v>0.9094362262774468</v>
      </c>
      <c r="AC138" s="10">
        <f>_xlfn.IFNA(IF(OR($C138={"PH-AKT","GCaMP6S"}),I138/AVERAGE($D138:$F138), I138/S138/AVERAGE($D138/$N138,$E138/$O138,$F138/$P138)),0)</f>
        <v>0.9330753148165678</v>
      </c>
      <c r="AD138" s="10">
        <f>_xlfn.IFNA(IF(OR($C138={"PH-AKT","GCaMP6S"}),J138/AVERAGE($D138:$F138), J138/T138/AVERAGE($D138/$N138,$E138/$O138,$F138/$P138)),0)</f>
        <v>0.92629090861362839</v>
      </c>
      <c r="AE138" s="10">
        <f>_xlfn.IFNA(IF(OR($C138={"PH-AKT","GCaMP6S"}),K138/AVERAGE($D138:$F138), K138/U138/AVERAGE($D138/$N138,$E138/$O138,$F138/$P138)),0)</f>
        <v>0.96327463184997086</v>
      </c>
      <c r="AF138" s="10">
        <f>_xlfn.IFNA(IF(OR($C138={"PH-AKT","GCaMP6S"}),L138/AVERAGE($D138:$F138), L138/V138/AVERAGE($D138/$N138,$E138/$O138,$F138/$P138)),0)</f>
        <v>0.94937333464649387</v>
      </c>
      <c r="AG138" s="10">
        <f>_xlfn.IFNA(IF(OR($C138={"PH-AKT","GCaMP6S"}),M138/AVERAGE($D138:$F138), M138/W138/AVERAGE($D138/$N138,$E138/$O138,$F138/$P138)),0)</f>
        <v>0.94976239386806416</v>
      </c>
      <c r="AI138" s="10">
        <f>IF(OR($C138={"PH-AKT","Syk","Src","Lyn-FAK","Prin-CRAF","ERKKTR"}),1/X138,X138)</f>
        <v>1.0217427126161549</v>
      </c>
      <c r="AJ138" s="10">
        <f>IF(OR($C138={"PH-AKT","Syk","Src","Lyn-FAK","Prin-CRAF","ERKKTR"}),1/Y138,Y138)</f>
        <v>0.98831140733373934</v>
      </c>
      <c r="AK138" s="10">
        <f>IF(OR($C138={"PH-AKT","Syk","Src","Lyn-FAK","Prin-CRAF","ERKKTR"}),1/Z138,Z138)</f>
        <v>0.98994588005010575</v>
      </c>
      <c r="AL138" s="10">
        <f>IF(OR($C138={"PH-AKT","Syk","Src","Lyn-FAK","Prin-CRAF","ERKKTR"}),1/AA138,AA138)</f>
        <v>0.94209276498633121</v>
      </c>
      <c r="AM138" s="10">
        <f>IF(OR($C138={"PH-AKT","Syk","Src","Lyn-FAK","Prin-CRAF","ERKKTR"}),1/AB138,AB138)</f>
        <v>0.9094362262774468</v>
      </c>
      <c r="AN138" s="10">
        <f>IF(OR($C138={"PH-AKT","Syk","Src","Lyn-FAK","Prin-CRAF","ERKKTR"}),1/AC138,AC138)</f>
        <v>0.9330753148165678</v>
      </c>
      <c r="AO138" s="10">
        <f>IF(OR($C138={"PH-AKT","Syk","Src","Lyn-FAK","Prin-CRAF","ERKKTR"}),1/AD138,AD138)</f>
        <v>0.92629090861362839</v>
      </c>
      <c r="AP138" s="10">
        <f>IF(OR($C138={"PH-AKT","Syk","Src","Lyn-FAK","Prin-CRAF","ERKKTR"}),1/AE138,AE138)</f>
        <v>0.96327463184997086</v>
      </c>
      <c r="AQ138" s="10">
        <f>IF(OR($C138={"PH-AKT","Syk","Src","Lyn-FAK","Prin-CRAF","ERKKTR"}),1/AF138,AF138)</f>
        <v>0.94937333464649387</v>
      </c>
      <c r="AR138" s="10">
        <f>IF(OR($C138={"PH-AKT","Syk","Src","Lyn-FAK","Prin-CRAF","ERKKTR"}),1/AG138,AG138)</f>
        <v>0.94976239386806416</v>
      </c>
    </row>
    <row r="139" spans="1:44" x14ac:dyDescent="0.2">
      <c r="A139" s="10">
        <v>138</v>
      </c>
      <c r="B139" s="10">
        <v>0</v>
      </c>
      <c r="C139" s="10">
        <f>_xlfn.IFNA(VLOOKUP($B139,Barcodes!$B$2:$E$14,4,FALSE),0)</f>
        <v>0</v>
      </c>
      <c r="D139" s="10">
        <v>489.36700000000002</v>
      </c>
      <c r="E139" s="10">
        <v>506.10899999999998</v>
      </c>
      <c r="F139" s="10">
        <v>484.38200000000001</v>
      </c>
      <c r="G139" s="10">
        <v>520.93299999999999</v>
      </c>
      <c r="H139" s="10">
        <v>575.37800000000004</v>
      </c>
      <c r="I139" s="10">
        <v>549.08399999999995</v>
      </c>
      <c r="J139" s="10">
        <v>554.27599999999995</v>
      </c>
      <c r="K139" s="10">
        <v>535.80899999999997</v>
      </c>
      <c r="L139" s="10">
        <v>517.07100000000003</v>
      </c>
      <c r="M139" s="10">
        <v>512.01300000000003</v>
      </c>
      <c r="N139" s="10">
        <v>204.864</v>
      </c>
      <c r="O139" s="10">
        <v>219.81299999999999</v>
      </c>
      <c r="P139" s="10">
        <v>212.69399999999999</v>
      </c>
      <c r="Q139" s="10">
        <v>226.184</v>
      </c>
      <c r="R139" s="10">
        <v>231.92500000000001</v>
      </c>
      <c r="S139" s="10">
        <v>224.66499999999999</v>
      </c>
      <c r="T139" s="10">
        <v>232.744</v>
      </c>
      <c r="U139" s="10">
        <v>219.999</v>
      </c>
      <c r="V139" s="10">
        <v>212.40600000000001</v>
      </c>
      <c r="W139" s="10">
        <v>213.66800000000001</v>
      </c>
      <c r="X139" s="10">
        <f>_xlfn.IFNA(IF(OR($C139={"PH-AKT","GCaMP6S"}),D139/AVERAGE($D139:$F139), D139/N139/AVERAGE($D139/$N139,$E139/$O139,$F139/$P139)),0)</f>
        <v>1.0283650469247529</v>
      </c>
      <c r="Y139" s="10">
        <f>_xlfn.IFNA(IF(OR($C139={"PH-AKT","GCaMP6S"}),E139/AVERAGE($D139:$F139), E139/O139/AVERAGE($D139/$N139,$E139/$O139,$F139/$P139)),0)</f>
        <v>0.99121750277118126</v>
      </c>
      <c r="Z139" s="10">
        <f>_xlfn.IFNA(IF(OR($C139={"PH-AKT","GCaMP6S"}),F139/AVERAGE($D139:$F139), F139/P139/AVERAGE($D139/$N139,$E139/$O139,$F139/$P139)),0)</f>
        <v>0.98041745030406546</v>
      </c>
      <c r="AA139" s="10">
        <f>_xlfn.IFNA(IF(OR($C139={"PH-AKT","GCaMP6S"}),G139/AVERAGE($D139:$F139), G139/Q139/AVERAGE($D139/$N139,$E139/$O139,$F139/$P139)),0)</f>
        <v>0.99151266299337215</v>
      </c>
      <c r="AB139" s="10">
        <f>_xlfn.IFNA(IF(OR($C139={"PH-AKT","GCaMP6S"}),H139/AVERAGE($D139:$F139), H139/R139/AVERAGE($D139/$N139,$E139/$O139,$F139/$P139)),0)</f>
        <v>1.0680312556546752</v>
      </c>
      <c r="AC139" s="10">
        <f>_xlfn.IFNA(IF(OR($C139={"PH-AKT","GCaMP6S"}),I139/AVERAGE($D139:$F139), I139/S139/AVERAGE($D139/$N139,$E139/$O139,$F139/$P139)),0)</f>
        <v>1.0521596533911253</v>
      </c>
      <c r="AD139" s="10">
        <f>_xlfn.IFNA(IF(OR($C139={"PH-AKT","GCaMP6S"}),J139/AVERAGE($D139:$F139), J139/T139/AVERAGE($D139/$N139,$E139/$O139,$F139/$P139)),0)</f>
        <v>1.025240740374981</v>
      </c>
      <c r="AE139" s="10">
        <f>_xlfn.IFNA(IF(OR($C139={"PH-AKT","GCaMP6S"}),K139/AVERAGE($D139:$F139), K139/U139/AVERAGE($D139/$N139,$E139/$O139,$F139/$P139)),0)</f>
        <v>1.0484979189007098</v>
      </c>
      <c r="AF139" s="10">
        <f>_xlfn.IFNA(IF(OR($C139={"PH-AKT","GCaMP6S"}),L139/AVERAGE($D139:$F139), L139/V139/AVERAGE($D139/$N139,$E139/$O139,$F139/$P139)),0)</f>
        <v>1.0480009489720186</v>
      </c>
      <c r="AG139" s="10">
        <f>_xlfn.IFNA(IF(OR($C139={"PH-AKT","GCaMP6S"}),M139/AVERAGE($D139:$F139), M139/W139/AVERAGE($D139/$N139,$E139/$O139,$F139/$P139)),0)</f>
        <v>1.0316200596189675</v>
      </c>
      <c r="AI139" s="10">
        <f>IF(OR($C139={"PH-AKT","Syk","Src","Lyn-FAK","Prin-CRAF","ERKKTR"}),1/X139,X139)</f>
        <v>1.0283650469247529</v>
      </c>
      <c r="AJ139" s="10">
        <f>IF(OR($C139={"PH-AKT","Syk","Src","Lyn-FAK","Prin-CRAF","ERKKTR"}),1/Y139,Y139)</f>
        <v>0.99121750277118126</v>
      </c>
      <c r="AK139" s="10">
        <f>IF(OR($C139={"PH-AKT","Syk","Src","Lyn-FAK","Prin-CRAF","ERKKTR"}),1/Z139,Z139)</f>
        <v>0.98041745030406546</v>
      </c>
      <c r="AL139" s="10">
        <f>IF(OR($C139={"PH-AKT","Syk","Src","Lyn-FAK","Prin-CRAF","ERKKTR"}),1/AA139,AA139)</f>
        <v>0.99151266299337215</v>
      </c>
      <c r="AM139" s="10">
        <f>IF(OR($C139={"PH-AKT","Syk","Src","Lyn-FAK","Prin-CRAF","ERKKTR"}),1/AB139,AB139)</f>
        <v>1.0680312556546752</v>
      </c>
      <c r="AN139" s="10">
        <f>IF(OR($C139={"PH-AKT","Syk","Src","Lyn-FAK","Prin-CRAF","ERKKTR"}),1/AC139,AC139)</f>
        <v>1.0521596533911253</v>
      </c>
      <c r="AO139" s="10">
        <f>IF(OR($C139={"PH-AKT","Syk","Src","Lyn-FAK","Prin-CRAF","ERKKTR"}),1/AD139,AD139)</f>
        <v>1.025240740374981</v>
      </c>
      <c r="AP139" s="10">
        <f>IF(OR($C139={"PH-AKT","Syk","Src","Lyn-FAK","Prin-CRAF","ERKKTR"}),1/AE139,AE139)</f>
        <v>1.0484979189007098</v>
      </c>
      <c r="AQ139" s="10">
        <f>IF(OR($C139={"PH-AKT","Syk","Src","Lyn-FAK","Prin-CRAF","ERKKTR"}),1/AF139,AF139)</f>
        <v>1.0480009489720186</v>
      </c>
      <c r="AR139" s="10">
        <f>IF(OR($C139={"PH-AKT","Syk","Src","Lyn-FAK","Prin-CRAF","ERKKTR"}),1/AG139,AG139)</f>
        <v>1.0316200596189675</v>
      </c>
    </row>
    <row r="140" spans="1:44" x14ac:dyDescent="0.2">
      <c r="A140" s="10">
        <v>139</v>
      </c>
      <c r="B140" s="10" t="s">
        <v>42</v>
      </c>
      <c r="C140" s="10" t="str">
        <f>_xlfn.IFNA(VLOOKUP($B140,Barcodes!$B$2:$E$14,4,FALSE),0)</f>
        <v>Syk</v>
      </c>
      <c r="D140" s="10">
        <v>1483.54</v>
      </c>
      <c r="E140" s="10">
        <v>1527.4169999999999</v>
      </c>
      <c r="F140" s="10">
        <v>1534.902</v>
      </c>
      <c r="G140" s="10">
        <v>1493.1</v>
      </c>
      <c r="H140" s="10">
        <v>1407.7270000000001</v>
      </c>
      <c r="I140" s="10">
        <v>1417.3230000000001</v>
      </c>
      <c r="J140" s="10">
        <v>1391.4839999999999</v>
      </c>
      <c r="K140" s="10">
        <v>1405.3130000000001</v>
      </c>
      <c r="L140" s="10">
        <v>1412.019</v>
      </c>
      <c r="M140" s="10">
        <v>1395.24</v>
      </c>
      <c r="N140" s="10">
        <v>251.19300000000001</v>
      </c>
      <c r="O140" s="10">
        <v>269.41399999999999</v>
      </c>
      <c r="P140" s="10">
        <v>269.38799999999998</v>
      </c>
      <c r="Q140" s="10">
        <v>292.32299999999998</v>
      </c>
      <c r="R140" s="10">
        <v>328.90199999999999</v>
      </c>
      <c r="S140" s="10">
        <v>332.40899999999999</v>
      </c>
      <c r="T140" s="10">
        <v>324.91699999999997</v>
      </c>
      <c r="U140" s="10">
        <v>325.89400000000001</v>
      </c>
      <c r="V140" s="10">
        <v>302.14699999999999</v>
      </c>
      <c r="W140" s="10">
        <v>286.61799999999999</v>
      </c>
      <c r="X140" s="10">
        <f>_xlfn.IFNA(IF(OR($C140={"PH-AKT","GCaMP6S"}),D140/AVERAGE($D140:$F140), D140/N140/AVERAGE($D140/$N140,$E140/$O140,$F140/$P140)),0)</f>
        <v>1.0257516648264393</v>
      </c>
      <c r="Y140" s="10">
        <f>_xlfn.IFNA(IF(OR($C140={"PH-AKT","GCaMP6S"}),E140/AVERAGE($D140:$F140), E140/O140/AVERAGE($D140/$N140,$E140/$O140,$F140/$P140)),0)</f>
        <v>0.98466377935380389</v>
      </c>
      <c r="Z140" s="10">
        <f>_xlfn.IFNA(IF(OR($C140={"PH-AKT","GCaMP6S"}),F140/AVERAGE($D140:$F140), F140/P140/AVERAGE($D140/$N140,$E140/$O140,$F140/$P140)),0)</f>
        <v>0.98958455581975679</v>
      </c>
      <c r="AA140" s="10">
        <f>_xlfn.IFNA(IF(OR($C140={"PH-AKT","GCaMP6S"}),G140/AVERAGE($D140:$F140), G140/Q140/AVERAGE($D140/$N140,$E140/$O140,$F140/$P140)),0)</f>
        <v>0.8871078272650218</v>
      </c>
      <c r="AB140" s="10">
        <f>_xlfn.IFNA(IF(OR($C140={"PH-AKT","GCaMP6S"}),H140/AVERAGE($D140:$F140), H140/R140/AVERAGE($D140/$N140,$E140/$O140,$F140/$P140)),0)</f>
        <v>0.74336554691870715</v>
      </c>
      <c r="AC140" s="10">
        <f>_xlfn.IFNA(IF(OR($C140={"PH-AKT","GCaMP6S"}),I140/AVERAGE($D140:$F140), I140/S140/AVERAGE($D140/$N140,$E140/$O140,$F140/$P140)),0)</f>
        <v>0.74053666131022</v>
      </c>
      <c r="AD140" s="10">
        <f>_xlfn.IFNA(IF(OR($C140={"PH-AKT","GCaMP6S"}),J140/AVERAGE($D140:$F140), J140/T140/AVERAGE($D140/$N140,$E140/$O140,$F140/$P140)),0)</f>
        <v>0.74380019012705278</v>
      </c>
      <c r="AE140" s="10">
        <f>_xlfn.IFNA(IF(OR($C140={"PH-AKT","GCaMP6S"}),K140/AVERAGE($D140:$F140), K140/U140/AVERAGE($D140/$N140,$E140/$O140,$F140/$P140)),0)</f>
        <v>0.74894030244282028</v>
      </c>
      <c r="AF140" s="10">
        <f>_xlfn.IFNA(IF(OR($C140={"PH-AKT","GCaMP6S"}),L140/AVERAGE($D140:$F140), L140/V140/AVERAGE($D140/$N140,$E140/$O140,$F140/$P140)),0)</f>
        <v>0.81165740801983211</v>
      </c>
      <c r="AG140" s="10">
        <f>_xlfn.IFNA(IF(OR($C140={"PH-AKT","GCaMP6S"}),M140/AVERAGE($D140:$F140), M140/W140/AVERAGE($D140/$N140,$E140/$O140,$F140/$P140)),0)</f>
        <v>0.84546563542911723</v>
      </c>
      <c r="AI140" s="10">
        <f>IF(OR($C140={"PH-AKT","Syk","Src","Lyn-FAK","Prin-CRAF","ERKKTR"}),1/X140,X140)</f>
        <v>0.97489483496885521</v>
      </c>
      <c r="AJ140" s="10">
        <f>IF(OR($C140={"PH-AKT","Syk","Src","Lyn-FAK","Prin-CRAF","ERKKTR"}),1/Y140,Y140)</f>
        <v>1.0155750835643216</v>
      </c>
      <c r="AK140" s="10">
        <f>IF(OR($C140={"PH-AKT","Syk","Src","Lyn-FAK","Prin-CRAF","ERKKTR"}),1/Z140,Z140)</f>
        <v>1.0105250674325805</v>
      </c>
      <c r="AL140" s="10">
        <f>IF(OR($C140={"PH-AKT","Syk","Src","Lyn-FAK","Prin-CRAF","ERKKTR"}),1/AA140,AA140)</f>
        <v>1.1272586818256671</v>
      </c>
      <c r="AM140" s="10">
        <f>IF(OR($C140={"PH-AKT","Syk","Src","Lyn-FAK","Prin-CRAF","ERKKTR"}),1/AB140,AB140)</f>
        <v>1.3452331819049961</v>
      </c>
      <c r="AN140" s="10">
        <f>IF(OR($C140={"PH-AKT","Syk","Src","Lyn-FAK","Prin-CRAF","ERKKTR"}),1/AC140,AC140)</f>
        <v>1.3503720372610797</v>
      </c>
      <c r="AO140" s="10">
        <f>IF(OR($C140={"PH-AKT","Syk","Src","Lyn-FAK","Prin-CRAF","ERKKTR"}),1/AD140,AD140)</f>
        <v>1.3444470884434492</v>
      </c>
      <c r="AP140" s="10">
        <f>IF(OR($C140={"PH-AKT","Syk","Src","Lyn-FAK","Prin-CRAF","ERKKTR"}),1/AE140,AE140)</f>
        <v>1.3352199056964857</v>
      </c>
      <c r="AQ140" s="10">
        <f>IF(OR($C140={"PH-AKT","Syk","Src","Lyn-FAK","Prin-CRAF","ERKKTR"}),1/AF140,AF140)</f>
        <v>1.232046908115654</v>
      </c>
      <c r="AR140" s="10">
        <f>IF(OR($C140={"PH-AKT","Syk","Src","Lyn-FAK","Prin-CRAF","ERKKTR"}),1/AG140,AG140)</f>
        <v>1.1827801841909857</v>
      </c>
    </row>
    <row r="141" spans="1:44" x14ac:dyDescent="0.2">
      <c r="A141" s="10">
        <v>140</v>
      </c>
      <c r="B141" s="10" t="s">
        <v>41</v>
      </c>
      <c r="C141" s="10" t="str">
        <f>_xlfn.IFNA(VLOOKUP($B141,Barcodes!$B$2:$E$14,4,FALSE),0)</f>
        <v>GCaMP6S</v>
      </c>
      <c r="D141" s="10">
        <v>1155.7550000000001</v>
      </c>
      <c r="E141" s="10">
        <v>1019.787</v>
      </c>
      <c r="F141" s="10">
        <v>1062.027</v>
      </c>
      <c r="G141" s="10">
        <v>1106.443</v>
      </c>
      <c r="H141" s="10">
        <v>1226.404</v>
      </c>
      <c r="I141" s="10">
        <v>1490.403</v>
      </c>
      <c r="J141" s="10">
        <v>1597.0640000000001</v>
      </c>
      <c r="K141" s="10">
        <v>1841.9860000000001</v>
      </c>
      <c r="L141" s="10">
        <v>1650.5360000000001</v>
      </c>
      <c r="M141" s="10">
        <v>1478.152</v>
      </c>
      <c r="N141" s="10">
        <v>187.19</v>
      </c>
      <c r="O141" s="10">
        <v>170.05199999999999</v>
      </c>
      <c r="P141" s="10">
        <v>181.202</v>
      </c>
      <c r="Q141" s="10">
        <v>179.35900000000001</v>
      </c>
      <c r="R141" s="10">
        <v>201.994</v>
      </c>
      <c r="S141" s="10">
        <v>212.69900000000001</v>
      </c>
      <c r="T141" s="10">
        <v>207.68899999999999</v>
      </c>
      <c r="U141" s="10">
        <v>211.50800000000001</v>
      </c>
      <c r="V141" s="10">
        <v>206.17400000000001</v>
      </c>
      <c r="W141" s="10">
        <v>207.15100000000001</v>
      </c>
      <c r="X141" s="10">
        <f>_xlfn.IFNA(IF(OR($C141={"PH-AKT","GCaMP6S"}),D141/AVERAGE($D141:$F141), D141/N141/AVERAGE($D141/$N141,$E141/$O141,$F141/$P141)),0)</f>
        <v>1.0709470593522485</v>
      </c>
      <c r="Y141" s="10">
        <f>_xlfn.IFNA(IF(OR($C141={"PH-AKT","GCaMP6S"}),E141/AVERAGE($D141:$F141), E141/O141/AVERAGE($D141/$N141,$E141/$O141,$F141/$P141)),0)</f>
        <v>0.94495623104866633</v>
      </c>
      <c r="Z141" s="10">
        <f>_xlfn.IFNA(IF(OR($C141={"PH-AKT","GCaMP6S"}),F141/AVERAGE($D141:$F141), F141/P141/AVERAGE($D141/$N141,$E141/$O141,$F141/$P141)),0)</f>
        <v>0.9840967095990848</v>
      </c>
      <c r="AA141" s="10">
        <f>_xlfn.IFNA(IF(OR($C141={"PH-AKT","GCaMP6S"}),G141/AVERAGE($D141:$F141), G141/Q141/AVERAGE($D141/$N141,$E141/$O141,$F141/$P141)),0)</f>
        <v>1.0252535158324037</v>
      </c>
      <c r="AB141" s="10">
        <f>_xlfn.IFNA(IF(OR($C141={"PH-AKT","GCaMP6S"}),H141/AVERAGE($D141:$F141), H141/R141/AVERAGE($D141/$N141,$E141/$O141,$F141/$P141)),0)</f>
        <v>1.1364119189428856</v>
      </c>
      <c r="AC141" s="10">
        <f>_xlfn.IFNA(IF(OR($C141={"PH-AKT","GCaMP6S"}),I141/AVERAGE($D141:$F141), I141/S141/AVERAGE($D141/$N141,$E141/$O141,$F141/$P141)),0)</f>
        <v>1.3810389832618237</v>
      </c>
      <c r="AD141" s="10">
        <f>_xlfn.IFNA(IF(OR($C141={"PH-AKT","GCaMP6S"}),J141/AVERAGE($D141:$F141), J141/T141/AVERAGE($D141/$N141,$E141/$O141,$F141/$P141)),0)</f>
        <v>1.4798733247075195</v>
      </c>
      <c r="AE141" s="10">
        <f>_xlfn.IFNA(IF(OR($C141={"PH-AKT","GCaMP6S"}),K141/AVERAGE($D141:$F141), K141/U141/AVERAGE($D141/$N141,$E141/$O141,$F141/$P141)),0)</f>
        <v>1.7068232368175007</v>
      </c>
      <c r="AF141" s="10">
        <f>_xlfn.IFNA(IF(OR($C141={"PH-AKT","GCaMP6S"}),L141/AVERAGE($D141:$F141), L141/V141/AVERAGE($D141/$N141,$E141/$O141,$F141/$P141)),0)</f>
        <v>1.5294216123270266</v>
      </c>
      <c r="AG141" s="10">
        <f>_xlfn.IFNA(IF(OR($C141={"PH-AKT","GCaMP6S"}),M141/AVERAGE($D141:$F141), M141/W141/AVERAGE($D141/$N141,$E141/$O141,$F141/$P141)),0)</f>
        <v>1.3696869472125535</v>
      </c>
      <c r="AI141" s="10">
        <f>IF(OR($C141={"PH-AKT","Syk","Src","Lyn-FAK","Prin-CRAF","ERKKTR"}),1/X141,X141)</f>
        <v>1.0709470593522485</v>
      </c>
      <c r="AJ141" s="10">
        <f>IF(OR($C141={"PH-AKT","Syk","Src","Lyn-FAK","Prin-CRAF","ERKKTR"}),1/Y141,Y141)</f>
        <v>0.94495623104866633</v>
      </c>
      <c r="AK141" s="10">
        <f>IF(OR($C141={"PH-AKT","Syk","Src","Lyn-FAK","Prin-CRAF","ERKKTR"}),1/Z141,Z141)</f>
        <v>0.9840967095990848</v>
      </c>
      <c r="AL141" s="10">
        <f>IF(OR($C141={"PH-AKT","Syk","Src","Lyn-FAK","Prin-CRAF","ERKKTR"}),1/AA141,AA141)</f>
        <v>1.0252535158324037</v>
      </c>
      <c r="AM141" s="10">
        <f>IF(OR($C141={"PH-AKT","Syk","Src","Lyn-FAK","Prin-CRAF","ERKKTR"}),1/AB141,AB141)</f>
        <v>1.1364119189428856</v>
      </c>
      <c r="AN141" s="10">
        <f>IF(OR($C141={"PH-AKT","Syk","Src","Lyn-FAK","Prin-CRAF","ERKKTR"}),1/AC141,AC141)</f>
        <v>1.3810389832618237</v>
      </c>
      <c r="AO141" s="10">
        <f>IF(OR($C141={"PH-AKT","Syk","Src","Lyn-FAK","Prin-CRAF","ERKKTR"}),1/AD141,AD141)</f>
        <v>1.4798733247075195</v>
      </c>
      <c r="AP141" s="10">
        <f>IF(OR($C141={"PH-AKT","Syk","Src","Lyn-FAK","Prin-CRAF","ERKKTR"}),1/AE141,AE141)</f>
        <v>1.7068232368175007</v>
      </c>
      <c r="AQ141" s="10">
        <f>IF(OR($C141={"PH-AKT","Syk","Src","Lyn-FAK","Prin-CRAF","ERKKTR"}),1/AF141,AF141)</f>
        <v>1.5294216123270266</v>
      </c>
      <c r="AR141" s="10">
        <f>IF(OR($C141={"PH-AKT","Syk","Src","Lyn-FAK","Prin-CRAF","ERKKTR"}),1/AG141,AG141)</f>
        <v>1.3696869472125535</v>
      </c>
    </row>
    <row r="142" spans="1:44" x14ac:dyDescent="0.2">
      <c r="A142" s="10">
        <v>141</v>
      </c>
      <c r="B142" s="10" t="s">
        <v>41</v>
      </c>
      <c r="C142" s="10" t="str">
        <f>_xlfn.IFNA(VLOOKUP($B142,Barcodes!$B$2:$E$14,4,FALSE),0)</f>
        <v>GCaMP6S</v>
      </c>
      <c r="D142" s="10">
        <v>1928.7280000000001</v>
      </c>
      <c r="E142" s="10">
        <v>2361.1799999999998</v>
      </c>
      <c r="F142" s="10">
        <v>1996.5119999999999</v>
      </c>
      <c r="G142" s="10">
        <v>2022.8340000000001</v>
      </c>
      <c r="H142" s="10">
        <v>1829.713</v>
      </c>
      <c r="I142" s="10">
        <v>2986.9859999999999</v>
      </c>
      <c r="J142" s="10">
        <v>3028.06</v>
      </c>
      <c r="K142" s="10">
        <v>3184.11</v>
      </c>
      <c r="L142" s="10">
        <v>2938.6950000000002</v>
      </c>
      <c r="M142" s="10">
        <v>2299.7579999999998</v>
      </c>
      <c r="N142" s="10">
        <v>203.21199999999999</v>
      </c>
      <c r="O142" s="10">
        <v>222.648</v>
      </c>
      <c r="P142" s="10">
        <v>202.58</v>
      </c>
      <c r="Q142" s="10">
        <v>191.83</v>
      </c>
      <c r="R142" s="10">
        <v>186.304</v>
      </c>
      <c r="S142" s="10">
        <v>250.024</v>
      </c>
      <c r="T142" s="10">
        <v>251.96899999999999</v>
      </c>
      <c r="U142" s="10">
        <v>251.82300000000001</v>
      </c>
      <c r="V142" s="10">
        <v>235.762</v>
      </c>
      <c r="W142" s="10">
        <v>205.352</v>
      </c>
      <c r="X142" s="10">
        <f>_xlfn.IFNA(IF(OR($C142={"PH-AKT","GCaMP6S"}),D142/AVERAGE($D142:$F142), D142/N142/AVERAGE($D142/$N142,$E142/$O142,$F142/$P142)),0)</f>
        <v>0.92042593399741046</v>
      </c>
      <c r="Y142" s="10">
        <f>_xlfn.IFNA(IF(OR($C142={"PH-AKT","GCaMP6S"}),E142/AVERAGE($D142:$F142), E142/O142/AVERAGE($D142/$N142,$E142/$O142,$F142/$P142)),0)</f>
        <v>1.1268003092380083</v>
      </c>
      <c r="Z142" s="10">
        <f>_xlfn.IFNA(IF(OR($C142={"PH-AKT","GCaMP6S"}),F142/AVERAGE($D142:$F142), F142/P142/AVERAGE($D142/$N142,$E142/$O142,$F142/$P142)),0)</f>
        <v>0.95277375676458165</v>
      </c>
      <c r="AA142" s="10">
        <f>_xlfn.IFNA(IF(OR($C142={"PH-AKT","GCaMP6S"}),G142/AVERAGE($D142:$F142), G142/Q142/AVERAGE($D142/$N142,$E142/$O142,$F142/$P142)),0)</f>
        <v>0.96533511919343629</v>
      </c>
      <c r="AB142" s="10">
        <f>_xlfn.IFNA(IF(OR($C142={"PH-AKT","GCaMP6S"}),H142/AVERAGE($D142:$F142), H142/R142/AVERAGE($D142/$N142,$E142/$O142,$F142/$P142)),0)</f>
        <v>0.87317408000101826</v>
      </c>
      <c r="AC142" s="10">
        <f>_xlfn.IFNA(IF(OR($C142={"PH-AKT","GCaMP6S"}),I142/AVERAGE($D142:$F142), I142/S142/AVERAGE($D142/$N142,$E142/$O142,$F142/$P142)),0)</f>
        <v>1.425446915732643</v>
      </c>
      <c r="AD142" s="10">
        <f>_xlfn.IFNA(IF(OR($C142={"PH-AKT","GCaMP6S"}),J142/AVERAGE($D142:$F142), J142/T142/AVERAGE($D142/$N142,$E142/$O142,$F142/$P142)),0)</f>
        <v>1.4450482150413115</v>
      </c>
      <c r="AE142" s="10">
        <f>_xlfn.IFNA(IF(OR($C142={"PH-AKT","GCaMP6S"}),K142/AVERAGE($D142:$F142), K142/U142/AVERAGE($D142/$N142,$E142/$O142,$F142/$P142)),0)</f>
        <v>1.5195182631768165</v>
      </c>
      <c r="AF142" s="10">
        <f>_xlfn.IFNA(IF(OR($C142={"PH-AKT","GCaMP6S"}),L142/AVERAGE($D142:$F142), L142/V142/AVERAGE($D142/$N142,$E142/$O142,$F142/$P142)),0)</f>
        <v>1.4024015258286915</v>
      </c>
      <c r="AG142" s="10">
        <f>_xlfn.IFNA(IF(OR($C142={"PH-AKT","GCaMP6S"}),M142/AVERAGE($D142:$F142), M142/W142/AVERAGE($D142/$N142,$E142/$O142,$F142/$P142)),0)</f>
        <v>1.0974885546940867</v>
      </c>
      <c r="AI142" s="10">
        <f>IF(OR($C142={"PH-AKT","Syk","Src","Lyn-FAK","Prin-CRAF","ERKKTR"}),1/X142,X142)</f>
        <v>0.92042593399741046</v>
      </c>
      <c r="AJ142" s="10">
        <f>IF(OR($C142={"PH-AKT","Syk","Src","Lyn-FAK","Prin-CRAF","ERKKTR"}),1/Y142,Y142)</f>
        <v>1.1268003092380083</v>
      </c>
      <c r="AK142" s="10">
        <f>IF(OR($C142={"PH-AKT","Syk","Src","Lyn-FAK","Prin-CRAF","ERKKTR"}),1/Z142,Z142)</f>
        <v>0.95277375676458165</v>
      </c>
      <c r="AL142" s="10">
        <f>IF(OR($C142={"PH-AKT","Syk","Src","Lyn-FAK","Prin-CRAF","ERKKTR"}),1/AA142,AA142)</f>
        <v>0.96533511919343629</v>
      </c>
      <c r="AM142" s="10">
        <f>IF(OR($C142={"PH-AKT","Syk","Src","Lyn-FAK","Prin-CRAF","ERKKTR"}),1/AB142,AB142)</f>
        <v>0.87317408000101826</v>
      </c>
      <c r="AN142" s="10">
        <f>IF(OR($C142={"PH-AKT","Syk","Src","Lyn-FAK","Prin-CRAF","ERKKTR"}),1/AC142,AC142)</f>
        <v>1.425446915732643</v>
      </c>
      <c r="AO142" s="10">
        <f>IF(OR($C142={"PH-AKT","Syk","Src","Lyn-FAK","Prin-CRAF","ERKKTR"}),1/AD142,AD142)</f>
        <v>1.4450482150413115</v>
      </c>
      <c r="AP142" s="10">
        <f>IF(OR($C142={"PH-AKT","Syk","Src","Lyn-FAK","Prin-CRAF","ERKKTR"}),1/AE142,AE142)</f>
        <v>1.5195182631768165</v>
      </c>
      <c r="AQ142" s="10">
        <f>IF(OR($C142={"PH-AKT","Syk","Src","Lyn-FAK","Prin-CRAF","ERKKTR"}),1/AF142,AF142)</f>
        <v>1.4024015258286915</v>
      </c>
      <c r="AR142" s="10">
        <f>IF(OR($C142={"PH-AKT","Syk","Src","Lyn-FAK","Prin-CRAF","ERKKTR"}),1/AG142,AG142)</f>
        <v>1.0974885546940867</v>
      </c>
    </row>
    <row r="143" spans="1:44" x14ac:dyDescent="0.2">
      <c r="A143" s="10">
        <v>142</v>
      </c>
      <c r="B143" s="10" t="s">
        <v>42</v>
      </c>
      <c r="C143" s="10" t="str">
        <f>_xlfn.IFNA(VLOOKUP($B143,Barcodes!$B$2:$E$14,4,FALSE),0)</f>
        <v>Syk</v>
      </c>
      <c r="D143" s="10">
        <v>4326.1490000000003</v>
      </c>
      <c r="E143" s="10">
        <v>4288.6390000000001</v>
      </c>
      <c r="F143" s="10">
        <v>4264.4750000000004</v>
      </c>
      <c r="G143" s="10">
        <v>4333.7690000000002</v>
      </c>
      <c r="H143" s="10">
        <v>4134.7479999999996</v>
      </c>
      <c r="I143" s="10">
        <v>4271.1260000000002</v>
      </c>
      <c r="J143" s="10">
        <v>4104.4629999999997</v>
      </c>
      <c r="K143" s="10">
        <v>4100.3389999999999</v>
      </c>
      <c r="L143" s="10">
        <v>4340.4740000000002</v>
      </c>
      <c r="M143" s="10">
        <v>4363.0420000000004</v>
      </c>
      <c r="N143" s="10">
        <v>621.07399999999996</v>
      </c>
      <c r="O143" s="10">
        <v>613.64400000000001</v>
      </c>
      <c r="P143" s="10">
        <v>615.05399999999997</v>
      </c>
      <c r="Q143" s="10">
        <v>662.29200000000003</v>
      </c>
      <c r="R143" s="10">
        <v>777.50400000000002</v>
      </c>
      <c r="S143" s="10">
        <v>791.77700000000004</v>
      </c>
      <c r="T143" s="10">
        <v>754.12900000000002</v>
      </c>
      <c r="U143" s="10">
        <v>752.75400000000002</v>
      </c>
      <c r="V143" s="10">
        <v>788.88199999999995</v>
      </c>
      <c r="W143" s="10">
        <v>770.54200000000003</v>
      </c>
      <c r="X143" s="10">
        <f>_xlfn.IFNA(IF(OR($C143={"PH-AKT","GCaMP6S"}),D143/AVERAGE($D143:$F143), D143/N143/AVERAGE($D143/$N143,$E143/$O143,$F143/$P143)),0)</f>
        <v>1.0004253101450473</v>
      </c>
      <c r="Y143" s="10">
        <f>_xlfn.IFNA(IF(OR($C143={"PH-AKT","GCaMP6S"}),E143/AVERAGE($D143:$F143), E143/O143/AVERAGE($D143/$N143,$E143/$O143,$F143/$P143)),0)</f>
        <v>1.0037592132975972</v>
      </c>
      <c r="Z143" s="10">
        <f>_xlfn.IFNA(IF(OR($C143={"PH-AKT","GCaMP6S"}),F143/AVERAGE($D143:$F143), F143/P143/AVERAGE($D143/$N143,$E143/$O143,$F143/$P143)),0)</f>
        <v>0.99581547655735503</v>
      </c>
      <c r="AA143" s="10">
        <f>_xlfn.IFNA(IF(OR($C143={"PH-AKT","GCaMP6S"}),G143/AVERAGE($D143:$F143), G143/Q143/AVERAGE($D143/$N143,$E143/$O143,$F143/$P143)),0)</f>
        <v>0.93981591618842331</v>
      </c>
      <c r="AB143" s="10">
        <f>_xlfn.IFNA(IF(OR($C143={"PH-AKT","GCaMP6S"}),H143/AVERAGE($D143:$F143), H143/R143/AVERAGE($D143/$N143,$E143/$O143,$F143/$P143)),0)</f>
        <v>0.76378822708131511</v>
      </c>
      <c r="AC143" s="10">
        <f>_xlfn.IFNA(IF(OR($C143={"PH-AKT","GCaMP6S"}),I143/AVERAGE($D143:$F143), I143/S143/AVERAGE($D143/$N143,$E143/$O143,$F143/$P143)),0)</f>
        <v>0.77475796127560514</v>
      </c>
      <c r="AD143" s="10">
        <f>_xlfn.IFNA(IF(OR($C143={"PH-AKT","GCaMP6S"}),J143/AVERAGE($D143:$F143), J143/T143/AVERAGE($D143/$N143,$E143/$O143,$F143/$P143)),0)</f>
        <v>0.78169484742432271</v>
      </c>
      <c r="AE143" s="10">
        <f>_xlfn.IFNA(IF(OR($C143={"PH-AKT","GCaMP6S"}),K143/AVERAGE($D143:$F143), K143/U143/AVERAGE($D143/$N143,$E143/$O143,$F143/$P143)),0)</f>
        <v>0.78233586119851062</v>
      </c>
      <c r="AF143" s="10">
        <f>_xlfn.IFNA(IF(OR($C143={"PH-AKT","GCaMP6S"}),L143/AVERAGE($D143:$F143), L143/V143/AVERAGE($D143/$N143,$E143/$O143,$F143/$P143)),0)</f>
        <v>0.79022662532323784</v>
      </c>
      <c r="AG143" s="10">
        <f>_xlfn.IFNA(IF(OR($C143={"PH-AKT","GCaMP6S"}),M143/AVERAGE($D143:$F143), M143/W143/AVERAGE($D143/$N143,$E143/$O143,$F143/$P143)),0)</f>
        <v>0.81324167086221744</v>
      </c>
      <c r="AI143" s="10">
        <f>IF(OR($C143={"PH-AKT","Syk","Src","Lyn-FAK","Prin-CRAF","ERKKTR"}),1/X143,X143)</f>
        <v>0.99957487066677109</v>
      </c>
      <c r="AJ143" s="10">
        <f>IF(OR($C143={"PH-AKT","Syk","Src","Lyn-FAK","Prin-CRAF","ERKKTR"}),1/Y143,Y143)</f>
        <v>0.99625486546195952</v>
      </c>
      <c r="AK143" s="10">
        <f>IF(OR($C143={"PH-AKT","Syk","Src","Lyn-FAK","Prin-CRAF","ERKKTR"}),1/Z143,Z143)</f>
        <v>1.0042021072589786</v>
      </c>
      <c r="AL143" s="10">
        <f>IF(OR($C143={"PH-AKT","Syk","Src","Lyn-FAK","Prin-CRAF","ERKKTR"}),1/AA143,AA143)</f>
        <v>1.0640381619154344</v>
      </c>
      <c r="AM143" s="10">
        <f>IF(OR($C143={"PH-AKT","Syk","Src","Lyn-FAK","Prin-CRAF","ERKKTR"}),1/AB143,AB143)</f>
        <v>1.3092634378790144</v>
      </c>
      <c r="AN143" s="10">
        <f>IF(OR($C143={"PH-AKT","Syk","Src","Lyn-FAK","Prin-CRAF","ERKKTR"}),1/AC143,AC143)</f>
        <v>1.2907256846429092</v>
      </c>
      <c r="AO143" s="10">
        <f>IF(OR($C143={"PH-AKT","Syk","Src","Lyn-FAK","Prin-CRAF","ERKKTR"}),1/AD143,AD143)</f>
        <v>1.2792715767476155</v>
      </c>
      <c r="AP143" s="10">
        <f>IF(OR($C143={"PH-AKT","Syk","Src","Lyn-FAK","Prin-CRAF","ERKKTR"}),1/AE143,AE143)</f>
        <v>1.2782233943207406</v>
      </c>
      <c r="AQ143" s="10">
        <f>IF(OR($C143={"PH-AKT","Syk","Src","Lyn-FAK","Prin-CRAF","ERKKTR"}),1/AF143,AF143)</f>
        <v>1.2654597655336601</v>
      </c>
      <c r="AR143" s="10">
        <f>IF(OR($C143={"PH-AKT","Syk","Src","Lyn-FAK","Prin-CRAF","ERKKTR"}),1/AG143,AG143)</f>
        <v>1.2296467776175035</v>
      </c>
    </row>
    <row r="144" spans="1:44" x14ac:dyDescent="0.2">
      <c r="A144" s="10">
        <v>143</v>
      </c>
      <c r="B144" s="10" t="s">
        <v>435</v>
      </c>
      <c r="C144" s="10" t="str">
        <f>_xlfn.IFNA(VLOOKUP($B144,Barcodes!$B$2:$E$14,4,FALSE),0)</f>
        <v>EKAR</v>
      </c>
      <c r="D144" s="10">
        <v>6921.3450000000003</v>
      </c>
      <c r="E144" s="10">
        <v>6920.6030000000001</v>
      </c>
      <c r="F144" s="10">
        <v>6868.8050000000003</v>
      </c>
      <c r="G144" s="10">
        <v>6725.7939999999999</v>
      </c>
      <c r="H144" s="10">
        <v>7784.6080000000002</v>
      </c>
      <c r="I144" s="10">
        <v>7891.8639999999996</v>
      </c>
      <c r="J144" s="10">
        <v>7051.73</v>
      </c>
      <c r="K144" s="10">
        <v>6175.8379999999997</v>
      </c>
      <c r="L144" s="10">
        <v>6230.2879999999996</v>
      </c>
      <c r="M144" s="10">
        <v>6093.2759999999998</v>
      </c>
      <c r="N144" s="10">
        <v>3457.5650000000001</v>
      </c>
      <c r="O144" s="10">
        <v>3513.5430000000001</v>
      </c>
      <c r="P144" s="10">
        <v>3440.1990000000001</v>
      </c>
      <c r="Q144" s="10">
        <v>3477.53</v>
      </c>
      <c r="R144" s="10">
        <v>3678.0349999999999</v>
      </c>
      <c r="S144" s="10">
        <v>3743.81</v>
      </c>
      <c r="T144" s="10">
        <v>3341.1179999999999</v>
      </c>
      <c r="U144" s="10">
        <v>3009.0390000000002</v>
      </c>
      <c r="V144" s="10">
        <v>3138.8290000000002</v>
      </c>
      <c r="W144" s="10">
        <v>3072.163</v>
      </c>
      <c r="X144" s="10">
        <f>_xlfn.IFNA(IF(OR($C144={"PH-AKT","GCaMP6S"}),D144/AVERAGE($D144:$F144), D144/N144/AVERAGE($D144/$N144,$E144/$O144,$F144/$P144)),0)</f>
        <v>1.0062450682854531</v>
      </c>
      <c r="Y144" s="10">
        <f>_xlfn.IFNA(IF(OR($C144={"PH-AKT","GCaMP6S"}),E144/AVERAGE($D144:$F144), E144/O144/AVERAGE($D144/$N144,$E144/$O144,$F144/$P144)),0)</f>
        <v>0.99010734971076619</v>
      </c>
      <c r="Z144" s="10">
        <f>_xlfn.IFNA(IF(OR($C144={"PH-AKT","GCaMP6S"}),F144/AVERAGE($D144:$F144), F144/P144/AVERAGE($D144/$N144,$E144/$O144,$F144/$P144)),0)</f>
        <v>1.0036475820037807</v>
      </c>
      <c r="AA144" s="10">
        <f>_xlfn.IFNA(IF(OR($C144={"PH-AKT","GCaMP6S"}),G144/AVERAGE($D144:$F144), G144/Q144/AVERAGE($D144/$N144,$E144/$O144,$F144/$P144)),0)</f>
        <v>0.97220152244692326</v>
      </c>
      <c r="AB144" s="10">
        <f>_xlfn.IFNA(IF(OR($C144={"PH-AKT","GCaMP6S"}),H144/AVERAGE($D144:$F144), H144/R144/AVERAGE($D144/$N144,$E144/$O144,$F144/$P144)),0)</f>
        <v>1.0639090696775753</v>
      </c>
      <c r="AC144" s="10">
        <f>_xlfn.IFNA(IF(OR($C144={"PH-AKT","GCaMP6S"}),I144/AVERAGE($D144:$F144), I144/S144/AVERAGE($D144/$N144,$E144/$O144,$F144/$P144)),0)</f>
        <v>1.0596182097348925</v>
      </c>
      <c r="AD144" s="10">
        <f>_xlfn.IFNA(IF(OR($C144={"PH-AKT","GCaMP6S"}),J144/AVERAGE($D144:$F144), J144/T144/AVERAGE($D144/$N144,$E144/$O144,$F144/$P144)),0)</f>
        <v>1.0609318366359581</v>
      </c>
      <c r="AE144" s="10">
        <f>_xlfn.IFNA(IF(OR($C144={"PH-AKT","GCaMP6S"}),K144/AVERAGE($D144:$F144), K144/U144/AVERAGE($D144/$N144,$E144/$O144,$F144/$P144)),0)</f>
        <v>1.0316958874923563</v>
      </c>
      <c r="AF144" s="10">
        <f>_xlfn.IFNA(IF(OR($C144={"PH-AKT","GCaMP6S"}),L144/AVERAGE($D144:$F144), L144/V144/AVERAGE($D144/$N144,$E144/$O144,$F144/$P144)),0)</f>
        <v>0.99775539996420703</v>
      </c>
      <c r="AG144" s="10">
        <f>_xlfn.IFNA(IF(OR($C144={"PH-AKT","GCaMP6S"}),M144/AVERAGE($D144:$F144), M144/W144/AVERAGE($D144/$N144,$E144/$O144,$F144/$P144)),0)</f>
        <v>0.99698865541235371</v>
      </c>
      <c r="AI144" s="10">
        <f>IF(OR($C144={"PH-AKT","Syk","Src","Lyn-FAK","Prin-CRAF","ERKKTR"}),1/X144,X144)</f>
        <v>1.0062450682854531</v>
      </c>
      <c r="AJ144" s="10">
        <f>IF(OR($C144={"PH-AKT","Syk","Src","Lyn-FAK","Prin-CRAF","ERKKTR"}),1/Y144,Y144)</f>
        <v>0.99010734971076619</v>
      </c>
      <c r="AK144" s="10">
        <f>IF(OR($C144={"PH-AKT","Syk","Src","Lyn-FAK","Prin-CRAF","ERKKTR"}),1/Z144,Z144)</f>
        <v>1.0036475820037807</v>
      </c>
      <c r="AL144" s="10">
        <f>IF(OR($C144={"PH-AKT","Syk","Src","Lyn-FAK","Prin-CRAF","ERKKTR"}),1/AA144,AA144)</f>
        <v>0.97220152244692326</v>
      </c>
      <c r="AM144" s="10">
        <f>IF(OR($C144={"PH-AKT","Syk","Src","Lyn-FAK","Prin-CRAF","ERKKTR"}),1/AB144,AB144)</f>
        <v>1.0639090696775753</v>
      </c>
      <c r="AN144" s="10">
        <f>IF(OR($C144={"PH-AKT","Syk","Src","Lyn-FAK","Prin-CRAF","ERKKTR"}),1/AC144,AC144)</f>
        <v>1.0596182097348925</v>
      </c>
      <c r="AO144" s="10">
        <f>IF(OR($C144={"PH-AKT","Syk","Src","Lyn-FAK","Prin-CRAF","ERKKTR"}),1/AD144,AD144)</f>
        <v>1.0609318366359581</v>
      </c>
      <c r="AP144" s="10">
        <f>IF(OR($C144={"PH-AKT","Syk","Src","Lyn-FAK","Prin-CRAF","ERKKTR"}),1/AE144,AE144)</f>
        <v>1.0316958874923563</v>
      </c>
      <c r="AQ144" s="10">
        <f>IF(OR($C144={"PH-AKT","Syk","Src","Lyn-FAK","Prin-CRAF","ERKKTR"}),1/AF144,AF144)</f>
        <v>0.99775539996420703</v>
      </c>
      <c r="AR144" s="10">
        <f>IF(OR($C144={"PH-AKT","Syk","Src","Lyn-FAK","Prin-CRAF","ERKKTR"}),1/AG144,AG144)</f>
        <v>0.99698865541235371</v>
      </c>
    </row>
    <row r="145" spans="1:44" x14ac:dyDescent="0.2">
      <c r="A145" s="10">
        <v>144</v>
      </c>
      <c r="B145" s="10">
        <v>0</v>
      </c>
      <c r="C145" s="10">
        <f>_xlfn.IFNA(VLOOKUP($B145,Barcodes!$B$2:$E$14,4,FALSE),0)</f>
        <v>0</v>
      </c>
      <c r="D145" s="10">
        <v>895.01</v>
      </c>
      <c r="E145" s="10">
        <v>772.61099999999999</v>
      </c>
      <c r="F145" s="10">
        <v>777.84</v>
      </c>
      <c r="G145" s="10">
        <v>718.86199999999997</v>
      </c>
      <c r="H145" s="10">
        <v>784.15899999999999</v>
      </c>
      <c r="I145" s="10">
        <v>761.10599999999999</v>
      </c>
      <c r="J145" s="10">
        <v>732.22199999999998</v>
      </c>
      <c r="K145" s="10">
        <v>734.846</v>
      </c>
      <c r="L145" s="10">
        <v>828.13</v>
      </c>
      <c r="M145" s="10">
        <v>933.68200000000002</v>
      </c>
      <c r="N145" s="10">
        <v>267.53300000000002</v>
      </c>
      <c r="O145" s="10">
        <v>218.304</v>
      </c>
      <c r="P145" s="10">
        <v>228.23699999999999</v>
      </c>
      <c r="Q145" s="10">
        <v>200.226</v>
      </c>
      <c r="R145" s="10">
        <v>207.999</v>
      </c>
      <c r="S145" s="10">
        <v>199.52</v>
      </c>
      <c r="T145" s="10">
        <v>181.465</v>
      </c>
      <c r="U145" s="10">
        <v>180.411</v>
      </c>
      <c r="V145" s="10">
        <v>231.346</v>
      </c>
      <c r="W145" s="10">
        <v>266.33499999999998</v>
      </c>
      <c r="X145" s="10">
        <f>_xlfn.IFNA(IF(OR($C145={"PH-AKT","GCaMP6S"}),D145/AVERAGE($D145:$F145), D145/N145/AVERAGE($D145/$N145,$E145/$O145,$F145/$P145)),0)</f>
        <v>0.97509376762436384</v>
      </c>
      <c r="Y145" s="10">
        <f>_xlfn.IFNA(IF(OR($C145={"PH-AKT","GCaMP6S"}),E145/AVERAGE($D145:$F145), E145/O145/AVERAGE($D145/$N145,$E145/$O145,$F145/$P145)),0)</f>
        <v>1.0315613127122705</v>
      </c>
      <c r="Z145" s="10">
        <f>_xlfn.IFNA(IF(OR($C145={"PH-AKT","GCaMP6S"}),F145/AVERAGE($D145:$F145), F145/P145/AVERAGE($D145/$N145,$E145/$O145,$F145/$P145)),0)</f>
        <v>0.99334491966336558</v>
      </c>
      <c r="AA145" s="10">
        <f>_xlfn.IFNA(IF(OR($C145={"PH-AKT","GCaMP6S"}),G145/AVERAGE($D145:$F145), G145/Q145/AVERAGE($D145/$N145,$E145/$O145,$F145/$P145)),0)</f>
        <v>1.0464558446036933</v>
      </c>
      <c r="AB145" s="10">
        <f>_xlfn.IFNA(IF(OR($C145={"PH-AKT","GCaMP6S"}),H145/AVERAGE($D145:$F145), H145/R145/AVERAGE($D145/$N145,$E145/$O145,$F145/$P145)),0)</f>
        <v>1.0988508204603156</v>
      </c>
      <c r="AC145" s="10">
        <f>_xlfn.IFNA(IF(OR($C145={"PH-AKT","GCaMP6S"}),I145/AVERAGE($D145:$F145), I145/S145/AVERAGE($D145/$N145,$E145/$O145,$F145/$P145)),0)</f>
        <v>1.1118714067924316</v>
      </c>
      <c r="AD145" s="10">
        <f>_xlfn.IFNA(IF(OR($C145={"PH-AKT","GCaMP6S"}),J145/AVERAGE($D145:$F145), J145/T145/AVERAGE($D145/$N145,$E145/$O145,$F145/$P145)),0)</f>
        <v>1.1761040696445597</v>
      </c>
      <c r="AE145" s="10">
        <f>_xlfn.IFNA(IF(OR($C145={"PH-AKT","GCaMP6S"}),K145/AVERAGE($D145:$F145), K145/U145/AVERAGE($D145/$N145,$E145/$O145,$F145/$P145)),0)</f>
        <v>1.187214448039096</v>
      </c>
      <c r="AF145" s="10">
        <f>_xlfn.IFNA(IF(OR($C145={"PH-AKT","GCaMP6S"}),L145/AVERAGE($D145:$F145), L145/V145/AVERAGE($D145/$N145,$E145/$O145,$F145/$P145)),0)</f>
        <v>1.0433556575206389</v>
      </c>
      <c r="AG145" s="10">
        <f>_xlfn.IFNA(IF(OR($C145={"PH-AKT","GCaMP6S"}),M145/AVERAGE($D145:$F145), M145/W145/AVERAGE($D145/$N145,$E145/$O145,$F145/$P145)),0)</f>
        <v>1.0218016425226362</v>
      </c>
      <c r="AI145" s="10">
        <f>IF(OR($C145={"PH-AKT","Syk","Src","Lyn-FAK","Prin-CRAF","ERKKTR"}),1/X145,X145)</f>
        <v>0.97509376762436384</v>
      </c>
      <c r="AJ145" s="10">
        <f>IF(OR($C145={"PH-AKT","Syk","Src","Lyn-FAK","Prin-CRAF","ERKKTR"}),1/Y145,Y145)</f>
        <v>1.0315613127122705</v>
      </c>
      <c r="AK145" s="10">
        <f>IF(OR($C145={"PH-AKT","Syk","Src","Lyn-FAK","Prin-CRAF","ERKKTR"}),1/Z145,Z145)</f>
        <v>0.99334491966336558</v>
      </c>
      <c r="AL145" s="10">
        <f>IF(OR($C145={"PH-AKT","Syk","Src","Lyn-FAK","Prin-CRAF","ERKKTR"}),1/AA145,AA145)</f>
        <v>1.0464558446036933</v>
      </c>
      <c r="AM145" s="10">
        <f>IF(OR($C145={"PH-AKT","Syk","Src","Lyn-FAK","Prin-CRAF","ERKKTR"}),1/AB145,AB145)</f>
        <v>1.0988508204603156</v>
      </c>
      <c r="AN145" s="10">
        <f>IF(OR($C145={"PH-AKT","Syk","Src","Lyn-FAK","Prin-CRAF","ERKKTR"}),1/AC145,AC145)</f>
        <v>1.1118714067924316</v>
      </c>
      <c r="AO145" s="10">
        <f>IF(OR($C145={"PH-AKT","Syk","Src","Lyn-FAK","Prin-CRAF","ERKKTR"}),1/AD145,AD145)</f>
        <v>1.1761040696445597</v>
      </c>
      <c r="AP145" s="10">
        <f>IF(OR($C145={"PH-AKT","Syk","Src","Lyn-FAK","Prin-CRAF","ERKKTR"}),1/AE145,AE145)</f>
        <v>1.187214448039096</v>
      </c>
      <c r="AQ145" s="10">
        <f>IF(OR($C145={"PH-AKT","Syk","Src","Lyn-FAK","Prin-CRAF","ERKKTR"}),1/AF145,AF145)</f>
        <v>1.0433556575206389</v>
      </c>
      <c r="AR145" s="10">
        <f>IF(OR($C145={"PH-AKT","Syk","Src","Lyn-FAK","Prin-CRAF","ERKKTR"}),1/AG145,AG145)</f>
        <v>1.0218016425226362</v>
      </c>
    </row>
    <row r="146" spans="1:44" x14ac:dyDescent="0.2">
      <c r="A146" s="10">
        <v>145</v>
      </c>
      <c r="B146" s="10" t="s">
        <v>40</v>
      </c>
      <c r="C146" s="10" t="str">
        <f>_xlfn.IFNA(VLOOKUP($B146,Barcodes!$B$2:$E$14,4,FALSE),0)</f>
        <v>PicchuEV</v>
      </c>
      <c r="D146" s="10">
        <v>383.71100000000001</v>
      </c>
      <c r="E146" s="10">
        <v>373.79</v>
      </c>
      <c r="F146" s="10">
        <v>375.47500000000002</v>
      </c>
      <c r="G146" s="10">
        <v>386.32499999999999</v>
      </c>
      <c r="H146" s="10">
        <v>418.72800000000001</v>
      </c>
      <c r="I146" s="10">
        <v>435.14699999999999</v>
      </c>
      <c r="J146" s="10">
        <v>431.53</v>
      </c>
      <c r="K146" s="10">
        <v>435.07799999999997</v>
      </c>
      <c r="L146" s="10">
        <v>441.94400000000002</v>
      </c>
      <c r="M146" s="10">
        <v>442.89600000000002</v>
      </c>
      <c r="N146" s="10">
        <v>136.292</v>
      </c>
      <c r="O146" s="10">
        <v>136.54300000000001</v>
      </c>
      <c r="P146" s="10">
        <v>135.899</v>
      </c>
      <c r="Q146" s="10">
        <v>136.065</v>
      </c>
      <c r="R146" s="10">
        <v>130.36500000000001</v>
      </c>
      <c r="S146" s="10">
        <v>133.99299999999999</v>
      </c>
      <c r="T146" s="10">
        <v>130.56</v>
      </c>
      <c r="U146" s="10">
        <v>132.012</v>
      </c>
      <c r="V146" s="10">
        <v>138.92500000000001</v>
      </c>
      <c r="W146" s="10">
        <v>137.16300000000001</v>
      </c>
      <c r="X146" s="10">
        <f>_xlfn.IFNA(IF(OR($C146={"PH-AKT","GCaMP6S"}),D146/AVERAGE($D146:$F146), D146/N146/AVERAGE($D146/$N146,$E146/$O146,$F146/$P146)),0)</f>
        <v>1.0156685166091768</v>
      </c>
      <c r="Y146" s="10">
        <f>_xlfn.IFNA(IF(OR($C146={"PH-AKT","GCaMP6S"}),E146/AVERAGE($D146:$F146), E146/O146/AVERAGE($D146/$N146,$E146/$O146,$F146/$P146)),0)</f>
        <v>0.98758922648824576</v>
      </c>
      <c r="Z146" s="10">
        <f>_xlfn.IFNA(IF(OR($C146={"PH-AKT","GCaMP6S"}),F146/AVERAGE($D146:$F146), F146/P146/AVERAGE($D146/$N146,$E146/$O146,$F146/$P146)),0)</f>
        <v>0.99674225690257745</v>
      </c>
      <c r="AA146" s="10">
        <f>_xlfn.IFNA(IF(OR($C146={"PH-AKT","GCaMP6S"}),G146/AVERAGE($D146:$F146), G146/Q146/AVERAGE($D146/$N146,$E146/$O146,$F146/$P146)),0)</f>
        <v>1.0242936795923827</v>
      </c>
      <c r="AB146" s="10">
        <f>_xlfn.IFNA(IF(OR($C146={"PH-AKT","GCaMP6S"}),H146/AVERAGE($D146:$F146), H146/R146/AVERAGE($D146/$N146,$E146/$O146,$F146/$P146)),0)</f>
        <v>1.1587482718201159</v>
      </c>
      <c r="AC146" s="10">
        <f>_xlfn.IFNA(IF(OR($C146={"PH-AKT","GCaMP6S"}),I146/AVERAGE($D146:$F146), I146/S146/AVERAGE($D146/$N146,$E146/$O146,$F146/$P146)),0)</f>
        <v>1.1715801062564524</v>
      </c>
      <c r="AD146" s="10">
        <f>_xlfn.IFNA(IF(OR($C146={"PH-AKT","GCaMP6S"}),J146/AVERAGE($D146:$F146), J146/T146/AVERAGE($D146/$N146,$E146/$O146,$F146/$P146)),0)</f>
        <v>1.1923917361880989</v>
      </c>
      <c r="AE146" s="10">
        <f>_xlfn.IFNA(IF(OR($C146={"PH-AKT","GCaMP6S"}),K146/AVERAGE($D146:$F146), K146/U146/AVERAGE($D146/$N146,$E146/$O146,$F146/$P146)),0)</f>
        <v>1.1889725233558037</v>
      </c>
      <c r="AF146" s="10">
        <f>_xlfn.IFNA(IF(OR($C146={"PH-AKT","GCaMP6S"}),L146/AVERAGE($D146:$F146), L146/V146/AVERAGE($D146/$N146,$E146/$O146,$F146/$P146)),0)</f>
        <v>1.1476380590850312</v>
      </c>
      <c r="AG146" s="10">
        <f>_xlfn.IFNA(IF(OR($C146={"PH-AKT","GCaMP6S"}),M146/AVERAGE($D146:$F146), M146/W146/AVERAGE($D146/$N146,$E146/$O146,$F146/$P146)),0)</f>
        <v>1.1648845582467593</v>
      </c>
      <c r="AI146" s="10">
        <f>IF(OR($C146={"PH-AKT","Syk","Src","Lyn-FAK","Prin-CRAF","ERKKTR"}),1/X146,X146)</f>
        <v>1.0156685166091768</v>
      </c>
      <c r="AJ146" s="10">
        <f>IF(OR($C146={"PH-AKT","Syk","Src","Lyn-FAK","Prin-CRAF","ERKKTR"}),1/Y146,Y146)</f>
        <v>0.98758922648824576</v>
      </c>
      <c r="AK146" s="10">
        <f>IF(OR($C146={"PH-AKT","Syk","Src","Lyn-FAK","Prin-CRAF","ERKKTR"}),1/Z146,Z146)</f>
        <v>0.99674225690257745</v>
      </c>
      <c r="AL146" s="10">
        <f>IF(OR($C146={"PH-AKT","Syk","Src","Lyn-FAK","Prin-CRAF","ERKKTR"}),1/AA146,AA146)</f>
        <v>1.0242936795923827</v>
      </c>
      <c r="AM146" s="10">
        <f>IF(OR($C146={"PH-AKT","Syk","Src","Lyn-FAK","Prin-CRAF","ERKKTR"}),1/AB146,AB146)</f>
        <v>1.1587482718201159</v>
      </c>
      <c r="AN146" s="10">
        <f>IF(OR($C146={"PH-AKT","Syk","Src","Lyn-FAK","Prin-CRAF","ERKKTR"}),1/AC146,AC146)</f>
        <v>1.1715801062564524</v>
      </c>
      <c r="AO146" s="10">
        <f>IF(OR($C146={"PH-AKT","Syk","Src","Lyn-FAK","Prin-CRAF","ERKKTR"}),1/AD146,AD146)</f>
        <v>1.1923917361880989</v>
      </c>
      <c r="AP146" s="10">
        <f>IF(OR($C146={"PH-AKT","Syk","Src","Lyn-FAK","Prin-CRAF","ERKKTR"}),1/AE146,AE146)</f>
        <v>1.1889725233558037</v>
      </c>
      <c r="AQ146" s="10">
        <f>IF(OR($C146={"PH-AKT","Syk","Src","Lyn-FAK","Prin-CRAF","ERKKTR"}),1/AF146,AF146)</f>
        <v>1.1476380590850312</v>
      </c>
      <c r="AR146" s="10">
        <f>IF(OR($C146={"PH-AKT","Syk","Src","Lyn-FAK","Prin-CRAF","ERKKTR"}),1/AG146,AG146)</f>
        <v>1.1648845582467593</v>
      </c>
    </row>
    <row r="147" spans="1:44" x14ac:dyDescent="0.2">
      <c r="A147" s="10">
        <v>146</v>
      </c>
      <c r="B147" s="10" t="s">
        <v>37</v>
      </c>
      <c r="C147" s="10" t="str">
        <f>_xlfn.IFNA(VLOOKUP($B147,Barcodes!$B$2:$E$14,4,FALSE),0)</f>
        <v>PH-AKT</v>
      </c>
      <c r="D147" s="10">
        <v>1575.5419999999999</v>
      </c>
      <c r="E147" s="10">
        <v>1555.5940000000001</v>
      </c>
      <c r="F147" s="10">
        <v>1511.875</v>
      </c>
      <c r="G147" s="10">
        <v>1125.1510000000001</v>
      </c>
      <c r="H147" s="10">
        <v>1360.0050000000001</v>
      </c>
      <c r="I147" s="10">
        <v>1508.9110000000001</v>
      </c>
      <c r="J147" s="10">
        <v>1478.922</v>
      </c>
      <c r="K147" s="10">
        <v>1564.271</v>
      </c>
      <c r="L147" s="10">
        <v>1534.865</v>
      </c>
      <c r="M147" s="10">
        <v>1604.4110000000001</v>
      </c>
      <c r="N147" s="10">
        <v>402.745</v>
      </c>
      <c r="O147" s="10">
        <v>336.94299999999998</v>
      </c>
      <c r="P147" s="10">
        <v>416.45800000000003</v>
      </c>
      <c r="Q147" s="10">
        <v>263.54199999999997</v>
      </c>
      <c r="R147" s="10">
        <v>262.25</v>
      </c>
      <c r="S147" s="10">
        <v>283.36500000000001</v>
      </c>
      <c r="T147" s="10">
        <v>316.05200000000002</v>
      </c>
      <c r="U147" s="10">
        <v>413.94299999999998</v>
      </c>
      <c r="V147" s="10">
        <v>334.42700000000002</v>
      </c>
      <c r="W147" s="10">
        <v>328.786</v>
      </c>
      <c r="X147" s="10">
        <f>_xlfn.IFNA(IF(OR($C147={"PH-AKT","GCaMP6S"}),D147/AVERAGE($D147:$F147), D147/N147/AVERAGE($D147/$N147,$E147/$O147,$F147/$P147)),0)</f>
        <v>1.0180087878318616</v>
      </c>
      <c r="Y147" s="10">
        <f>_xlfn.IFNA(IF(OR($C147={"PH-AKT","GCaMP6S"}),E147/AVERAGE($D147:$F147), E147/O147/AVERAGE($D147/$N147,$E147/$O147,$F147/$P147)),0)</f>
        <v>1.0051197380320658</v>
      </c>
      <c r="Z147" s="10">
        <f>_xlfn.IFNA(IF(OR($C147={"PH-AKT","GCaMP6S"}),F147/AVERAGE($D147:$F147), F147/P147/AVERAGE($D147/$N147,$E147/$O147,$F147/$P147)),0)</f>
        <v>0.97687147413607234</v>
      </c>
      <c r="AA147" s="10">
        <f>_xlfn.IFNA(IF(OR($C147={"PH-AKT","GCaMP6S"}),G147/AVERAGE($D147:$F147), G147/Q147/AVERAGE($D147/$N147,$E147/$O147,$F147/$P147)),0)</f>
        <v>0.72699655460648271</v>
      </c>
      <c r="AB147" s="10">
        <f>_xlfn.IFNA(IF(OR($C147={"PH-AKT","GCaMP6S"}),H147/AVERAGE($D147:$F147), H147/R147/AVERAGE($D147/$N147,$E147/$O147,$F147/$P147)),0)</f>
        <v>0.87874334133604248</v>
      </c>
      <c r="AC147" s="10">
        <f>_xlfn.IFNA(IF(OR($C147={"PH-AKT","GCaMP6S"}),I147/AVERAGE($D147:$F147), I147/S147/AVERAGE($D147/$N147,$E147/$O147,$F147/$P147)),0)</f>
        <v>0.97495633760075084</v>
      </c>
      <c r="AD147" s="10">
        <f>_xlfn.IFNA(IF(OR($C147={"PH-AKT","GCaMP6S"}),J147/AVERAGE($D147:$F147), J147/T147/AVERAGE($D147/$N147,$E147/$O147,$F147/$P147)),0)</f>
        <v>0.95557947202795768</v>
      </c>
      <c r="AE147" s="10">
        <f>_xlfn.IFNA(IF(OR($C147={"PH-AKT","GCaMP6S"}),K147/AVERAGE($D147:$F147), K147/U147/AVERAGE($D147/$N147,$E147/$O147,$F147/$P147)),0)</f>
        <v>1.0107262291646519</v>
      </c>
      <c r="AF147" s="10">
        <f>_xlfn.IFNA(IF(OR($C147={"PH-AKT","GCaMP6S"}),L147/AVERAGE($D147:$F147), L147/V147/AVERAGE($D147/$N147,$E147/$O147,$F147/$P147)),0)</f>
        <v>0.99172605880106668</v>
      </c>
      <c r="AG147" s="10">
        <f>_xlfn.IFNA(IF(OR($C147={"PH-AKT","GCaMP6S"}),M147/AVERAGE($D147:$F147), M147/W147/AVERAGE($D147/$N147,$E147/$O147,$F147/$P147)),0)</f>
        <v>1.0366619850782175</v>
      </c>
      <c r="AI147" s="10">
        <f>IF(OR($C147={"PH-AKT","Syk","Src","Lyn-FAK","Prin-CRAF","ERKKTR"}),1/X147,X147)</f>
        <v>0.98230979138184416</v>
      </c>
      <c r="AJ147" s="10">
        <f>IF(OR($C147={"PH-AKT","Syk","Src","Lyn-FAK","Prin-CRAF","ERKKTR"}),1/Y147,Y147)</f>
        <v>0.99490634017187862</v>
      </c>
      <c r="AK147" s="10">
        <f>IF(OR($C147={"PH-AKT","Syk","Src","Lyn-FAK","Prin-CRAF","ERKKTR"}),1/Z147,Z147)</f>
        <v>1.0236761196086539</v>
      </c>
      <c r="AL147" s="10">
        <f>IF(OR($C147={"PH-AKT","Syk","Src","Lyn-FAK","Prin-CRAF","ERKKTR"}),1/AA147,AA147)</f>
        <v>1.3755223372981344</v>
      </c>
      <c r="AM147" s="10">
        <f>IF(OR($C147={"PH-AKT","Syk","Src","Lyn-FAK","Prin-CRAF","ERKKTR"}),1/AB147,AB147)</f>
        <v>1.1379887083748468</v>
      </c>
      <c r="AN147" s="10">
        <f>IF(OR($C147={"PH-AKT","Syk","Src","Lyn-FAK","Prin-CRAF","ERKKTR"}),1/AC147,AC147)</f>
        <v>1.0256869579009851</v>
      </c>
      <c r="AO147" s="10">
        <f>IF(OR($C147={"PH-AKT","Syk","Src","Lyn-FAK","Prin-CRAF","ERKKTR"}),1/AD147,AD147)</f>
        <v>1.04648543556275</v>
      </c>
      <c r="AP147" s="10">
        <f>IF(OR($C147={"PH-AKT","Syk","Src","Lyn-FAK","Prin-CRAF","ERKKTR"}),1/AE147,AE147)</f>
        <v>0.98938760184989261</v>
      </c>
      <c r="AQ147" s="10">
        <f>IF(OR($C147={"PH-AKT","Syk","Src","Lyn-FAK","Prin-CRAF","ERKKTR"}),1/AF147,AF147)</f>
        <v>1.0083429704458264</v>
      </c>
      <c r="AR147" s="10">
        <f>IF(OR($C147={"PH-AKT","Syk","Src","Lyn-FAK","Prin-CRAF","ERKKTR"}),1/AG147,AG147)</f>
        <v>0.96463458137181401</v>
      </c>
    </row>
    <row r="148" spans="1:44" x14ac:dyDescent="0.2">
      <c r="A148" s="10">
        <v>147</v>
      </c>
      <c r="B148" s="10">
        <v>0</v>
      </c>
      <c r="C148" s="10">
        <f>_xlfn.IFNA(VLOOKUP($B148,Barcodes!$B$2:$E$14,4,FALSE),0)</f>
        <v>0</v>
      </c>
      <c r="D148" s="10">
        <v>1123.374</v>
      </c>
      <c r="E148" s="10">
        <v>1114.617</v>
      </c>
      <c r="F148" s="10">
        <v>1119.386</v>
      </c>
      <c r="G148" s="10">
        <v>1091.123</v>
      </c>
      <c r="H148" s="10">
        <v>1103.3009999999999</v>
      </c>
      <c r="I148" s="10">
        <v>1106.508</v>
      </c>
      <c r="J148" s="10">
        <v>1097.453</v>
      </c>
      <c r="K148" s="10">
        <v>1103.1300000000001</v>
      </c>
      <c r="L148" s="10">
        <v>1105.046</v>
      </c>
      <c r="M148" s="10">
        <v>1129.7180000000001</v>
      </c>
      <c r="N148" s="10">
        <v>575.55700000000002</v>
      </c>
      <c r="O148" s="10">
        <v>577.63099999999997</v>
      </c>
      <c r="P148" s="10">
        <v>582.91099999999994</v>
      </c>
      <c r="Q148" s="10">
        <v>561.01900000000001</v>
      </c>
      <c r="R148" s="10">
        <v>594.577</v>
      </c>
      <c r="S148" s="10">
        <v>596.00099999999998</v>
      </c>
      <c r="T148" s="10">
        <v>600.43100000000004</v>
      </c>
      <c r="U148" s="10">
        <v>598.25300000000004</v>
      </c>
      <c r="V148" s="10">
        <v>608.53700000000003</v>
      </c>
      <c r="W148" s="10">
        <v>607.62099999999998</v>
      </c>
      <c r="X148" s="10">
        <f>_xlfn.IFNA(IF(OR($C148={"PH-AKT","GCaMP6S"}),D148/AVERAGE($D148:$F148), D148/N148/AVERAGE($D148/$N148,$E148/$O148,$F148/$P148)),0)</f>
        <v>1.0092443516386611</v>
      </c>
      <c r="Y148" s="10">
        <f>_xlfn.IFNA(IF(OR($C148={"PH-AKT","GCaMP6S"}),E148/AVERAGE($D148:$F148), E148/O148/AVERAGE($D148/$N148,$E148/$O148,$F148/$P148)),0)</f>
        <v>0.99778155093816479</v>
      </c>
      <c r="Z148" s="10">
        <f>_xlfn.IFNA(IF(OR($C148={"PH-AKT","GCaMP6S"}),F148/AVERAGE($D148:$F148), F148/P148/AVERAGE($D148/$N148,$E148/$O148,$F148/$P148)),0)</f>
        <v>0.99297409742317411</v>
      </c>
      <c r="AA148" s="10">
        <f>_xlfn.IFNA(IF(OR($C148={"PH-AKT","GCaMP6S"}),G148/AVERAGE($D148:$F148), G148/Q148/AVERAGE($D148/$N148,$E148/$O148,$F148/$P148)),0)</f>
        <v>1.005672189238187</v>
      </c>
      <c r="AB148" s="10">
        <f>_xlfn.IFNA(IF(OR($C148={"PH-AKT","GCaMP6S"}),H148/AVERAGE($D148:$F148), H148/R148/AVERAGE($D148/$N148,$E148/$O148,$F148/$P148)),0)</f>
        <v>0.95950271081041227</v>
      </c>
      <c r="AC148" s="10">
        <f>_xlfn.IFNA(IF(OR($C148={"PH-AKT","GCaMP6S"}),I148/AVERAGE($D148:$F148), I148/S148/AVERAGE($D148/$N148,$E148/$O148,$F148/$P148)),0)</f>
        <v>0.95999256480870321</v>
      </c>
      <c r="AD148" s="10">
        <f>_xlfn.IFNA(IF(OR($C148={"PH-AKT","GCaMP6S"}),J148/AVERAGE($D148:$F148), J148/T148/AVERAGE($D148/$N148,$E148/$O148,$F148/$P148)),0)</f>
        <v>0.94511166416173575</v>
      </c>
      <c r="AE148" s="10">
        <f>_xlfn.IFNA(IF(OR($C148={"PH-AKT","GCaMP6S"}),K148/AVERAGE($D148:$F148), K148/U148/AVERAGE($D148/$N148,$E148/$O148,$F148/$P148)),0)</f>
        <v>0.95345919215518549</v>
      </c>
      <c r="AF148" s="10">
        <f>_xlfn.IFNA(IF(OR($C148={"PH-AKT","GCaMP6S"}),L148/AVERAGE($D148:$F148), L148/V148/AVERAGE($D148/$N148,$E148/$O148,$F148/$P148)),0)</f>
        <v>0.93897421718522467</v>
      </c>
      <c r="AG148" s="10">
        <f>_xlfn.IFNA(IF(OR($C148={"PH-AKT","GCaMP6S"}),M148/AVERAGE($D148:$F148), M148/W148/AVERAGE($D148/$N148,$E148/$O148,$F148/$P148)),0)</f>
        <v>0.96138551193726574</v>
      </c>
      <c r="AI148" s="10">
        <f>IF(OR($C148={"PH-AKT","Syk","Src","Lyn-FAK","Prin-CRAF","ERKKTR"}),1/X148,X148)</f>
        <v>1.0092443516386611</v>
      </c>
      <c r="AJ148" s="10">
        <f>IF(OR($C148={"PH-AKT","Syk","Src","Lyn-FAK","Prin-CRAF","ERKKTR"}),1/Y148,Y148)</f>
        <v>0.99778155093816479</v>
      </c>
      <c r="AK148" s="10">
        <f>IF(OR($C148={"PH-AKT","Syk","Src","Lyn-FAK","Prin-CRAF","ERKKTR"}),1/Z148,Z148)</f>
        <v>0.99297409742317411</v>
      </c>
      <c r="AL148" s="10">
        <f>IF(OR($C148={"PH-AKT","Syk","Src","Lyn-FAK","Prin-CRAF","ERKKTR"}),1/AA148,AA148)</f>
        <v>1.005672189238187</v>
      </c>
      <c r="AM148" s="10">
        <f>IF(OR($C148={"PH-AKT","Syk","Src","Lyn-FAK","Prin-CRAF","ERKKTR"}),1/AB148,AB148)</f>
        <v>0.95950271081041227</v>
      </c>
      <c r="AN148" s="10">
        <f>IF(OR($C148={"PH-AKT","Syk","Src","Lyn-FAK","Prin-CRAF","ERKKTR"}),1/AC148,AC148)</f>
        <v>0.95999256480870321</v>
      </c>
      <c r="AO148" s="10">
        <f>IF(OR($C148={"PH-AKT","Syk","Src","Lyn-FAK","Prin-CRAF","ERKKTR"}),1/AD148,AD148)</f>
        <v>0.94511166416173575</v>
      </c>
      <c r="AP148" s="10">
        <f>IF(OR($C148={"PH-AKT","Syk","Src","Lyn-FAK","Prin-CRAF","ERKKTR"}),1/AE148,AE148)</f>
        <v>0.95345919215518549</v>
      </c>
      <c r="AQ148" s="10">
        <f>IF(OR($C148={"PH-AKT","Syk","Src","Lyn-FAK","Prin-CRAF","ERKKTR"}),1/AF148,AF148)</f>
        <v>0.93897421718522467</v>
      </c>
      <c r="AR148" s="10">
        <f>IF(OR($C148={"PH-AKT","Syk","Src","Lyn-FAK","Prin-CRAF","ERKKTR"}),1/AG148,AG148)</f>
        <v>0.96138551193726574</v>
      </c>
    </row>
    <row r="149" spans="1:44" x14ac:dyDescent="0.2">
      <c r="A149" s="10">
        <v>148</v>
      </c>
      <c r="B149" s="10" t="s">
        <v>36</v>
      </c>
      <c r="C149" s="10" t="str">
        <f>_xlfn.IFNA(VLOOKUP($B149,Barcodes!$B$2:$E$14,4,FALSE),0)</f>
        <v>Src</v>
      </c>
      <c r="D149" s="10">
        <v>1883.2809999999999</v>
      </c>
      <c r="E149" s="10">
        <v>1806.981</v>
      </c>
      <c r="F149" s="10">
        <v>1725.7619999999999</v>
      </c>
      <c r="G149" s="10">
        <v>1508.2090000000001</v>
      </c>
      <c r="H149" s="10">
        <v>1945.7049999999999</v>
      </c>
      <c r="I149" s="10">
        <v>2533.348</v>
      </c>
      <c r="J149" s="10">
        <v>2675.085</v>
      </c>
      <c r="K149" s="10">
        <v>2886.3679999999999</v>
      </c>
      <c r="L149" s="10">
        <v>3419.4830000000002</v>
      </c>
      <c r="M149" s="10">
        <v>4012.8850000000002</v>
      </c>
      <c r="N149" s="10">
        <v>705.63199999999995</v>
      </c>
      <c r="O149" s="10">
        <v>668.928</v>
      </c>
      <c r="P149" s="10">
        <v>658.49</v>
      </c>
      <c r="Q149" s="10">
        <v>547.54899999999998</v>
      </c>
      <c r="R149" s="10">
        <v>588.42499999999995</v>
      </c>
      <c r="S149" s="10">
        <v>685.95899999999995</v>
      </c>
      <c r="T149" s="10">
        <v>703.33100000000002</v>
      </c>
      <c r="U149" s="10">
        <v>757.08600000000001</v>
      </c>
      <c r="V149" s="10">
        <v>911.08600000000001</v>
      </c>
      <c r="W149" s="10">
        <v>1045.7360000000001</v>
      </c>
      <c r="X149" s="10">
        <f>_xlfn.IFNA(IF(OR($C149={"PH-AKT","GCaMP6S"}),D149/AVERAGE($D149:$F149), D149/N149/AVERAGE($D149/$N149,$E149/$O149,$F149/$P149)),0)</f>
        <v>1.0019722604647516</v>
      </c>
      <c r="Y149" s="10">
        <f>_xlfn.IFNA(IF(OR($C149={"PH-AKT","GCaMP6S"}),E149/AVERAGE($D149:$F149), E149/O149/AVERAGE($D149/$N149,$E149/$O149,$F149/$P149)),0)</f>
        <v>1.0141286497366244</v>
      </c>
      <c r="Z149" s="10">
        <f>_xlfn.IFNA(IF(OR($C149={"PH-AKT","GCaMP6S"}),F149/AVERAGE($D149:$F149), F149/P149/AVERAGE($D149/$N149,$E149/$O149,$F149/$P149)),0)</f>
        <v>0.98389908979862395</v>
      </c>
      <c r="AA149" s="10">
        <f>_xlfn.IFNA(IF(OR($C149={"PH-AKT","GCaMP6S"}),G149/AVERAGE($D149:$F149), G149/Q149/AVERAGE($D149/$N149,$E149/$O149,$F149/$P149)),0)</f>
        <v>1.0340877152673817</v>
      </c>
      <c r="AB149" s="10">
        <f>_xlfn.IFNA(IF(OR($C149={"PH-AKT","GCaMP6S"}),H149/AVERAGE($D149:$F149), H149/R149/AVERAGE($D149/$N149,$E149/$O149,$F149/$P149)),0)</f>
        <v>1.2413799305637023</v>
      </c>
      <c r="AC149" s="10">
        <f>_xlfn.IFNA(IF(OR($C149={"PH-AKT","GCaMP6S"}),I149/AVERAGE($D149:$F149), I149/S149/AVERAGE($D149/$N149,$E149/$O149,$F149/$P149)),0)</f>
        <v>1.3864861455908652</v>
      </c>
      <c r="AD149" s="10">
        <f>_xlfn.IFNA(IF(OR($C149={"PH-AKT","GCaMP6S"}),J149/AVERAGE($D149:$F149), J149/T149/AVERAGE($D149/$N149,$E149/$O149,$F149/$P149)),0)</f>
        <v>1.4278962968691873</v>
      </c>
      <c r="AE149" s="10">
        <f>_xlfn.IFNA(IF(OR($C149={"PH-AKT","GCaMP6S"}),K149/AVERAGE($D149:$F149), K149/U149/AVERAGE($D149/$N149,$E149/$O149,$F149/$P149)),0)</f>
        <v>1.4312823859205426</v>
      </c>
      <c r="AF149" s="10">
        <f>_xlfn.IFNA(IF(OR($C149={"PH-AKT","GCaMP6S"}),L149/AVERAGE($D149:$F149), L149/V149/AVERAGE($D149/$N149,$E149/$O149,$F149/$P149)),0)</f>
        <v>1.4090289514945842</v>
      </c>
      <c r="AG149" s="10">
        <f>_xlfn.IFNA(IF(OR($C149={"PH-AKT","GCaMP6S"}),M149/AVERAGE($D149:$F149), M149/W149/AVERAGE($D149/$N149,$E149/$O149,$F149/$P149)),0)</f>
        <v>1.440633454838985</v>
      </c>
      <c r="AI149" s="10">
        <f>IF(OR($C149={"PH-AKT","Syk","Src","Lyn-FAK","Prin-CRAF","ERKKTR"}),1/X149,X149)</f>
        <v>0.99803162168996895</v>
      </c>
      <c r="AJ149" s="10">
        <f>IF(OR($C149={"PH-AKT","Syk","Src","Lyn-FAK","Prin-CRAF","ERKKTR"}),1/Y149,Y149)</f>
        <v>0.98606818795594253</v>
      </c>
      <c r="AK149" s="10">
        <f>IF(OR($C149={"PH-AKT","Syk","Src","Lyn-FAK","Prin-CRAF","ERKKTR"}),1/Z149,Z149)</f>
        <v>1.0163643918043175</v>
      </c>
      <c r="AL149" s="10">
        <f>IF(OR($C149={"PH-AKT","Syk","Src","Lyn-FAK","Prin-CRAF","ERKKTR"}),1/AA149,AA149)</f>
        <v>0.96703595375507601</v>
      </c>
      <c r="AM149" s="10">
        <f>IF(OR($C149={"PH-AKT","Syk","Src","Lyn-FAK","Prin-CRAF","ERKKTR"}),1/AB149,AB149)</f>
        <v>0.80555515308347758</v>
      </c>
      <c r="AN149" s="10">
        <f>IF(OR($C149={"PH-AKT","Syk","Src","Lyn-FAK","Prin-CRAF","ERKKTR"}),1/AC149,AC149)</f>
        <v>0.72124774068610675</v>
      </c>
      <c r="AO149" s="10">
        <f>IF(OR($C149={"PH-AKT","Syk","Src","Lyn-FAK","Prin-CRAF","ERKKTR"}),1/AD149,AD149)</f>
        <v>0.70033097094838404</v>
      </c>
      <c r="AP149" s="10">
        <f>IF(OR($C149={"PH-AKT","Syk","Src","Lyn-FAK","Prin-CRAF","ERKKTR"}),1/AE149,AE149)</f>
        <v>0.6986741469307195</v>
      </c>
      <c r="AQ149" s="10">
        <f>IF(OR($C149={"PH-AKT","Syk","Src","Lyn-FAK","Prin-CRAF","ERKKTR"}),1/AF149,AF149)</f>
        <v>0.70970862517713407</v>
      </c>
      <c r="AR149" s="10">
        <f>IF(OR($C149={"PH-AKT","Syk","Src","Lyn-FAK","Prin-CRAF","ERKKTR"}),1/AG149,AG149)</f>
        <v>0.69413909321699518</v>
      </c>
    </row>
    <row r="150" spans="1:44" x14ac:dyDescent="0.2">
      <c r="A150" s="10">
        <v>149</v>
      </c>
      <c r="B150" s="10" t="s">
        <v>37</v>
      </c>
      <c r="C150" s="10" t="str">
        <f>_xlfn.IFNA(VLOOKUP($B150,Barcodes!$B$2:$E$14,4,FALSE),0)</f>
        <v>PH-AKT</v>
      </c>
      <c r="D150" s="10">
        <v>15455.778</v>
      </c>
      <c r="E150" s="10">
        <v>15220.957</v>
      </c>
      <c r="F150" s="10">
        <v>15958.457</v>
      </c>
      <c r="G150" s="10">
        <v>15263.929</v>
      </c>
      <c r="H150" s="10">
        <v>7517.2290000000003</v>
      </c>
      <c r="I150" s="10">
        <v>6795.9070000000002</v>
      </c>
      <c r="J150" s="10">
        <v>7099.4070000000002</v>
      </c>
      <c r="K150" s="10">
        <v>8253.0360000000001</v>
      </c>
      <c r="L150" s="10">
        <v>10250.406999999999</v>
      </c>
      <c r="M150" s="10">
        <v>11298.243</v>
      </c>
      <c r="N150" s="10">
        <v>2584.0360000000001</v>
      </c>
      <c r="O150" s="10">
        <v>3009.7139999999999</v>
      </c>
      <c r="P150" s="10">
        <v>2785.95</v>
      </c>
      <c r="Q150" s="10">
        <v>2791.5</v>
      </c>
      <c r="R150" s="10">
        <v>1325.7570000000001</v>
      </c>
      <c r="S150" s="10">
        <v>1237.914</v>
      </c>
      <c r="T150" s="10">
        <v>1306.357</v>
      </c>
      <c r="U150" s="10">
        <v>1509.836</v>
      </c>
      <c r="V150" s="10">
        <v>2000.2860000000001</v>
      </c>
      <c r="W150" s="10">
        <v>2219.857</v>
      </c>
      <c r="X150" s="10">
        <f>_xlfn.IFNA(IF(OR($C150={"PH-AKT","GCaMP6S"}),D150/AVERAGE($D150:$F150), D150/N150/AVERAGE($D150/$N150,$E150/$O150,$F150/$P150)),0)</f>
        <v>0.99425631184278174</v>
      </c>
      <c r="Y150" s="10">
        <f>_xlfn.IFNA(IF(OR($C150={"PH-AKT","GCaMP6S"}),E150/AVERAGE($D150:$F150), E150/O150/AVERAGE($D150/$N150,$E150/$O150,$F150/$P150)),0)</f>
        <v>0.97915048789763748</v>
      </c>
      <c r="Z150" s="10">
        <f>_xlfn.IFNA(IF(OR($C150={"PH-AKT","GCaMP6S"}),F150/AVERAGE($D150:$F150), F150/P150/AVERAGE($D150/$N150,$E150/$O150,$F150/$P150)),0)</f>
        <v>1.0265932002595808</v>
      </c>
      <c r="AA150" s="10">
        <f>_xlfn.IFNA(IF(OR($C150={"PH-AKT","GCaMP6S"}),G150/AVERAGE($D150:$F150), G150/Q150/AVERAGE($D150/$N150,$E150/$O150,$F150/$P150)),0)</f>
        <v>0.98191483804762725</v>
      </c>
      <c r="AB150" s="10">
        <f>_xlfn.IFNA(IF(OR($C150={"PH-AKT","GCaMP6S"}),H150/AVERAGE($D150:$F150), H150/R150/AVERAGE($D150/$N150,$E150/$O150,$F150/$P150)),0)</f>
        <v>0.48357658739777465</v>
      </c>
      <c r="AC150" s="10">
        <f>_xlfn.IFNA(IF(OR($C150={"PH-AKT","GCaMP6S"}),I150/AVERAGE($D150:$F150), I150/S150/AVERAGE($D150/$N150,$E150/$O150,$F150/$P150)),0)</f>
        <v>0.43717459124002322</v>
      </c>
      <c r="AD150" s="10">
        <f>_xlfn.IFNA(IF(OR($C150={"PH-AKT","GCaMP6S"}),J150/AVERAGE($D150:$F150), J150/T150/AVERAGE($D150/$N150,$E150/$O150,$F150/$P150)),0)</f>
        <v>0.45669847354761617</v>
      </c>
      <c r="AE150" s="10">
        <f>_xlfn.IFNA(IF(OR($C150={"PH-AKT","GCaMP6S"}),K150/AVERAGE($D150:$F150), K150/U150/AVERAGE($D150/$N150,$E150/$O150,$F150/$P150)),0)</f>
        <v>0.53091039059086531</v>
      </c>
      <c r="AF150" s="10">
        <f>_xlfn.IFNA(IF(OR($C150={"PH-AKT","GCaMP6S"}),L150/AVERAGE($D150:$F150), L150/V150/AVERAGE($D150/$N150,$E150/$O150,$F150/$P150)),0)</f>
        <v>0.65939947239844099</v>
      </c>
      <c r="AG150" s="10">
        <f>_xlfn.IFNA(IF(OR($C150={"PH-AKT","GCaMP6S"}),M150/AVERAGE($D150:$F150), M150/W150/AVERAGE($D150/$N150,$E150/$O150,$F150/$P150)),0)</f>
        <v>0.72680582080588407</v>
      </c>
      <c r="AI150" s="10">
        <f>IF(OR($C150={"PH-AKT","Syk","Src","Lyn-FAK","Prin-CRAF","ERKKTR"}),1/X150,X150)</f>
        <v>1.0057768686894959</v>
      </c>
      <c r="AJ150" s="10">
        <f>IF(OR($C150={"PH-AKT","Syk","Src","Lyn-FAK","Prin-CRAF","ERKKTR"}),1/Y150,Y150)</f>
        <v>1.0212934705748133</v>
      </c>
      <c r="AK150" s="10">
        <f>IF(OR($C150={"PH-AKT","Syk","Src","Lyn-FAK","Prin-CRAF","ERKKTR"}),1/Z150,Z150)</f>
        <v>0.97409567854837098</v>
      </c>
      <c r="AL150" s="10">
        <f>IF(OR($C150={"PH-AKT","Syk","Src","Lyn-FAK","Prin-CRAF","ERKKTR"}),1/AA150,AA150)</f>
        <v>1.0184182591520177</v>
      </c>
      <c r="AM150" s="10">
        <f>IF(OR($C150={"PH-AKT","Syk","Src","Lyn-FAK","Prin-CRAF","ERKKTR"}),1/AB150,AB150)</f>
        <v>2.0679247632338988</v>
      </c>
      <c r="AN150" s="10">
        <f>IF(OR($C150={"PH-AKT","Syk","Src","Lyn-FAK","Prin-CRAF","ERKKTR"}),1/AC150,AC150)</f>
        <v>2.2874156459174615</v>
      </c>
      <c r="AO150" s="10">
        <f>IF(OR($C150={"PH-AKT","Syk","Src","Lyn-FAK","Prin-CRAF","ERKKTR"}),1/AD150,AD150)</f>
        <v>2.1896285140434966</v>
      </c>
      <c r="AP150" s="10">
        <f>IF(OR($C150={"PH-AKT","Syk","Src","Lyn-FAK","Prin-CRAF","ERKKTR"}),1/AE150,AE150)</f>
        <v>1.8835570328301006</v>
      </c>
      <c r="AQ150" s="10">
        <f>IF(OR($C150={"PH-AKT","Syk","Src","Lyn-FAK","Prin-CRAF","ERKKTR"}),1/AF150,AF150)</f>
        <v>1.5165313923632497</v>
      </c>
      <c r="AR150" s="10">
        <f>IF(OR($C150={"PH-AKT","Syk","Src","Lyn-FAK","Prin-CRAF","ERKKTR"}),1/AG150,AG150)</f>
        <v>1.3758833121220708</v>
      </c>
    </row>
    <row r="151" spans="1:44" x14ac:dyDescent="0.2">
      <c r="A151" s="10">
        <v>150</v>
      </c>
      <c r="B151" s="10" t="s">
        <v>437</v>
      </c>
      <c r="C151" s="10" t="str">
        <f>_xlfn.IFNA(VLOOKUP($B151,Barcodes!$B$2:$E$14,4,FALSE),0)</f>
        <v>EV-ROCK</v>
      </c>
      <c r="D151" s="10">
        <v>1104.251</v>
      </c>
      <c r="E151" s="10">
        <v>1085.3699999999999</v>
      </c>
      <c r="F151" s="10">
        <v>1059.153</v>
      </c>
      <c r="G151" s="10">
        <v>1075.018</v>
      </c>
      <c r="H151" s="10">
        <v>1059.5619999999999</v>
      </c>
      <c r="I151" s="10">
        <v>1114.3779999999999</v>
      </c>
      <c r="J151" s="10">
        <v>1176.681</v>
      </c>
      <c r="K151" s="10">
        <v>1227.595</v>
      </c>
      <c r="L151" s="10">
        <v>1233.501</v>
      </c>
      <c r="M151" s="10">
        <v>1238.326</v>
      </c>
      <c r="N151" s="10">
        <v>397.738</v>
      </c>
      <c r="O151" s="10">
        <v>401.34399999999999</v>
      </c>
      <c r="P151" s="10">
        <v>396.62900000000002</v>
      </c>
      <c r="Q151" s="10">
        <v>357.62900000000002</v>
      </c>
      <c r="R151" s="10">
        <v>344.73599999999999</v>
      </c>
      <c r="S151" s="10">
        <v>363.64400000000001</v>
      </c>
      <c r="T151" s="10">
        <v>387.77100000000002</v>
      </c>
      <c r="U151" s="10">
        <v>422.15699999999998</v>
      </c>
      <c r="V151" s="10">
        <v>433.858</v>
      </c>
      <c r="W151" s="10">
        <v>442.05700000000002</v>
      </c>
      <c r="X151" s="10">
        <f>_xlfn.IFNA(IF(OR($C151={"PH-AKT","GCaMP6S"}),D151/AVERAGE($D151:$F151), D151/N151/AVERAGE($D151/$N151,$E151/$O151,$F151/$P151)),0)</f>
        <v>1.0218290384421362</v>
      </c>
      <c r="Y151" s="10">
        <f>_xlfn.IFNA(IF(OR($C151={"PH-AKT","GCaMP6S"}),E151/AVERAGE($D151:$F151), E151/O151/AVERAGE($D151/$N151,$E151/$O151,$F151/$P151)),0)</f>
        <v>0.99533336688461638</v>
      </c>
      <c r="Z151" s="10">
        <f>_xlfn.IFNA(IF(OR($C151={"PH-AKT","GCaMP6S"}),F151/AVERAGE($D151:$F151), F151/P151/AVERAGE($D151/$N151,$E151/$O151,$F151/$P151)),0)</f>
        <v>0.98283759467324761</v>
      </c>
      <c r="AA151" s="10">
        <f>_xlfn.IFNA(IF(OR($C151={"PH-AKT","GCaMP6S"}),G151/AVERAGE($D151:$F151), G151/Q151/AVERAGE($D151/$N151,$E151/$O151,$F151/$P151)),0)</f>
        <v>1.1063448854390849</v>
      </c>
      <c r="AB151" s="10">
        <f>_xlfn.IFNA(IF(OR($C151={"PH-AKT","GCaMP6S"}),H151/AVERAGE($D151:$F151), H151/R151/AVERAGE($D151/$N151,$E151/$O151,$F151/$P151)),0)</f>
        <v>1.131220484751231</v>
      </c>
      <c r="AC151" s="10">
        <f>_xlfn.IFNA(IF(OR($C151={"PH-AKT","GCaMP6S"}),I151/AVERAGE($D151:$F151), I151/S151/AVERAGE($D151/$N151,$E151/$O151,$F151/$P151)),0)</f>
        <v>1.1278819022785032</v>
      </c>
      <c r="AD151" s="10">
        <f>_xlfn.IFNA(IF(OR($C151={"PH-AKT","GCaMP6S"}),J151/AVERAGE($D151:$F151), J151/T151/AVERAGE($D151/$N151,$E151/$O151,$F151/$P151)),0)</f>
        <v>1.1168399460541603</v>
      </c>
      <c r="AE151" s="10">
        <f>_xlfn.IFNA(IF(OR($C151={"PH-AKT","GCaMP6S"}),K151/AVERAGE($D151:$F151), K151/U151/AVERAGE($D151/$N151,$E151/$O151,$F151/$P151)),0)</f>
        <v>1.0702583890325881</v>
      </c>
      <c r="AF151" s="10">
        <f>_xlfn.IFNA(IF(OR($C151={"PH-AKT","GCaMP6S"}),L151/AVERAGE($D151:$F151), L151/V151/AVERAGE($D151/$N151,$E151/$O151,$F151/$P151)),0)</f>
        <v>1.0464040712759513</v>
      </c>
      <c r="AG151" s="10">
        <f>_xlfn.IFNA(IF(OR($C151={"PH-AKT","GCaMP6S"}),M151/AVERAGE($D151:$F151), M151/W151/AVERAGE($D151/$N151,$E151/$O151,$F151/$P151)),0)</f>
        <v>1.03101324417158</v>
      </c>
      <c r="AI151" s="10">
        <f>IF(OR($C151={"PH-AKT","Syk","Src","Lyn-FAK","Prin-CRAF","ERKKTR"}),1/X151,X151)</f>
        <v>1.0218290384421362</v>
      </c>
      <c r="AJ151" s="10">
        <f>IF(OR($C151={"PH-AKT","Syk","Src","Lyn-FAK","Prin-CRAF","ERKKTR"}),1/Y151,Y151)</f>
        <v>0.99533336688461638</v>
      </c>
      <c r="AK151" s="10">
        <f>IF(OR($C151={"PH-AKT","Syk","Src","Lyn-FAK","Prin-CRAF","ERKKTR"}),1/Z151,Z151)</f>
        <v>0.98283759467324761</v>
      </c>
      <c r="AL151" s="10">
        <f>IF(OR($C151={"PH-AKT","Syk","Src","Lyn-FAK","Prin-CRAF","ERKKTR"}),1/AA151,AA151)</f>
        <v>1.1063448854390849</v>
      </c>
      <c r="AM151" s="10">
        <f>IF(OR($C151={"PH-AKT","Syk","Src","Lyn-FAK","Prin-CRAF","ERKKTR"}),1/AB151,AB151)</f>
        <v>1.131220484751231</v>
      </c>
      <c r="AN151" s="10">
        <f>IF(OR($C151={"PH-AKT","Syk","Src","Lyn-FAK","Prin-CRAF","ERKKTR"}),1/AC151,AC151)</f>
        <v>1.1278819022785032</v>
      </c>
      <c r="AO151" s="10">
        <f>IF(OR($C151={"PH-AKT","Syk","Src","Lyn-FAK","Prin-CRAF","ERKKTR"}),1/AD151,AD151)</f>
        <v>1.1168399460541603</v>
      </c>
      <c r="AP151" s="10">
        <f>IF(OR($C151={"PH-AKT","Syk","Src","Lyn-FAK","Prin-CRAF","ERKKTR"}),1/AE151,AE151)</f>
        <v>1.0702583890325881</v>
      </c>
      <c r="AQ151" s="10">
        <f>IF(OR($C151={"PH-AKT","Syk","Src","Lyn-FAK","Prin-CRAF","ERKKTR"}),1/AF151,AF151)</f>
        <v>1.0464040712759513</v>
      </c>
      <c r="AR151" s="10">
        <f>IF(OR($C151={"PH-AKT","Syk","Src","Lyn-FAK","Prin-CRAF","ERKKTR"}),1/AG151,AG151)</f>
        <v>1.03101324417158</v>
      </c>
    </row>
    <row r="152" spans="1:44" x14ac:dyDescent="0.2">
      <c r="A152" s="10">
        <v>151</v>
      </c>
      <c r="B152" s="10">
        <v>0</v>
      </c>
      <c r="C152" s="10">
        <f>_xlfn.IFNA(VLOOKUP($B152,Barcodes!$B$2:$E$14,4,FALSE),0)</f>
        <v>0</v>
      </c>
      <c r="D152" s="10">
        <v>1280.1479999999999</v>
      </c>
      <c r="E152" s="10">
        <v>1277.001</v>
      </c>
      <c r="F152" s="10">
        <v>1269.346</v>
      </c>
      <c r="G152" s="10">
        <v>1318.7850000000001</v>
      </c>
      <c r="H152" s="10">
        <v>1326.152</v>
      </c>
      <c r="I152" s="10">
        <v>1365.865</v>
      </c>
      <c r="J152" s="10">
        <v>1299.4090000000001</v>
      </c>
      <c r="K152" s="10">
        <v>1339.027</v>
      </c>
      <c r="L152" s="10">
        <v>1418.5740000000001</v>
      </c>
      <c r="M152" s="10">
        <v>1398.9359999999999</v>
      </c>
      <c r="N152" s="10">
        <v>468.87</v>
      </c>
      <c r="O152" s="10">
        <v>466.94099999999997</v>
      </c>
      <c r="P152" s="10">
        <v>466.78699999999998</v>
      </c>
      <c r="Q152" s="10">
        <v>439.33199999999999</v>
      </c>
      <c r="R152" s="10">
        <v>401.45299999999997</v>
      </c>
      <c r="S152" s="10">
        <v>423.24599999999998</v>
      </c>
      <c r="T152" s="10">
        <v>394.26299999999998</v>
      </c>
      <c r="U152" s="10">
        <v>465.61099999999999</v>
      </c>
      <c r="V152" s="10">
        <v>510.322</v>
      </c>
      <c r="W152" s="10">
        <v>507.13</v>
      </c>
      <c r="X152" s="10">
        <f>_xlfn.IFNA(IF(OR($C152={"PH-AKT","GCaMP6S"}),D152/AVERAGE($D152:$F152), D152/N152/AVERAGE($D152/$N152,$E152/$O152,$F152/$P152)),0)</f>
        <v>1.0007841619641009</v>
      </c>
      <c r="Y152" s="10">
        <f>_xlfn.IFNA(IF(OR($C152={"PH-AKT","GCaMP6S"}),E152/AVERAGE($D152:$F152), E152/O152/AVERAGE($D152/$N152,$E152/$O152,$F152/$P152)),0)</f>
        <v>1.0024481435436234</v>
      </c>
      <c r="Z152" s="10">
        <f>_xlfn.IFNA(IF(OR($C152={"PH-AKT","GCaMP6S"}),F152/AVERAGE($D152:$F152), F152/P152/AVERAGE($D152/$N152,$E152/$O152,$F152/$P152)),0)</f>
        <v>0.99676769449227565</v>
      </c>
      <c r="AA152" s="10">
        <f>_xlfn.IFNA(IF(OR($C152={"PH-AKT","GCaMP6S"}),G152/AVERAGE($D152:$F152), G152/Q152/AVERAGE($D152/$N152,$E152/$O152,$F152/$P152)),0)</f>
        <v>1.1003069316222296</v>
      </c>
      <c r="AB152" s="10">
        <f>_xlfn.IFNA(IF(OR($C152={"PH-AKT","GCaMP6S"}),H152/AVERAGE($D152:$F152), H152/R152/AVERAGE($D152/$N152,$E152/$O152,$F152/$P152)),0)</f>
        <v>1.2108526163691391</v>
      </c>
      <c r="AC152" s="10">
        <f>_xlfn.IFNA(IF(OR($C152={"PH-AKT","GCaMP6S"}),I152/AVERAGE($D152:$F152), I152/S152/AVERAGE($D152/$N152,$E152/$O152,$F152/$P152)),0)</f>
        <v>1.1828988285195947</v>
      </c>
      <c r="AD152" s="10">
        <f>_xlfn.IFNA(IF(OR($C152={"PH-AKT","GCaMP6S"}),J152/AVERAGE($D152:$F152), J152/T152/AVERAGE($D152/$N152,$E152/$O152,$F152/$P152)),0)</f>
        <v>1.2080712135118095</v>
      </c>
      <c r="AE152" s="10">
        <f>_xlfn.IFNA(IF(OR($C152={"PH-AKT","GCaMP6S"}),K152/AVERAGE($D152:$F152), K152/U152/AVERAGE($D152/$N152,$E152/$O152,$F152/$P152)),0)</f>
        <v>1.0541412054744557</v>
      </c>
      <c r="AF152" s="10">
        <f>_xlfn.IFNA(IF(OR($C152={"PH-AKT","GCaMP6S"}),L152/AVERAGE($D152:$F152), L152/V152/AVERAGE($D152/$N152,$E152/$O152,$F152/$P152)),0)</f>
        <v>1.0189207160775597</v>
      </c>
      <c r="AG152" s="10">
        <f>_xlfn.IFNA(IF(OR($C152={"PH-AKT","GCaMP6S"}),M152/AVERAGE($D152:$F152), M152/W152/AVERAGE($D152/$N152,$E152/$O152,$F152/$P152)),0)</f>
        <v>1.0111398608996895</v>
      </c>
      <c r="AI152" s="10">
        <f>IF(OR($C152={"PH-AKT","Syk","Src","Lyn-FAK","Prin-CRAF","ERKKTR"}),1/X152,X152)</f>
        <v>1.0007841619641009</v>
      </c>
      <c r="AJ152" s="10">
        <f>IF(OR($C152={"PH-AKT","Syk","Src","Lyn-FAK","Prin-CRAF","ERKKTR"}),1/Y152,Y152)</f>
        <v>1.0024481435436234</v>
      </c>
      <c r="AK152" s="10">
        <f>IF(OR($C152={"PH-AKT","Syk","Src","Lyn-FAK","Prin-CRAF","ERKKTR"}),1/Z152,Z152)</f>
        <v>0.99676769449227565</v>
      </c>
      <c r="AL152" s="10">
        <f>IF(OR($C152={"PH-AKT","Syk","Src","Lyn-FAK","Prin-CRAF","ERKKTR"}),1/AA152,AA152)</f>
        <v>1.1003069316222296</v>
      </c>
      <c r="AM152" s="10">
        <f>IF(OR($C152={"PH-AKT","Syk","Src","Lyn-FAK","Prin-CRAF","ERKKTR"}),1/AB152,AB152)</f>
        <v>1.2108526163691391</v>
      </c>
      <c r="AN152" s="10">
        <f>IF(OR($C152={"PH-AKT","Syk","Src","Lyn-FAK","Prin-CRAF","ERKKTR"}),1/AC152,AC152)</f>
        <v>1.1828988285195947</v>
      </c>
      <c r="AO152" s="10">
        <f>IF(OR($C152={"PH-AKT","Syk","Src","Lyn-FAK","Prin-CRAF","ERKKTR"}),1/AD152,AD152)</f>
        <v>1.2080712135118095</v>
      </c>
      <c r="AP152" s="10">
        <f>IF(OR($C152={"PH-AKT","Syk","Src","Lyn-FAK","Prin-CRAF","ERKKTR"}),1/AE152,AE152)</f>
        <v>1.0541412054744557</v>
      </c>
      <c r="AQ152" s="10">
        <f>IF(OR($C152={"PH-AKT","Syk","Src","Lyn-FAK","Prin-CRAF","ERKKTR"}),1/AF152,AF152)</f>
        <v>1.0189207160775597</v>
      </c>
      <c r="AR152" s="10">
        <f>IF(OR($C152={"PH-AKT","Syk","Src","Lyn-FAK","Prin-CRAF","ERKKTR"}),1/AG152,AG152)</f>
        <v>1.0111398608996895</v>
      </c>
    </row>
    <row r="153" spans="1:44" x14ac:dyDescent="0.2">
      <c r="A153" s="10">
        <v>152</v>
      </c>
      <c r="B153" s="10">
        <v>0</v>
      </c>
      <c r="C153" s="10">
        <f>_xlfn.IFNA(VLOOKUP($B153,Barcodes!$B$2:$E$14,4,FALSE),0)</f>
        <v>0</v>
      </c>
      <c r="D153" s="10">
        <v>598.44299999999998</v>
      </c>
      <c r="E153" s="10">
        <v>595.18299999999999</v>
      </c>
      <c r="F153" s="10">
        <v>584.49099999999999</v>
      </c>
      <c r="G153" s="10">
        <v>585.99199999999996</v>
      </c>
      <c r="H153" s="10">
        <v>603.44299999999998</v>
      </c>
      <c r="I153" s="10">
        <v>603.81700000000001</v>
      </c>
      <c r="J153" s="10">
        <v>611.91600000000005</v>
      </c>
      <c r="K153" s="10">
        <v>605.21299999999997</v>
      </c>
      <c r="L153" s="10">
        <v>603.89</v>
      </c>
      <c r="M153" s="10">
        <v>619.48099999999999</v>
      </c>
      <c r="N153" s="10">
        <v>184.68299999999999</v>
      </c>
      <c r="O153" s="10">
        <v>180.03</v>
      </c>
      <c r="P153" s="10">
        <v>178.75200000000001</v>
      </c>
      <c r="Q153" s="10">
        <v>181.749</v>
      </c>
      <c r="R153" s="10">
        <v>178.03700000000001</v>
      </c>
      <c r="S153" s="10">
        <v>174.70099999999999</v>
      </c>
      <c r="T153" s="10">
        <v>186.16300000000001</v>
      </c>
      <c r="U153" s="10">
        <v>185.51599999999999</v>
      </c>
      <c r="V153" s="10">
        <v>179.392</v>
      </c>
      <c r="W153" s="10">
        <v>181.114</v>
      </c>
      <c r="X153" s="10">
        <f>_xlfn.IFNA(IF(OR($C153={"PH-AKT","GCaMP6S"}),D153/AVERAGE($D153:$F153), D153/N153/AVERAGE($D153/$N153,$E153/$O153,$F153/$P153)),0)</f>
        <v>0.99031142328347621</v>
      </c>
      <c r="Y153" s="10">
        <f>_xlfn.IFNA(IF(OR($C153={"PH-AKT","GCaMP6S"}),E153/AVERAGE($D153:$F153), E153/O153/AVERAGE($D153/$N153,$E153/$O153,$F153/$P153)),0)</f>
        <v>1.0103725868726117</v>
      </c>
      <c r="Z153" s="10">
        <f>_xlfn.IFNA(IF(OR($C153={"PH-AKT","GCaMP6S"}),F153/AVERAGE($D153:$F153), F153/P153/AVERAGE($D153/$N153,$E153/$O153,$F153/$P153)),0)</f>
        <v>0.99931598984391223</v>
      </c>
      <c r="AA153" s="10">
        <f>_xlfn.IFNA(IF(OR($C153={"PH-AKT","GCaMP6S"}),G153/AVERAGE($D153:$F153), G153/Q153/AVERAGE($D153/$N153,$E153/$O153,$F153/$P153)),0)</f>
        <v>0.98536146693374793</v>
      </c>
      <c r="AB153" s="10">
        <f>_xlfn.IFNA(IF(OR($C153={"PH-AKT","GCaMP6S"}),H153/AVERAGE($D153:$F153), H153/R153/AVERAGE($D153/$N153,$E153/$O153,$F153/$P153)),0)</f>
        <v>1.0358620061590296</v>
      </c>
      <c r="AC153" s="10">
        <f>_xlfn.IFNA(IF(OR($C153={"PH-AKT","GCaMP6S"}),I153/AVERAGE($D153:$F153), I153/S153/AVERAGE($D153/$N153,$E153/$O153,$F153/$P153)),0)</f>
        <v>1.0562965542840328</v>
      </c>
      <c r="AD153" s="10">
        <f>_xlfn.IFNA(IF(OR($C153={"PH-AKT","GCaMP6S"}),J153/AVERAGE($D153:$F153), J153/T153/AVERAGE($D153/$N153,$E153/$O153,$F153/$P153)),0)</f>
        <v>1.0045564765770647</v>
      </c>
      <c r="AE153" s="10">
        <f>_xlfn.IFNA(IF(OR($C153={"PH-AKT","GCaMP6S"}),K153/AVERAGE($D153:$F153), K153/U153/AVERAGE($D153/$N153,$E153/$O153,$F153/$P153)),0)</f>
        <v>0.99701753002246596</v>
      </c>
      <c r="AF153" s="10">
        <f>_xlfn.IFNA(IF(OR($C153={"PH-AKT","GCaMP6S"}),L153/AVERAGE($D153:$F153), L153/V153/AVERAGE($D153/$N153,$E153/$O153,$F153/$P153)),0)</f>
        <v>1.0287993572136838</v>
      </c>
      <c r="AG153" s="10">
        <f>_xlfn.IFNA(IF(OR($C153={"PH-AKT","GCaMP6S"}),M153/AVERAGE($D153:$F153), M153/W153/AVERAGE($D153/$N153,$E153/$O153,$F153/$P153)),0)</f>
        <v>1.0453263220274582</v>
      </c>
      <c r="AI153" s="10">
        <f>IF(OR($C153={"PH-AKT","Syk","Src","Lyn-FAK","Prin-CRAF","ERKKTR"}),1/X153,X153)</f>
        <v>0.99031142328347621</v>
      </c>
      <c r="AJ153" s="10">
        <f>IF(OR($C153={"PH-AKT","Syk","Src","Lyn-FAK","Prin-CRAF","ERKKTR"}),1/Y153,Y153)</f>
        <v>1.0103725868726117</v>
      </c>
      <c r="AK153" s="10">
        <f>IF(OR($C153={"PH-AKT","Syk","Src","Lyn-FAK","Prin-CRAF","ERKKTR"}),1/Z153,Z153)</f>
        <v>0.99931598984391223</v>
      </c>
      <c r="AL153" s="10">
        <f>IF(OR($C153={"PH-AKT","Syk","Src","Lyn-FAK","Prin-CRAF","ERKKTR"}),1/AA153,AA153)</f>
        <v>0.98536146693374793</v>
      </c>
      <c r="AM153" s="10">
        <f>IF(OR($C153={"PH-AKT","Syk","Src","Lyn-FAK","Prin-CRAF","ERKKTR"}),1/AB153,AB153)</f>
        <v>1.0358620061590296</v>
      </c>
      <c r="AN153" s="10">
        <f>IF(OR($C153={"PH-AKT","Syk","Src","Lyn-FAK","Prin-CRAF","ERKKTR"}),1/AC153,AC153)</f>
        <v>1.0562965542840328</v>
      </c>
      <c r="AO153" s="10">
        <f>IF(OR($C153={"PH-AKT","Syk","Src","Lyn-FAK","Prin-CRAF","ERKKTR"}),1/AD153,AD153)</f>
        <v>1.0045564765770647</v>
      </c>
      <c r="AP153" s="10">
        <f>IF(OR($C153={"PH-AKT","Syk","Src","Lyn-FAK","Prin-CRAF","ERKKTR"}),1/AE153,AE153)</f>
        <v>0.99701753002246596</v>
      </c>
      <c r="AQ153" s="10">
        <f>IF(OR($C153={"PH-AKT","Syk","Src","Lyn-FAK","Prin-CRAF","ERKKTR"}),1/AF153,AF153)</f>
        <v>1.0287993572136838</v>
      </c>
      <c r="AR153" s="10">
        <f>IF(OR($C153={"PH-AKT","Syk","Src","Lyn-FAK","Prin-CRAF","ERKKTR"}),1/AG153,AG153)</f>
        <v>1.0453263220274582</v>
      </c>
    </row>
    <row r="154" spans="1:44" x14ac:dyDescent="0.2">
      <c r="A154" s="10">
        <v>153</v>
      </c>
      <c r="B154" s="10" t="s">
        <v>37</v>
      </c>
      <c r="C154" s="10" t="str">
        <f>_xlfn.IFNA(VLOOKUP($B154,Barcodes!$B$2:$E$14,4,FALSE),0)</f>
        <v>PH-AKT</v>
      </c>
      <c r="D154" s="10">
        <v>2339.4</v>
      </c>
      <c r="E154" s="10">
        <v>2462.7310000000002</v>
      </c>
      <c r="F154" s="10">
        <v>2382.3539999999998</v>
      </c>
      <c r="G154" s="10">
        <v>1845.585</v>
      </c>
      <c r="H154" s="10">
        <v>1567.604</v>
      </c>
      <c r="I154" s="10">
        <v>1668.354</v>
      </c>
      <c r="J154" s="10">
        <v>1705.2</v>
      </c>
      <c r="K154" s="10">
        <v>1821.0229999999999</v>
      </c>
      <c r="L154" s="10">
        <v>1828.9079999999999</v>
      </c>
      <c r="M154" s="10">
        <v>2048.6770000000001</v>
      </c>
      <c r="N154" s="10">
        <v>485.40800000000002</v>
      </c>
      <c r="O154" s="10">
        <v>434.815</v>
      </c>
      <c r="P154" s="10">
        <v>458.077</v>
      </c>
      <c r="Q154" s="10">
        <v>370.33100000000002</v>
      </c>
      <c r="R154" s="10">
        <v>292.31900000000002</v>
      </c>
      <c r="S154" s="10">
        <v>362.88499999999999</v>
      </c>
      <c r="T154" s="10">
        <v>413.37700000000001</v>
      </c>
      <c r="U154" s="10">
        <v>371.37700000000001</v>
      </c>
      <c r="V154" s="10">
        <v>402.84199999999998</v>
      </c>
      <c r="W154" s="10">
        <v>465.13499999999999</v>
      </c>
      <c r="X154" s="10">
        <f>_xlfn.IFNA(IF(OR($C154={"PH-AKT","GCaMP6S"}),D154/AVERAGE($D154:$F154), D154/N154/AVERAGE($D154/$N154,$E154/$O154,$F154/$P154)),0)</f>
        <v>0.97685498682229832</v>
      </c>
      <c r="Y154" s="10">
        <f>_xlfn.IFNA(IF(OR($C154={"PH-AKT","GCaMP6S"}),E154/AVERAGE($D154:$F154), E154/O154/AVERAGE($D154/$N154,$E154/$O154,$F154/$P154)),0)</f>
        <v>1.0283538764434752</v>
      </c>
      <c r="Z154" s="10">
        <f>_xlfn.IFNA(IF(OR($C154={"PH-AKT","GCaMP6S"}),F154/AVERAGE($D154:$F154), F154/P154/AVERAGE($D154/$N154,$E154/$O154,$F154/$P154)),0)</f>
        <v>0.99479113673422648</v>
      </c>
      <c r="AA154" s="10">
        <f>_xlfn.IFNA(IF(OR($C154={"PH-AKT","GCaMP6S"}),G154/AVERAGE($D154:$F154), G154/Q154/AVERAGE($D154/$N154,$E154/$O154,$F154/$P154)),0)</f>
        <v>0.77065440320356993</v>
      </c>
      <c r="AB154" s="10">
        <f>_xlfn.IFNA(IF(OR($C154={"PH-AKT","GCaMP6S"}),H154/AVERAGE($D154:$F154), H154/R154/AVERAGE($D154/$N154,$E154/$O154,$F154/$P154)),0)</f>
        <v>0.65457885986260667</v>
      </c>
      <c r="AC154" s="10">
        <f>_xlfn.IFNA(IF(OR($C154={"PH-AKT","GCaMP6S"}),I154/AVERAGE($D154:$F154), I154/S154/AVERAGE($D154/$N154,$E154/$O154,$F154/$P154)),0)</f>
        <v>0.69664868115111944</v>
      </c>
      <c r="AD154" s="10">
        <f>_xlfn.IFNA(IF(OR($C154={"PH-AKT","GCaMP6S"}),J154/AVERAGE($D154:$F154), J154/T154/AVERAGE($D154/$N154,$E154/$O154,$F154/$P154)),0)</f>
        <v>0.71203433509847958</v>
      </c>
      <c r="AE154" s="10">
        <f>_xlfn.IFNA(IF(OR($C154={"PH-AKT","GCaMP6S"}),K154/AVERAGE($D154:$F154), K154/U154/AVERAGE($D154/$N154,$E154/$O154,$F154/$P154)),0)</f>
        <v>0.7603981357049252</v>
      </c>
      <c r="AF154" s="10">
        <f>_xlfn.IFNA(IF(OR($C154={"PH-AKT","GCaMP6S"}),L154/AVERAGE($D154:$F154), L154/V154/AVERAGE($D154/$N154,$E154/$O154,$F154/$P154)),0)</f>
        <v>0.76369064727673586</v>
      </c>
      <c r="AG154" s="10">
        <f>_xlfn.IFNA(IF(OR($C154={"PH-AKT","GCaMP6S"}),M154/AVERAGE($D154:$F154), M154/W154/AVERAGE($D154/$N154,$E154/$O154,$F154/$P154)),0)</f>
        <v>0.8554588115919235</v>
      </c>
      <c r="AI154" s="10">
        <f>IF(OR($C154={"PH-AKT","Syk","Src","Lyn-FAK","Prin-CRAF","ERKKTR"}),1/X154,X154)</f>
        <v>1.023693397167365</v>
      </c>
      <c r="AJ154" s="10">
        <f>IF(OR($C154={"PH-AKT","Syk","Src","Lyn-FAK","Prin-CRAF","ERKKTR"}),1/Y154,Y154)</f>
        <v>0.97242789948773656</v>
      </c>
      <c r="AK154" s="10">
        <f>IF(OR($C154={"PH-AKT","Syk","Src","Lyn-FAK","Prin-CRAF","ERKKTR"}),1/Z154,Z154)</f>
        <v>1.0052361375905234</v>
      </c>
      <c r="AL154" s="10">
        <f>IF(OR($C154={"PH-AKT","Syk","Src","Lyn-FAK","Prin-CRAF","ERKKTR"}),1/AA154,AA154)</f>
        <v>1.2975985030943216</v>
      </c>
      <c r="AM154" s="10">
        <f>IF(OR($C154={"PH-AKT","Syk","Src","Lyn-FAK","Prin-CRAF","ERKKTR"}),1/AB154,AB154)</f>
        <v>1.5276998102411921</v>
      </c>
      <c r="AN154" s="10">
        <f>IF(OR($C154={"PH-AKT","Syk","Src","Lyn-FAK","Prin-CRAF","ERKKTR"}),1/AC154,AC154)</f>
        <v>1.4354437567406757</v>
      </c>
      <c r="AO154" s="10">
        <f>IF(OR($C154={"PH-AKT","Syk","Src","Lyn-FAK","Prin-CRAF","ERKKTR"}),1/AD154,AD154)</f>
        <v>1.4044266557197591</v>
      </c>
      <c r="AP154" s="10">
        <f>IF(OR($C154={"PH-AKT","Syk","Src","Lyn-FAK","Prin-CRAF","ERKKTR"}),1/AE154,AE154)</f>
        <v>1.3151005414722019</v>
      </c>
      <c r="AQ154" s="10">
        <f>IF(OR($C154={"PH-AKT","Syk","Src","Lyn-FAK","Prin-CRAF","ERKKTR"}),1/AF154,AF154)</f>
        <v>1.3094307276983497</v>
      </c>
      <c r="AR154" s="10">
        <f>IF(OR($C154={"PH-AKT","Syk","Src","Lyn-FAK","Prin-CRAF","ERKKTR"}),1/AG154,AG154)</f>
        <v>1.1689633521210681</v>
      </c>
    </row>
    <row r="155" spans="1:44" x14ac:dyDescent="0.2">
      <c r="A155" s="10">
        <v>154</v>
      </c>
      <c r="B155" s="10" t="s">
        <v>42</v>
      </c>
      <c r="C155" s="10" t="str">
        <f>_xlfn.IFNA(VLOOKUP($B155,Barcodes!$B$2:$E$14,4,FALSE),0)</f>
        <v>Syk</v>
      </c>
      <c r="D155" s="10">
        <v>906.58699999999999</v>
      </c>
      <c r="E155" s="10">
        <v>884.38499999999999</v>
      </c>
      <c r="F155" s="10">
        <v>895.29600000000005</v>
      </c>
      <c r="G155" s="10">
        <v>892.67</v>
      </c>
      <c r="H155" s="10">
        <v>872.22299999999996</v>
      </c>
      <c r="I155" s="10">
        <v>861.99300000000005</v>
      </c>
      <c r="J155" s="10">
        <v>870.66</v>
      </c>
      <c r="K155" s="10">
        <v>864.11400000000003</v>
      </c>
      <c r="L155" s="10">
        <v>884.85400000000004</v>
      </c>
      <c r="M155" s="10">
        <v>909.66200000000003</v>
      </c>
      <c r="N155" s="10">
        <v>169.578</v>
      </c>
      <c r="O155" s="10">
        <v>175.327</v>
      </c>
      <c r="P155" s="10">
        <v>179.185</v>
      </c>
      <c r="Q155" s="10">
        <v>181.31200000000001</v>
      </c>
      <c r="R155" s="10">
        <v>196.39099999999999</v>
      </c>
      <c r="S155" s="10">
        <v>186.44800000000001</v>
      </c>
      <c r="T155" s="10">
        <v>184.40199999999999</v>
      </c>
      <c r="U155" s="10">
        <v>184.43899999999999</v>
      </c>
      <c r="V155" s="10">
        <v>175.19399999999999</v>
      </c>
      <c r="W155" s="10">
        <v>171.35900000000001</v>
      </c>
      <c r="X155" s="10">
        <f>_xlfn.IFNA(IF(OR($C155={"PH-AKT","GCaMP6S"}),D155/AVERAGE($D155:$F155), D155/N155/AVERAGE($D155/$N155,$E155/$O155,$F155/$P155)),0)</f>
        <v>1.0423465189607897</v>
      </c>
      <c r="Y155" s="10">
        <f>_xlfn.IFNA(IF(OR($C155={"PH-AKT","GCaMP6S"}),E155/AVERAGE($D155:$F155), E155/O155/AVERAGE($D155/$N155,$E155/$O155,$F155/$P155)),0)</f>
        <v>0.98347813337876144</v>
      </c>
      <c r="Z155" s="10">
        <f>_xlfn.IFNA(IF(OR($C155={"PH-AKT","GCaMP6S"}),F155/AVERAGE($D155:$F155), F155/P155/AVERAGE($D155/$N155,$E155/$O155,$F155/$P155)),0)</f>
        <v>0.97417534766044889</v>
      </c>
      <c r="AA155" s="10">
        <f>_xlfn.IFNA(IF(OR($C155={"PH-AKT","GCaMP6S"}),G155/AVERAGE($D155:$F155), G155/Q155/AVERAGE($D155/$N155,$E155/$O155,$F155/$P155)),0)</f>
        <v>0.95992329973663992</v>
      </c>
      <c r="AB155" s="10">
        <f>_xlfn.IFNA(IF(OR($C155={"PH-AKT","GCaMP6S"}),H155/AVERAGE($D155:$F155), H155/R155/AVERAGE($D155/$N155,$E155/$O155,$F155/$P155)),0)</f>
        <v>0.86592064706632887</v>
      </c>
      <c r="AC155" s="10">
        <f>_xlfn.IFNA(IF(OR($C155={"PH-AKT","GCaMP6S"}),I155/AVERAGE($D155:$F155), I155/S155/AVERAGE($D155/$N155,$E155/$O155,$F155/$P155)),0)</f>
        <v>0.90140124173166503</v>
      </c>
      <c r="AD155" s="10">
        <f>_xlfn.IFNA(IF(OR($C155={"PH-AKT","GCaMP6S"}),J155/AVERAGE($D155:$F155), J155/T155/AVERAGE($D155/$N155,$E155/$O155,$F155/$P155)),0)</f>
        <v>0.92056637474321867</v>
      </c>
      <c r="AE155" s="10">
        <f>_xlfn.IFNA(IF(OR($C155={"PH-AKT","GCaMP6S"}),K155/AVERAGE($D155:$F155), K155/U155/AVERAGE($D155/$N155,$E155/$O155,$F155/$P155)),0)</f>
        <v>0.91346187211374597</v>
      </c>
      <c r="AF155" s="10">
        <f>_xlfn.IFNA(IF(OR($C155={"PH-AKT","GCaMP6S"}),L155/AVERAGE($D155:$F155), L155/V155/AVERAGE($D155/$N155,$E155/$O155,$F155/$P155)),0)</f>
        <v>0.98474669530277714</v>
      </c>
      <c r="AG155" s="10">
        <f>_xlfn.IFNA(IF(OR($C155={"PH-AKT","GCaMP6S"}),M155/AVERAGE($D155:$F155), M155/W155/AVERAGE($D155/$N155,$E155/$O155,$F155/$P155)),0)</f>
        <v>1.0350117399607632</v>
      </c>
      <c r="AI155" s="10">
        <f>IF(OR($C155={"PH-AKT","Syk","Src","Lyn-FAK","Prin-CRAF","ERKKTR"}),1/X155,X155)</f>
        <v>0.9593738567832425</v>
      </c>
      <c r="AJ155" s="10">
        <f>IF(OR($C155={"PH-AKT","Syk","Src","Lyn-FAK","Prin-CRAF","ERKKTR"}),1/Y155,Y155)</f>
        <v>1.0167994244716732</v>
      </c>
      <c r="AK155" s="10">
        <f>IF(OR($C155={"PH-AKT","Syk","Src","Lyn-FAK","Prin-CRAF","ERKKTR"}),1/Z155,Z155)</f>
        <v>1.0265092443589041</v>
      </c>
      <c r="AL155" s="10">
        <f>IF(OR($C155={"PH-AKT","Syk","Src","Lyn-FAK","Prin-CRAF","ERKKTR"}),1/AA155,AA155)</f>
        <v>1.0417498984287132</v>
      </c>
      <c r="AM155" s="10">
        <f>IF(OR($C155={"PH-AKT","Syk","Src","Lyn-FAK","Prin-CRAF","ERKKTR"}),1/AB155,AB155)</f>
        <v>1.154840230900974</v>
      </c>
      <c r="AN155" s="10">
        <f>IF(OR($C155={"PH-AKT","Syk","Src","Lyn-FAK","Prin-CRAF","ERKKTR"}),1/AC155,AC155)</f>
        <v>1.1093838722464135</v>
      </c>
      <c r="AO155" s="10">
        <f>IF(OR($C155={"PH-AKT","Syk","Src","Lyn-FAK","Prin-CRAF","ERKKTR"}),1/AD155,AD155)</f>
        <v>1.0862877761301442</v>
      </c>
      <c r="AP155" s="10">
        <f>IF(OR($C155={"PH-AKT","Syk","Src","Lyn-FAK","Prin-CRAF","ERKKTR"}),1/AE155,AE155)</f>
        <v>1.0947364422403369</v>
      </c>
      <c r="AQ155" s="10">
        <f>IF(OR($C155={"PH-AKT","Syk","Src","Lyn-FAK","Prin-CRAF","ERKKTR"}),1/AF155,AF155)</f>
        <v>1.0154895718563777</v>
      </c>
      <c r="AR155" s="10">
        <f>IF(OR($C155={"PH-AKT","Syk","Src","Lyn-FAK","Prin-CRAF","ERKKTR"}),1/AG155,AG155)</f>
        <v>0.96617261562454304</v>
      </c>
    </row>
    <row r="156" spans="1:44" x14ac:dyDescent="0.2">
      <c r="A156" s="10">
        <v>155</v>
      </c>
      <c r="B156" s="10" t="s">
        <v>42</v>
      </c>
      <c r="C156" s="10" t="str">
        <f>_xlfn.IFNA(VLOOKUP($B156,Barcodes!$B$2:$E$14,4,FALSE),0)</f>
        <v>Syk</v>
      </c>
      <c r="D156" s="10">
        <v>898.59900000000005</v>
      </c>
      <c r="E156" s="10">
        <v>900.04899999999998</v>
      </c>
      <c r="F156" s="10">
        <v>887.04499999999996</v>
      </c>
      <c r="G156" s="10">
        <v>883.07799999999997</v>
      </c>
      <c r="H156" s="10">
        <v>859.81600000000003</v>
      </c>
      <c r="I156" s="10">
        <v>890.16200000000003</v>
      </c>
      <c r="J156" s="10">
        <v>879.70799999999997</v>
      </c>
      <c r="K156" s="10">
        <v>893.05200000000002</v>
      </c>
      <c r="L156" s="10">
        <v>904.77700000000004</v>
      </c>
      <c r="M156" s="10">
        <v>885.45100000000002</v>
      </c>
      <c r="N156" s="10">
        <v>169.74600000000001</v>
      </c>
      <c r="O156" s="10">
        <v>175.57</v>
      </c>
      <c r="P156" s="10">
        <v>177.81899999999999</v>
      </c>
      <c r="Q156" s="10">
        <v>175.2</v>
      </c>
      <c r="R156" s="10">
        <v>177.15100000000001</v>
      </c>
      <c r="S156" s="10">
        <v>192.928</v>
      </c>
      <c r="T156" s="10">
        <v>182.67699999999999</v>
      </c>
      <c r="U156" s="10">
        <v>177.81100000000001</v>
      </c>
      <c r="V156" s="10">
        <v>171.26499999999999</v>
      </c>
      <c r="W156" s="10">
        <v>168.45599999999999</v>
      </c>
      <c r="X156" s="10">
        <f>_xlfn.IFNA(IF(OR($C156={"PH-AKT","GCaMP6S"}),D156/AVERAGE($D156:$F156), D156/N156/AVERAGE($D156/$N156,$E156/$O156,$F156/$P156)),0)</f>
        <v>1.0306749492530656</v>
      </c>
      <c r="Y156" s="10">
        <f>_xlfn.IFNA(IF(OR($C156={"PH-AKT","GCaMP6S"}),E156/AVERAGE($D156:$F156), E156/O156/AVERAGE($D156/$N156,$E156/$O156,$F156/$P156)),0)</f>
        <v>0.9980933988556423</v>
      </c>
      <c r="Z156" s="10">
        <f>_xlfn.IFNA(IF(OR($C156={"PH-AKT","GCaMP6S"}),F156/AVERAGE($D156:$F156), F156/P156/AVERAGE($D156/$N156,$E156/$O156,$F156/$P156)),0)</f>
        <v>0.97123165189129212</v>
      </c>
      <c r="AA156" s="10">
        <f>_xlfn.IFNA(IF(OR($C156={"PH-AKT","GCaMP6S"}),G156/AVERAGE($D156:$F156), G156/Q156/AVERAGE($D156/$N156,$E156/$O156,$F156/$P156)),0)</f>
        <v>0.98134180982815866</v>
      </c>
      <c r="AB156" s="10">
        <f>_xlfn.IFNA(IF(OR($C156={"PH-AKT","GCaMP6S"}),H156/AVERAGE($D156:$F156), H156/R156/AVERAGE($D156/$N156,$E156/$O156,$F156/$P156)),0)</f>
        <v>0.94496832847734313</v>
      </c>
      <c r="AC156" s="10">
        <f>_xlfn.IFNA(IF(OR($C156={"PH-AKT","GCaMP6S"}),I156/AVERAGE($D156:$F156), I156/S156/AVERAGE($D156/$N156,$E156/$O156,$F156/$P156)),0)</f>
        <v>0.89831598408505342</v>
      </c>
      <c r="AD156" s="10">
        <f>_xlfn.IFNA(IF(OR($C156={"PH-AKT","GCaMP6S"}),J156/AVERAGE($D156:$F156), J156/T156/AVERAGE($D156/$N156,$E156/$O156,$F156/$P156)),0)</f>
        <v>0.9375836154289594</v>
      </c>
      <c r="AE156" s="10">
        <f>_xlfn.IFNA(IF(OR($C156={"PH-AKT","GCaMP6S"}),K156/AVERAGE($D156:$F156), K156/U156/AVERAGE($D156/$N156,$E156/$O156,$F156/$P156)),0)</f>
        <v>0.97785275054686027</v>
      </c>
      <c r="AF156" s="10">
        <f>_xlfn.IFNA(IF(OR($C156={"PH-AKT","GCaMP6S"}),L156/AVERAGE($D156:$F156), L156/V156/AVERAGE($D156/$N156,$E156/$O156,$F156/$P156)),0)</f>
        <v>1.0285567812580232</v>
      </c>
      <c r="AG156" s="10">
        <f>_xlfn.IFNA(IF(OR($C156={"PH-AKT","GCaMP6S"}),M156/AVERAGE($D156:$F156), M156/W156/AVERAGE($D156/$N156,$E156/$O156,$F156/$P156)),0)</f>
        <v>1.023371663173815</v>
      </c>
      <c r="AI156" s="10">
        <f>IF(OR($C156={"PH-AKT","Syk","Src","Lyn-FAK","Prin-CRAF","ERKKTR"}),1/X156,X156)</f>
        <v>0.97023799862866966</v>
      </c>
      <c r="AJ156" s="10">
        <f>IF(OR($C156={"PH-AKT","Syk","Src","Lyn-FAK","Prin-CRAF","ERKKTR"}),1/Y156,Y156)</f>
        <v>1.0019102432162599</v>
      </c>
      <c r="AK156" s="10">
        <f>IF(OR($C156={"PH-AKT","Syk","Src","Lyn-FAK","Prin-CRAF","ERKKTR"}),1/Z156,Z156)</f>
        <v>1.0296204804000022</v>
      </c>
      <c r="AL156" s="10">
        <f>IF(OR($C156={"PH-AKT","Syk","Src","Lyn-FAK","Prin-CRAF","ERKKTR"}),1/AA156,AA156)</f>
        <v>1.0190129371692709</v>
      </c>
      <c r="AM156" s="10">
        <f>IF(OR($C156={"PH-AKT","Syk","Src","Lyn-FAK","Prin-CRAF","ERKKTR"}),1/AB156,AB156)</f>
        <v>1.0582365248275898</v>
      </c>
      <c r="AN156" s="10">
        <f>IF(OR($C156={"PH-AKT","Syk","Src","Lyn-FAK","Prin-CRAF","ERKKTR"}),1/AC156,AC156)</f>
        <v>1.1131940405340923</v>
      </c>
      <c r="AO156" s="10">
        <f>IF(OR($C156={"PH-AKT","Syk","Src","Lyn-FAK","Prin-CRAF","ERKKTR"}),1/AD156,AD156)</f>
        <v>1.0665715393741007</v>
      </c>
      <c r="AP156" s="10">
        <f>IF(OR($C156={"PH-AKT","Syk","Src","Lyn-FAK","Prin-CRAF","ERKKTR"}),1/AE156,AE156)</f>
        <v>1.0226488593919216</v>
      </c>
      <c r="AQ156" s="10">
        <f>IF(OR($C156={"PH-AKT","Syk","Src","Lyn-FAK","Prin-CRAF","ERKKTR"}),1/AF156,AF156)</f>
        <v>0.97223606729509326</v>
      </c>
      <c r="AR156" s="10">
        <f>IF(OR($C156={"PH-AKT","Syk","Src","Lyn-FAK","Prin-CRAF","ERKKTR"}),1/AG156,AG156)</f>
        <v>0.97716209661177078</v>
      </c>
    </row>
    <row r="157" spans="1:44" x14ac:dyDescent="0.2">
      <c r="A157" s="10">
        <v>156</v>
      </c>
      <c r="B157" s="10">
        <v>0</v>
      </c>
      <c r="C157" s="10">
        <f>_xlfn.IFNA(VLOOKUP($B157,Barcodes!$B$2:$E$14,4,FALSE),0)</f>
        <v>0</v>
      </c>
      <c r="D157" s="10">
        <v>8950.5310000000009</v>
      </c>
      <c r="E157" s="10">
        <v>8993.8539999999994</v>
      </c>
      <c r="F157" s="10">
        <v>9038.8860000000004</v>
      </c>
      <c r="G157" s="10">
        <v>9278.6810000000005</v>
      </c>
      <c r="H157" s="10">
        <v>9539.9930000000004</v>
      </c>
      <c r="I157" s="10">
        <v>9743.2919999999995</v>
      </c>
      <c r="J157" s="10">
        <v>9980.1890000000003</v>
      </c>
      <c r="K157" s="10">
        <v>9971.366</v>
      </c>
      <c r="L157" s="10">
        <v>10027.841</v>
      </c>
      <c r="M157" s="10">
        <v>9747.0020000000004</v>
      </c>
      <c r="N157" s="10">
        <v>3347.9160000000002</v>
      </c>
      <c r="O157" s="10">
        <v>3365.1860000000001</v>
      </c>
      <c r="P157" s="10">
        <v>3415.538</v>
      </c>
      <c r="Q157" s="10">
        <v>3554.7249999999999</v>
      </c>
      <c r="R157" s="10">
        <v>3616.8809999999999</v>
      </c>
      <c r="S157" s="10">
        <v>3641.0729999999999</v>
      </c>
      <c r="T157" s="10">
        <v>3721.7159999999999</v>
      </c>
      <c r="U157" s="10">
        <v>3679.39</v>
      </c>
      <c r="V157" s="10">
        <v>3747.8870000000002</v>
      </c>
      <c r="W157" s="10">
        <v>3629.0650000000001</v>
      </c>
      <c r="X157" s="10">
        <f>_xlfn.IFNA(IF(OR($C157={"PH-AKT","GCaMP6S"}),D157/AVERAGE($D157:$F157), D157/N157/AVERAGE($D157/$N157,$E157/$O157,$F157/$P157)),0)</f>
        <v>1.0034917604084714</v>
      </c>
      <c r="Y157" s="10">
        <f>_xlfn.IFNA(IF(OR($C157={"PH-AKT","GCaMP6S"}),E157/AVERAGE($D157:$F157), E157/O157/AVERAGE($D157/$N157,$E157/$O157,$F157/$P157)),0)</f>
        <v>1.0031741265579928</v>
      </c>
      <c r="Z157" s="10">
        <f>_xlfn.IFNA(IF(OR($C157={"PH-AKT","GCaMP6S"}),F157/AVERAGE($D157:$F157), F157/P157/AVERAGE($D157/$N157,$E157/$O157,$F157/$P157)),0)</f>
        <v>0.99333411303353569</v>
      </c>
      <c r="AA157" s="10">
        <f>_xlfn.IFNA(IF(OR($C157={"PH-AKT","GCaMP6S"}),G157/AVERAGE($D157:$F157), G157/Q157/AVERAGE($D157/$N157,$E157/$O157,$F157/$P157)),0)</f>
        <v>0.9797602105076566</v>
      </c>
      <c r="AB157" s="10">
        <f>_xlfn.IFNA(IF(OR($C157={"PH-AKT","GCaMP6S"}),H157/AVERAGE($D157:$F157), H157/R157/AVERAGE($D157/$N157,$E157/$O157,$F157/$P157)),0)</f>
        <v>0.99004149797065688</v>
      </c>
      <c r="AC157" s="10">
        <f>_xlfn.IFNA(IF(OR($C157={"PH-AKT","GCaMP6S"}),I157/AVERAGE($D157:$F157), I157/S157/AVERAGE($D157/$N157,$E157/$O157,$F157/$P157)),0)</f>
        <v>1.0044212557761876</v>
      </c>
      <c r="AD157" s="10">
        <f>_xlfn.IFNA(IF(OR($C157={"PH-AKT","GCaMP6S"}),J157/AVERAGE($D157:$F157), J157/T157/AVERAGE($D157/$N157,$E157/$O157,$F157/$P157)),0)</f>
        <v>1.0065494109158999</v>
      </c>
      <c r="AE157" s="10">
        <f>_xlfn.IFNA(IF(OR($C157={"PH-AKT","GCaMP6S"}),K157/AVERAGE($D157:$F157), K157/U157/AVERAGE($D157/$N157,$E157/$O157,$F157/$P157)),0)</f>
        <v>1.0172282118457039</v>
      </c>
      <c r="AF157" s="10">
        <f>_xlfn.IFNA(IF(OR($C157={"PH-AKT","GCaMP6S"}),L157/AVERAGE($D157:$F157), L157/V157/AVERAGE($D157/$N157,$E157/$O157,$F157/$P157)),0)</f>
        <v>1.0042931804025479</v>
      </c>
      <c r="AG157" s="10">
        <f>_xlfn.IFNA(IF(OR($C157={"PH-AKT","GCaMP6S"}),M157/AVERAGE($D157:$F157), M157/W157/AVERAGE($D157/$N157,$E157/$O157,$F157/$P157)),0)</f>
        <v>1.0081284500578385</v>
      </c>
      <c r="AI157" s="10">
        <f>IF(OR($C157={"PH-AKT","Syk","Src","Lyn-FAK","Prin-CRAF","ERKKTR"}),1/X157,X157)</f>
        <v>1.0034917604084714</v>
      </c>
      <c r="AJ157" s="10">
        <f>IF(OR($C157={"PH-AKT","Syk","Src","Lyn-FAK","Prin-CRAF","ERKKTR"}),1/Y157,Y157)</f>
        <v>1.0031741265579928</v>
      </c>
      <c r="AK157" s="10">
        <f>IF(OR($C157={"PH-AKT","Syk","Src","Lyn-FAK","Prin-CRAF","ERKKTR"}),1/Z157,Z157)</f>
        <v>0.99333411303353569</v>
      </c>
      <c r="AL157" s="10">
        <f>IF(OR($C157={"PH-AKT","Syk","Src","Lyn-FAK","Prin-CRAF","ERKKTR"}),1/AA157,AA157)</f>
        <v>0.9797602105076566</v>
      </c>
      <c r="AM157" s="10">
        <f>IF(OR($C157={"PH-AKT","Syk","Src","Lyn-FAK","Prin-CRAF","ERKKTR"}),1/AB157,AB157)</f>
        <v>0.99004149797065688</v>
      </c>
      <c r="AN157" s="10">
        <f>IF(OR($C157={"PH-AKT","Syk","Src","Lyn-FAK","Prin-CRAF","ERKKTR"}),1/AC157,AC157)</f>
        <v>1.0044212557761876</v>
      </c>
      <c r="AO157" s="10">
        <f>IF(OR($C157={"PH-AKT","Syk","Src","Lyn-FAK","Prin-CRAF","ERKKTR"}),1/AD157,AD157)</f>
        <v>1.0065494109158999</v>
      </c>
      <c r="AP157" s="10">
        <f>IF(OR($C157={"PH-AKT","Syk","Src","Lyn-FAK","Prin-CRAF","ERKKTR"}),1/AE157,AE157)</f>
        <v>1.0172282118457039</v>
      </c>
      <c r="AQ157" s="10">
        <f>IF(OR($C157={"PH-AKT","Syk","Src","Lyn-FAK","Prin-CRAF","ERKKTR"}),1/AF157,AF157)</f>
        <v>1.0042931804025479</v>
      </c>
      <c r="AR157" s="10">
        <f>IF(OR($C157={"PH-AKT","Syk","Src","Lyn-FAK","Prin-CRAF","ERKKTR"}),1/AG157,AG157)</f>
        <v>1.0081284500578385</v>
      </c>
    </row>
    <row r="158" spans="1:44" x14ac:dyDescent="0.2">
      <c r="A158" s="10">
        <v>157</v>
      </c>
      <c r="B158" s="10" t="s">
        <v>40</v>
      </c>
      <c r="C158" s="10" t="str">
        <f>_xlfn.IFNA(VLOOKUP($B158,Barcodes!$B$2:$E$14,4,FALSE),0)</f>
        <v>PicchuEV</v>
      </c>
      <c r="D158" s="10">
        <v>2224.8789999999999</v>
      </c>
      <c r="E158" s="10">
        <v>2259.0770000000002</v>
      </c>
      <c r="F158" s="10">
        <v>2298.029</v>
      </c>
      <c r="G158" s="10">
        <v>2380.2939999999999</v>
      </c>
      <c r="H158" s="10">
        <v>2557.0439999999999</v>
      </c>
      <c r="I158" s="10">
        <v>2746.2359999999999</v>
      </c>
      <c r="J158" s="10">
        <v>2888.4319999999998</v>
      </c>
      <c r="K158" s="10">
        <v>2942.6619999999998</v>
      </c>
      <c r="L158" s="10">
        <v>2981.7539999999999</v>
      </c>
      <c r="M158" s="10">
        <v>3152.0120000000002</v>
      </c>
      <c r="N158" s="10">
        <v>914.947</v>
      </c>
      <c r="O158" s="10">
        <v>929.74199999999996</v>
      </c>
      <c r="P158" s="10">
        <v>959.51099999999997</v>
      </c>
      <c r="Q158" s="10">
        <v>982.95100000000002</v>
      </c>
      <c r="R158" s="10">
        <v>1028.8140000000001</v>
      </c>
      <c r="S158" s="10">
        <v>1057.413</v>
      </c>
      <c r="T158" s="10">
        <v>1089.1420000000001</v>
      </c>
      <c r="U158" s="10">
        <v>1100.2719999999999</v>
      </c>
      <c r="V158" s="10">
        <v>1124.018</v>
      </c>
      <c r="W158" s="10">
        <v>1163.174</v>
      </c>
      <c r="X158" s="10">
        <f>_xlfn.IFNA(IF(OR($C158={"PH-AKT","GCaMP6S"}),D158/AVERAGE($D158:$F158), D158/N158/AVERAGE($D158/$N158,$E158/$O158,$F158/$P158)),0)</f>
        <v>1.0053215682551224</v>
      </c>
      <c r="Y158" s="10">
        <f>_xlfn.IFNA(IF(OR($C158={"PH-AKT","GCaMP6S"}),E158/AVERAGE($D158:$F158), E158/O158/AVERAGE($D158/$N158,$E158/$O158,$F158/$P158)),0)</f>
        <v>1.0045304929995105</v>
      </c>
      <c r="Z158" s="10">
        <f>_xlfn.IFNA(IF(OR($C158={"PH-AKT","GCaMP6S"}),F158/AVERAGE($D158:$F158), F158/P158/AVERAGE($D158/$N158,$E158/$O158,$F158/$P158)),0)</f>
        <v>0.99014793874536688</v>
      </c>
      <c r="AA158" s="10">
        <f>_xlfn.IFNA(IF(OR($C158={"PH-AKT","GCaMP6S"}),G158/AVERAGE($D158:$F158), G158/Q158/AVERAGE($D158/$N158,$E158/$O158,$F158/$P158)),0)</f>
        <v>1.001136449966374</v>
      </c>
      <c r="AB158" s="10">
        <f>_xlfn.IFNA(IF(OR($C158={"PH-AKT","GCaMP6S"}),H158/AVERAGE($D158:$F158), H158/R158/AVERAGE($D158/$N158,$E158/$O158,$F158/$P158)),0)</f>
        <v>1.0275332316227144</v>
      </c>
      <c r="AC158" s="10">
        <f>_xlfn.IFNA(IF(OR($C158={"PH-AKT","GCaMP6S"}),I158/AVERAGE($D158:$F158), I158/S158/AVERAGE($D158/$N158,$E158/$O158,$F158/$P158)),0)</f>
        <v>1.0737118623903328</v>
      </c>
      <c r="AD158" s="10">
        <f>_xlfn.IFNA(IF(OR($C158={"PH-AKT","GCaMP6S"}),J158/AVERAGE($D158:$F158), J158/T158/AVERAGE($D158/$N158,$E158/$O158,$F158/$P158)),0)</f>
        <v>1.0964079668263444</v>
      </c>
      <c r="AE158" s="10">
        <f>_xlfn.IFNA(IF(OR($C158={"PH-AKT","GCaMP6S"}),K158/AVERAGE($D158:$F158), K158/U158/AVERAGE($D158/$N158,$E158/$O158,$F158/$P158)),0)</f>
        <v>1.1056937650611214</v>
      </c>
      <c r="AF158" s="10">
        <f>_xlfn.IFNA(IF(OR($C158={"PH-AKT","GCaMP6S"}),L158/AVERAGE($D158:$F158), L158/V158/AVERAGE($D158/$N158,$E158/$O158,$F158/$P158)),0)</f>
        <v>1.0967132365407242</v>
      </c>
      <c r="AG158" s="10">
        <f>_xlfn.IFNA(IF(OR($C158={"PH-AKT","GCaMP6S"}),M158/AVERAGE($D158:$F158), M158/W158/AVERAGE($D158/$N158,$E158/$O158,$F158/$P158)),0)</f>
        <v>1.1203087213944776</v>
      </c>
      <c r="AI158" s="10">
        <f>IF(OR($C158={"PH-AKT","Syk","Src","Lyn-FAK","Prin-CRAF","ERKKTR"}),1/X158,X158)</f>
        <v>1.0053215682551224</v>
      </c>
      <c r="AJ158" s="10">
        <f>IF(OR($C158={"PH-AKT","Syk","Src","Lyn-FAK","Prin-CRAF","ERKKTR"}),1/Y158,Y158)</f>
        <v>1.0045304929995105</v>
      </c>
      <c r="AK158" s="10">
        <f>IF(OR($C158={"PH-AKT","Syk","Src","Lyn-FAK","Prin-CRAF","ERKKTR"}),1/Z158,Z158)</f>
        <v>0.99014793874536688</v>
      </c>
      <c r="AL158" s="10">
        <f>IF(OR($C158={"PH-AKT","Syk","Src","Lyn-FAK","Prin-CRAF","ERKKTR"}),1/AA158,AA158)</f>
        <v>1.001136449966374</v>
      </c>
      <c r="AM158" s="10">
        <f>IF(OR($C158={"PH-AKT","Syk","Src","Lyn-FAK","Prin-CRAF","ERKKTR"}),1/AB158,AB158)</f>
        <v>1.0275332316227144</v>
      </c>
      <c r="AN158" s="10">
        <f>IF(OR($C158={"PH-AKT","Syk","Src","Lyn-FAK","Prin-CRAF","ERKKTR"}),1/AC158,AC158)</f>
        <v>1.0737118623903328</v>
      </c>
      <c r="AO158" s="10">
        <f>IF(OR($C158={"PH-AKT","Syk","Src","Lyn-FAK","Prin-CRAF","ERKKTR"}),1/AD158,AD158)</f>
        <v>1.0964079668263444</v>
      </c>
      <c r="AP158" s="10">
        <f>IF(OR($C158={"PH-AKT","Syk","Src","Lyn-FAK","Prin-CRAF","ERKKTR"}),1/AE158,AE158)</f>
        <v>1.1056937650611214</v>
      </c>
      <c r="AQ158" s="10">
        <f>IF(OR($C158={"PH-AKT","Syk","Src","Lyn-FAK","Prin-CRAF","ERKKTR"}),1/AF158,AF158)</f>
        <v>1.0967132365407242</v>
      </c>
      <c r="AR158" s="10">
        <f>IF(OR($C158={"PH-AKT","Syk","Src","Lyn-FAK","Prin-CRAF","ERKKTR"}),1/AG158,AG158)</f>
        <v>1.1203087213944776</v>
      </c>
    </row>
    <row r="159" spans="1:44" x14ac:dyDescent="0.2">
      <c r="A159" s="10">
        <v>158</v>
      </c>
      <c r="B159" s="10" t="s">
        <v>437</v>
      </c>
      <c r="C159" s="10" t="str">
        <f>_xlfn.IFNA(VLOOKUP($B159,Barcodes!$B$2:$E$14,4,FALSE),0)</f>
        <v>EV-ROCK</v>
      </c>
      <c r="D159" s="10">
        <v>730.03499999999997</v>
      </c>
      <c r="E159" s="10">
        <v>846.24599999999998</v>
      </c>
      <c r="F159" s="10">
        <v>879.78700000000003</v>
      </c>
      <c r="G159" s="10">
        <v>893.93499999999995</v>
      </c>
      <c r="H159" s="10">
        <v>959.93399999999997</v>
      </c>
      <c r="I159" s="10">
        <v>1030.5899999999999</v>
      </c>
      <c r="J159" s="10">
        <v>1004.708</v>
      </c>
      <c r="K159" s="10">
        <v>972.678</v>
      </c>
      <c r="L159" s="10">
        <v>939.68299999999999</v>
      </c>
      <c r="M159" s="10">
        <v>976.75699999999995</v>
      </c>
      <c r="N159" s="10">
        <v>237.17699999999999</v>
      </c>
      <c r="O159" s="10">
        <v>259.69499999999999</v>
      </c>
      <c r="P159" s="10">
        <v>284.13</v>
      </c>
      <c r="Q159" s="10">
        <v>280.06200000000001</v>
      </c>
      <c r="R159" s="10">
        <v>278.90699999999998</v>
      </c>
      <c r="S159" s="10">
        <v>307.31</v>
      </c>
      <c r="T159" s="10">
        <v>311.47500000000002</v>
      </c>
      <c r="U159" s="10">
        <v>315.29300000000001</v>
      </c>
      <c r="V159" s="10">
        <v>310.11900000000003</v>
      </c>
      <c r="W159" s="10">
        <v>317.70999999999998</v>
      </c>
      <c r="X159" s="10">
        <f>_xlfn.IFNA(IF(OR($C159={"PH-AKT","GCaMP6S"}),D159/AVERAGE($D159:$F159), D159/N159/AVERAGE($D159/$N159,$E159/$O159,$F159/$P159)),0)</f>
        <v>0.97890358082536844</v>
      </c>
      <c r="Y159" s="10">
        <f>_xlfn.IFNA(IF(OR($C159={"PH-AKT","GCaMP6S"}),E159/AVERAGE($D159:$F159), E159/O159/AVERAGE($D159/$N159,$E159/$O159,$F159/$P159)),0)</f>
        <v>1.0363390129703678</v>
      </c>
      <c r="Z159" s="10">
        <f>_xlfn.IFNA(IF(OR($C159={"PH-AKT","GCaMP6S"}),F159/AVERAGE($D159:$F159), F159/P159/AVERAGE($D159/$N159,$E159/$O159,$F159/$P159)),0)</f>
        <v>0.98475740620426411</v>
      </c>
      <c r="AA159" s="10">
        <f>_xlfn.IFNA(IF(OR($C159={"PH-AKT","GCaMP6S"}),G159/AVERAGE($D159:$F159), G159/Q159/AVERAGE($D159/$N159,$E159/$O159,$F159/$P159)),0)</f>
        <v>1.015127427847299</v>
      </c>
      <c r="AB159" s="10">
        <f>_xlfn.IFNA(IF(OR($C159={"PH-AKT","GCaMP6S"}),H159/AVERAGE($D159:$F159), H159/R159/AVERAGE($D159/$N159,$E159/$O159,$F159/$P159)),0)</f>
        <v>1.0945882116323689</v>
      </c>
      <c r="AC159" s="10">
        <f>_xlfn.IFNA(IF(OR($C159={"PH-AKT","GCaMP6S"}),I159/AVERAGE($D159:$F159), I159/S159/AVERAGE($D159/$N159,$E159/$O159,$F159/$P159)),0)</f>
        <v>1.0665421858786952</v>
      </c>
      <c r="AD159" s="10">
        <f>_xlfn.IFNA(IF(OR($C159={"PH-AKT","GCaMP6S"}),J159/AVERAGE($D159:$F159), J159/T159/AVERAGE($D159/$N159,$E159/$O159,$F159/$P159)),0)</f>
        <v>1.0258538023427963</v>
      </c>
      <c r="AE159" s="10">
        <f>_xlfn.IFNA(IF(OR($C159={"PH-AKT","GCaMP6S"}),K159/AVERAGE($D159:$F159), K159/U159/AVERAGE($D159/$N159,$E159/$O159,$F159/$P159)),0)</f>
        <v>0.98112325791273713</v>
      </c>
      <c r="AF159" s="10">
        <f>_xlfn.IFNA(IF(OR($C159={"PH-AKT","GCaMP6S"}),L159/AVERAGE($D159:$F159), L159/V159/AVERAGE($D159/$N159,$E159/$O159,$F159/$P159)),0)</f>
        <v>0.96365549409244644</v>
      </c>
      <c r="AG159" s="10">
        <f>_xlfn.IFNA(IF(OR($C159={"PH-AKT","GCaMP6S"}),M159/AVERAGE($D159:$F159), M159/W159/AVERAGE($D159/$N159,$E159/$O159,$F159/$P159)),0)</f>
        <v>0.97774241248330251</v>
      </c>
      <c r="AI159" s="10">
        <f>IF(OR($C159={"PH-AKT","Syk","Src","Lyn-FAK","Prin-CRAF","ERKKTR"}),1/X159,X159)</f>
        <v>0.97890358082536844</v>
      </c>
      <c r="AJ159" s="10">
        <f>IF(OR($C159={"PH-AKT","Syk","Src","Lyn-FAK","Prin-CRAF","ERKKTR"}),1/Y159,Y159)</f>
        <v>1.0363390129703678</v>
      </c>
      <c r="AK159" s="10">
        <f>IF(OR($C159={"PH-AKT","Syk","Src","Lyn-FAK","Prin-CRAF","ERKKTR"}),1/Z159,Z159)</f>
        <v>0.98475740620426411</v>
      </c>
      <c r="AL159" s="10">
        <f>IF(OR($C159={"PH-AKT","Syk","Src","Lyn-FAK","Prin-CRAF","ERKKTR"}),1/AA159,AA159)</f>
        <v>1.015127427847299</v>
      </c>
      <c r="AM159" s="10">
        <f>IF(OR($C159={"PH-AKT","Syk","Src","Lyn-FAK","Prin-CRAF","ERKKTR"}),1/AB159,AB159)</f>
        <v>1.0945882116323689</v>
      </c>
      <c r="AN159" s="10">
        <f>IF(OR($C159={"PH-AKT","Syk","Src","Lyn-FAK","Prin-CRAF","ERKKTR"}),1/AC159,AC159)</f>
        <v>1.0665421858786952</v>
      </c>
      <c r="AO159" s="10">
        <f>IF(OR($C159={"PH-AKT","Syk","Src","Lyn-FAK","Prin-CRAF","ERKKTR"}),1/AD159,AD159)</f>
        <v>1.0258538023427963</v>
      </c>
      <c r="AP159" s="10">
        <f>IF(OR($C159={"PH-AKT","Syk","Src","Lyn-FAK","Prin-CRAF","ERKKTR"}),1/AE159,AE159)</f>
        <v>0.98112325791273713</v>
      </c>
      <c r="AQ159" s="10">
        <f>IF(OR($C159={"PH-AKT","Syk","Src","Lyn-FAK","Prin-CRAF","ERKKTR"}),1/AF159,AF159)</f>
        <v>0.96365549409244644</v>
      </c>
      <c r="AR159" s="10">
        <f>IF(OR($C159={"PH-AKT","Syk","Src","Lyn-FAK","Prin-CRAF","ERKKTR"}),1/AG159,AG159)</f>
        <v>0.97774241248330251</v>
      </c>
    </row>
    <row r="160" spans="1:44" x14ac:dyDescent="0.2">
      <c r="A160" s="10">
        <v>159</v>
      </c>
      <c r="B160" s="10" t="s">
        <v>37</v>
      </c>
      <c r="C160" s="10" t="str">
        <f>_xlfn.IFNA(VLOOKUP($B160,Barcodes!$B$2:$E$14,4,FALSE),0)</f>
        <v>PH-AKT</v>
      </c>
      <c r="D160" s="10">
        <v>6979.8050000000003</v>
      </c>
      <c r="E160" s="10">
        <v>6301.8980000000001</v>
      </c>
      <c r="F160" s="10">
        <v>6502.1480000000001</v>
      </c>
      <c r="G160" s="10">
        <v>4918.0550000000003</v>
      </c>
      <c r="H160" s="10">
        <v>4184.3519999999999</v>
      </c>
      <c r="I160" s="10">
        <v>4702.7030000000004</v>
      </c>
      <c r="J160" s="10">
        <v>5116.3980000000001</v>
      </c>
      <c r="K160" s="10">
        <v>5879.7579999999998</v>
      </c>
      <c r="L160" s="10">
        <v>6267.43</v>
      </c>
      <c r="M160" s="10">
        <v>6952.68</v>
      </c>
      <c r="N160" s="10">
        <v>1397.7339999999999</v>
      </c>
      <c r="O160" s="10">
        <v>1349.992</v>
      </c>
      <c r="P160" s="10">
        <v>1074.867</v>
      </c>
      <c r="Q160" s="10">
        <v>848.21100000000001</v>
      </c>
      <c r="R160" s="10">
        <v>861.45299999999997</v>
      </c>
      <c r="S160" s="10">
        <v>872.90599999999995</v>
      </c>
      <c r="T160" s="10">
        <v>1079.5940000000001</v>
      </c>
      <c r="U160" s="10">
        <v>1234.8979999999999</v>
      </c>
      <c r="V160" s="10">
        <v>982.50800000000004</v>
      </c>
      <c r="W160" s="10">
        <v>1300.1089999999999</v>
      </c>
      <c r="X160" s="10">
        <f>_xlfn.IFNA(IF(OR($C160={"PH-AKT","GCaMP6S"}),D160/AVERAGE($D160:$F160), D160/N160/AVERAGE($D160/$N160,$E160/$O160,$F160/$P160)),0)</f>
        <v>1.0584094572891798</v>
      </c>
      <c r="Y160" s="10">
        <f>_xlfn.IFNA(IF(OR($C160={"PH-AKT","GCaMP6S"}),E160/AVERAGE($D160:$F160), E160/O160/AVERAGE($D160/$N160,$E160/$O160,$F160/$P160)),0)</f>
        <v>0.95561243359546111</v>
      </c>
      <c r="Z160" s="10">
        <f>_xlfn.IFNA(IF(OR($C160={"PH-AKT","GCaMP6S"}),F160/AVERAGE($D160:$F160), F160/P160/AVERAGE($D160/$N160,$E160/$O160,$F160/$P160)),0)</f>
        <v>0.98597810911535866</v>
      </c>
      <c r="AA160" s="10">
        <f>_xlfn.IFNA(IF(OR($C160={"PH-AKT","GCaMP6S"}),G160/AVERAGE($D160:$F160), G160/Q160/AVERAGE($D160/$N160,$E160/$O160,$F160/$P160)),0)</f>
        <v>0.7457681014682126</v>
      </c>
      <c r="AB160" s="10">
        <f>_xlfn.IFNA(IF(OR($C160={"PH-AKT","GCaMP6S"}),H160/AVERAGE($D160:$F160), H160/R160/AVERAGE($D160/$N160,$E160/$O160,$F160/$P160)),0)</f>
        <v>0.63451023766808579</v>
      </c>
      <c r="AC160" s="10">
        <f>_xlfn.IFNA(IF(OR($C160={"PH-AKT","GCaMP6S"}),I160/AVERAGE($D160:$F160), I160/S160/AVERAGE($D160/$N160,$E160/$O160,$F160/$P160)),0)</f>
        <v>0.71311237635180325</v>
      </c>
      <c r="AD160" s="10">
        <f>_xlfn.IFNA(IF(OR($C160={"PH-AKT","GCaMP6S"}),J160/AVERAGE($D160:$F160), J160/T160/AVERAGE($D160/$N160,$E160/$O160,$F160/$P160)),0)</f>
        <v>0.7758446017410866</v>
      </c>
      <c r="AE160" s="10">
        <f>_xlfn.IFNA(IF(OR($C160={"PH-AKT","GCaMP6S"}),K160/AVERAGE($D160:$F160), K160/U160/AVERAGE($D160/$N160,$E160/$O160,$F160/$P160)),0)</f>
        <v>0.89159961829473933</v>
      </c>
      <c r="AF160" s="10">
        <f>_xlfn.IFNA(IF(OR($C160={"PH-AKT","GCaMP6S"}),L160/AVERAGE($D160:$F160), L160/V160/AVERAGE($D160/$N160,$E160/$O160,$F160/$P160)),0)</f>
        <v>0.95038574643531215</v>
      </c>
      <c r="AG160" s="10">
        <f>_xlfn.IFNA(IF(OR($C160={"PH-AKT","GCaMP6S"}),M160/AVERAGE($D160:$F160), M160/W160/AVERAGE($D160/$N160,$E160/$O160,$F160/$P160)),0)</f>
        <v>1.0542962540508416</v>
      </c>
      <c r="AI160" s="10">
        <f>IF(OR($C160={"PH-AKT","Syk","Src","Lyn-FAK","Prin-CRAF","ERKKTR"}),1/X160,X160)</f>
        <v>0.94481393104821709</v>
      </c>
      <c r="AJ160" s="10">
        <f>IF(OR($C160={"PH-AKT","Syk","Src","Lyn-FAK","Prin-CRAF","ERKKTR"}),1/Y160,Y160)</f>
        <v>1.0464493395481806</v>
      </c>
      <c r="AK160" s="10">
        <f>IF(OR($C160={"PH-AKT","Syk","Src","Lyn-FAK","Prin-CRAF","ERKKTR"}),1/Z160,Z160)</f>
        <v>1.0142213004071887</v>
      </c>
      <c r="AL160" s="10">
        <f>IF(OR($C160={"PH-AKT","Syk","Src","Lyn-FAK","Prin-CRAF","ERKKTR"}),1/AA160,AA160)</f>
        <v>1.3408994002710422</v>
      </c>
      <c r="AM160" s="10">
        <f>IF(OR($C160={"PH-AKT","Syk","Src","Lyn-FAK","Prin-CRAF","ERKKTR"}),1/AB160,AB160)</f>
        <v>1.576018700147598</v>
      </c>
      <c r="AN160" s="10">
        <f>IF(OR($C160={"PH-AKT","Syk","Src","Lyn-FAK","Prin-CRAF","ERKKTR"}),1/AC160,AC160)</f>
        <v>1.4023035262911565</v>
      </c>
      <c r="AO160" s="10">
        <f>IF(OR($C160={"PH-AKT","Syk","Src","Lyn-FAK","Prin-CRAF","ERKKTR"}),1/AD160,AD160)</f>
        <v>1.2889179066992054</v>
      </c>
      <c r="AP160" s="10">
        <f>IF(OR($C160={"PH-AKT","Syk","Src","Lyn-FAK","Prin-CRAF","ERKKTR"}),1/AE160,AE160)</f>
        <v>1.1215796636528239</v>
      </c>
      <c r="AQ160" s="10">
        <f>IF(OR($C160={"PH-AKT","Syk","Src","Lyn-FAK","Prin-CRAF","ERKKTR"}),1/AF160,AF160)</f>
        <v>1.0522043325573642</v>
      </c>
      <c r="AR160" s="10">
        <f>IF(OR($C160={"PH-AKT","Syk","Src","Lyn-FAK","Prin-CRAF","ERKKTR"}),1/AG160,AG160)</f>
        <v>0.94850000287658875</v>
      </c>
    </row>
    <row r="161" spans="1:44" x14ac:dyDescent="0.2">
      <c r="A161" s="10">
        <v>160</v>
      </c>
      <c r="B161" s="10" t="s">
        <v>40</v>
      </c>
      <c r="C161" s="10" t="str">
        <f>_xlfn.IFNA(VLOOKUP($B161,Barcodes!$B$2:$E$14,4,FALSE),0)</f>
        <v>PicchuEV</v>
      </c>
      <c r="D161" s="10">
        <v>934.49900000000002</v>
      </c>
      <c r="E161" s="10">
        <v>939.46199999999999</v>
      </c>
      <c r="F161" s="10">
        <v>932.94600000000003</v>
      </c>
      <c r="G161" s="10">
        <v>946.28700000000003</v>
      </c>
      <c r="H161" s="10">
        <v>1049.441</v>
      </c>
      <c r="I161" s="10">
        <v>1094.5989999999999</v>
      </c>
      <c r="J161" s="10">
        <v>1116.1400000000001</v>
      </c>
      <c r="K161" s="10">
        <v>1127.884</v>
      </c>
      <c r="L161" s="10">
        <v>1108.451</v>
      </c>
      <c r="M161" s="10">
        <v>1121.9559999999999</v>
      </c>
      <c r="N161" s="10">
        <v>335.13499999999999</v>
      </c>
      <c r="O161" s="10">
        <v>347.49</v>
      </c>
      <c r="P161" s="10">
        <v>345.005</v>
      </c>
      <c r="Q161" s="10">
        <v>334.08100000000002</v>
      </c>
      <c r="R161" s="10">
        <v>301.173</v>
      </c>
      <c r="S161" s="10">
        <v>290.46699999999998</v>
      </c>
      <c r="T161" s="10">
        <v>291.43900000000002</v>
      </c>
      <c r="U161" s="10">
        <v>295.858</v>
      </c>
      <c r="V161" s="10">
        <v>296.721</v>
      </c>
      <c r="W161" s="10">
        <v>303.25700000000001</v>
      </c>
      <c r="X161" s="10">
        <f>_xlfn.IFNA(IF(OR($C161={"PH-AKT","GCaMP6S"}),D161/AVERAGE($D161:$F161), D161/N161/AVERAGE($D161/$N161,$E161/$O161,$F161/$P161)),0)</f>
        <v>1.0206357344786365</v>
      </c>
      <c r="Y161" s="10">
        <f>_xlfn.IFNA(IF(OR($C161={"PH-AKT","GCaMP6S"}),E161/AVERAGE($D161:$F161), E161/O161/AVERAGE($D161/$N161,$E161/$O161,$F161/$P161)),0)</f>
        <v>0.98957478772879359</v>
      </c>
      <c r="Z161" s="10">
        <f>_xlfn.IFNA(IF(OR($C161={"PH-AKT","GCaMP6S"}),F161/AVERAGE($D161:$F161), F161/P161/AVERAGE($D161/$N161,$E161/$O161,$F161/$P161)),0)</f>
        <v>0.98978947779256998</v>
      </c>
      <c r="AA161" s="10">
        <f>_xlfn.IFNA(IF(OR($C161={"PH-AKT","GCaMP6S"}),G161/AVERAGE($D161:$F161), G161/Q161/AVERAGE($D161/$N161,$E161/$O161,$F161/$P161)),0)</f>
        <v>1.0367709303024235</v>
      </c>
      <c r="AB161" s="10">
        <f>_xlfn.IFNA(IF(OR($C161={"PH-AKT","GCaMP6S"}),H161/AVERAGE($D161:$F161), H161/R161/AVERAGE($D161/$N161,$E161/$O161,$F161/$P161)),0)</f>
        <v>1.2754214220813804</v>
      </c>
      <c r="AC161" s="10">
        <f>_xlfn.IFNA(IF(OR($C161={"PH-AKT","GCaMP6S"}),I161/AVERAGE($D161:$F161), I161/S161/AVERAGE($D161/$N161,$E161/$O161,$F161/$P161)),0)</f>
        <v>1.3793356548160969</v>
      </c>
      <c r="AD161" s="10">
        <f>_xlfn.IFNA(IF(OR($C161={"PH-AKT","GCaMP6S"}),J161/AVERAGE($D161:$F161), J161/T161/AVERAGE($D161/$N161,$E161/$O161,$F161/$P161)),0)</f>
        <v>1.4017892310237303</v>
      </c>
      <c r="AE161" s="10">
        <f>_xlfn.IFNA(IF(OR($C161={"PH-AKT","GCaMP6S"}),K161/AVERAGE($D161:$F161), K161/U161/AVERAGE($D161/$N161,$E161/$O161,$F161/$P161)),0)</f>
        <v>1.3953810911193492</v>
      </c>
      <c r="AF161" s="10">
        <f>_xlfn.IFNA(IF(OR($C161={"PH-AKT","GCaMP6S"}),L161/AVERAGE($D161:$F161), L161/V161/AVERAGE($D161/$N161,$E161/$O161,$F161/$P161)),0)</f>
        <v>1.3673507409950927</v>
      </c>
      <c r="AG161" s="10">
        <f>_xlfn.IFNA(IF(OR($C161={"PH-AKT","GCaMP6S"}),M161/AVERAGE($D161:$F161), M161/W161/AVERAGE($D161/$N161,$E161/$O161,$F161/$P161)),0)</f>
        <v>1.3541809680659953</v>
      </c>
      <c r="AI161" s="10">
        <f>IF(OR($C161={"PH-AKT","Syk","Src","Lyn-FAK","Prin-CRAF","ERKKTR"}),1/X161,X161)</f>
        <v>1.0206357344786365</v>
      </c>
      <c r="AJ161" s="10">
        <f>IF(OR($C161={"PH-AKT","Syk","Src","Lyn-FAK","Prin-CRAF","ERKKTR"}),1/Y161,Y161)</f>
        <v>0.98957478772879359</v>
      </c>
      <c r="AK161" s="10">
        <f>IF(OR($C161={"PH-AKT","Syk","Src","Lyn-FAK","Prin-CRAF","ERKKTR"}),1/Z161,Z161)</f>
        <v>0.98978947779256998</v>
      </c>
      <c r="AL161" s="10">
        <f>IF(OR($C161={"PH-AKT","Syk","Src","Lyn-FAK","Prin-CRAF","ERKKTR"}),1/AA161,AA161)</f>
        <v>1.0367709303024235</v>
      </c>
      <c r="AM161" s="10">
        <f>IF(OR($C161={"PH-AKT","Syk","Src","Lyn-FAK","Prin-CRAF","ERKKTR"}),1/AB161,AB161)</f>
        <v>1.2754214220813804</v>
      </c>
      <c r="AN161" s="10">
        <f>IF(OR($C161={"PH-AKT","Syk","Src","Lyn-FAK","Prin-CRAF","ERKKTR"}),1/AC161,AC161)</f>
        <v>1.3793356548160969</v>
      </c>
      <c r="AO161" s="10">
        <f>IF(OR($C161={"PH-AKT","Syk","Src","Lyn-FAK","Prin-CRAF","ERKKTR"}),1/AD161,AD161)</f>
        <v>1.4017892310237303</v>
      </c>
      <c r="AP161" s="10">
        <f>IF(OR($C161={"PH-AKT","Syk","Src","Lyn-FAK","Prin-CRAF","ERKKTR"}),1/AE161,AE161)</f>
        <v>1.3953810911193492</v>
      </c>
      <c r="AQ161" s="10">
        <f>IF(OR($C161={"PH-AKT","Syk","Src","Lyn-FAK","Prin-CRAF","ERKKTR"}),1/AF161,AF161)</f>
        <v>1.3673507409950927</v>
      </c>
      <c r="AR161" s="10">
        <f>IF(OR($C161={"PH-AKT","Syk","Src","Lyn-FAK","Prin-CRAF","ERKKTR"}),1/AG161,AG161)</f>
        <v>1.3541809680659953</v>
      </c>
    </row>
    <row r="162" spans="1:44" x14ac:dyDescent="0.2">
      <c r="A162" s="10">
        <v>161</v>
      </c>
      <c r="B162" s="10" t="s">
        <v>40</v>
      </c>
      <c r="C162" s="10" t="str">
        <f>_xlfn.IFNA(VLOOKUP($B162,Barcodes!$B$2:$E$14,4,FALSE),0)</f>
        <v>PicchuEV</v>
      </c>
      <c r="D162" s="10">
        <v>863.09199999999998</v>
      </c>
      <c r="E162" s="10">
        <v>866.14300000000003</v>
      </c>
      <c r="F162" s="10">
        <v>863.35799999999995</v>
      </c>
      <c r="G162" s="10">
        <v>886.57500000000005</v>
      </c>
      <c r="H162" s="10">
        <v>978.77599999999995</v>
      </c>
      <c r="I162" s="10">
        <v>1014.0650000000001</v>
      </c>
      <c r="J162" s="10">
        <v>1031.673</v>
      </c>
      <c r="K162" s="10">
        <v>1046.1469999999999</v>
      </c>
      <c r="L162" s="10">
        <v>1028.825</v>
      </c>
      <c r="M162" s="10">
        <v>1036.0809999999999</v>
      </c>
      <c r="N162" s="10">
        <v>344.71699999999998</v>
      </c>
      <c r="O162" s="10">
        <v>347.93700000000001</v>
      </c>
      <c r="P162" s="10">
        <v>346.11700000000002</v>
      </c>
      <c r="Q162" s="10">
        <v>342.923</v>
      </c>
      <c r="R162" s="10">
        <v>300.86700000000002</v>
      </c>
      <c r="S162" s="10">
        <v>286.44600000000003</v>
      </c>
      <c r="T162" s="10">
        <v>292.64999999999998</v>
      </c>
      <c r="U162" s="10">
        <v>306.21800000000002</v>
      </c>
      <c r="V162" s="10">
        <v>299.863</v>
      </c>
      <c r="W162" s="10">
        <v>301.10599999999999</v>
      </c>
      <c r="X162" s="10">
        <f>_xlfn.IFNA(IF(OR($C162={"PH-AKT","GCaMP6S"}),D162/AVERAGE($D162:$F162), D162/N162/AVERAGE($D162/$N162,$E162/$O162,$F162/$P162)),0)</f>
        <v>1.0031734475186418</v>
      </c>
      <c r="Y162" s="10">
        <f>_xlfn.IFNA(IF(OR($C162={"PH-AKT","GCaMP6S"}),E162/AVERAGE($D162:$F162), E162/O162/AVERAGE($D162/$N162,$E162/$O162,$F162/$P162)),0)</f>
        <v>0.99740289442544372</v>
      </c>
      <c r="Z162" s="10">
        <f>_xlfn.IFNA(IF(OR($C162={"PH-AKT","GCaMP6S"}),F162/AVERAGE($D162:$F162), F162/P162/AVERAGE($D162/$N162,$E162/$O162,$F162/$P162)),0)</f>
        <v>0.99942365805591482</v>
      </c>
      <c r="AA162" s="10">
        <f>_xlfn.IFNA(IF(OR($C162={"PH-AKT","GCaMP6S"}),G162/AVERAGE($D162:$F162), G162/Q162/AVERAGE($D162/$N162,$E162/$O162,$F162/$P162)),0)</f>
        <v>1.0358586695562924</v>
      </c>
      <c r="AB162" s="10">
        <f>_xlfn.IFNA(IF(OR($C162={"PH-AKT","GCaMP6S"}),H162/AVERAGE($D162:$F162), H162/R162/AVERAGE($D162/$N162,$E162/$O162,$F162/$P162)),0)</f>
        <v>1.303438050639778</v>
      </c>
      <c r="AC162" s="10">
        <f>_xlfn.IFNA(IF(OR($C162={"PH-AKT","GCaMP6S"}),I162/AVERAGE($D162:$F162), I162/S162/AVERAGE($D162/$N162,$E162/$O162,$F162/$P162)),0)</f>
        <v>1.4184194254279208</v>
      </c>
      <c r="AD162" s="10">
        <f>_xlfn.IFNA(IF(OR($C162={"PH-AKT","GCaMP6S"}),J162/AVERAGE($D162:$F162), J162/T162/AVERAGE($D162/$N162,$E162/$O162,$F162/$P162)),0)</f>
        <v>1.4124568044863872</v>
      </c>
      <c r="AE162" s="10">
        <f>_xlfn.IFNA(IF(OR($C162={"PH-AKT","GCaMP6S"}),K162/AVERAGE($D162:$F162), K162/U162/AVERAGE($D162/$N162,$E162/$O162,$F162/$P162)),0)</f>
        <v>1.3688114746603111</v>
      </c>
      <c r="AF162" s="10">
        <f>_xlfn.IFNA(IF(OR($C162={"PH-AKT","GCaMP6S"}),L162/AVERAGE($D162:$F162), L162/V162/AVERAGE($D162/$N162,$E162/$O162,$F162/$P162)),0)</f>
        <v>1.3746757329249075</v>
      </c>
      <c r="AG162" s="10">
        <f>_xlfn.IFNA(IF(OR($C162={"PH-AKT","GCaMP6S"}),M162/AVERAGE($D162:$F162), M162/W162/AVERAGE($D162/$N162,$E162/$O162,$F162/$P162)),0)</f>
        <v>1.3786560749318575</v>
      </c>
      <c r="AI162" s="10">
        <f>IF(OR($C162={"PH-AKT","Syk","Src","Lyn-FAK","Prin-CRAF","ERKKTR"}),1/X162,X162)</f>
        <v>1.0031734475186418</v>
      </c>
      <c r="AJ162" s="10">
        <f>IF(OR($C162={"PH-AKT","Syk","Src","Lyn-FAK","Prin-CRAF","ERKKTR"}),1/Y162,Y162)</f>
        <v>0.99740289442544372</v>
      </c>
      <c r="AK162" s="10">
        <f>IF(OR($C162={"PH-AKT","Syk","Src","Lyn-FAK","Prin-CRAF","ERKKTR"}),1/Z162,Z162)</f>
        <v>0.99942365805591482</v>
      </c>
      <c r="AL162" s="10">
        <f>IF(OR($C162={"PH-AKT","Syk","Src","Lyn-FAK","Prin-CRAF","ERKKTR"}),1/AA162,AA162)</f>
        <v>1.0358586695562924</v>
      </c>
      <c r="AM162" s="10">
        <f>IF(OR($C162={"PH-AKT","Syk","Src","Lyn-FAK","Prin-CRAF","ERKKTR"}),1/AB162,AB162)</f>
        <v>1.303438050639778</v>
      </c>
      <c r="AN162" s="10">
        <f>IF(OR($C162={"PH-AKT","Syk","Src","Lyn-FAK","Prin-CRAF","ERKKTR"}),1/AC162,AC162)</f>
        <v>1.4184194254279208</v>
      </c>
      <c r="AO162" s="10">
        <f>IF(OR($C162={"PH-AKT","Syk","Src","Lyn-FAK","Prin-CRAF","ERKKTR"}),1/AD162,AD162)</f>
        <v>1.4124568044863872</v>
      </c>
      <c r="AP162" s="10">
        <f>IF(OR($C162={"PH-AKT","Syk","Src","Lyn-FAK","Prin-CRAF","ERKKTR"}),1/AE162,AE162)</f>
        <v>1.3688114746603111</v>
      </c>
      <c r="AQ162" s="10">
        <f>IF(OR($C162={"PH-AKT","Syk","Src","Lyn-FAK","Prin-CRAF","ERKKTR"}),1/AF162,AF162)</f>
        <v>1.3746757329249075</v>
      </c>
      <c r="AR162" s="10">
        <f>IF(OR($C162={"PH-AKT","Syk","Src","Lyn-FAK","Prin-CRAF","ERKKTR"}),1/AG162,AG162)</f>
        <v>1.3786560749318575</v>
      </c>
    </row>
    <row r="163" spans="1:44" x14ac:dyDescent="0.2">
      <c r="A163" s="10">
        <v>162</v>
      </c>
      <c r="B163" s="10" t="s">
        <v>40</v>
      </c>
      <c r="C163" s="10" t="str">
        <f>_xlfn.IFNA(VLOOKUP($B163,Barcodes!$B$2:$E$14,4,FALSE),0)</f>
        <v>PicchuEV</v>
      </c>
      <c r="D163" s="10">
        <v>1009.04</v>
      </c>
      <c r="E163" s="10">
        <v>1018.17</v>
      </c>
      <c r="F163" s="10">
        <v>1013.3</v>
      </c>
      <c r="G163" s="10">
        <v>1002.313</v>
      </c>
      <c r="H163" s="10">
        <v>1107.2280000000001</v>
      </c>
      <c r="I163" s="10">
        <v>1156.915</v>
      </c>
      <c r="J163" s="10">
        <v>1157.4100000000001</v>
      </c>
      <c r="K163" s="10">
        <v>1149.9549999999999</v>
      </c>
      <c r="L163" s="10">
        <v>1126.4580000000001</v>
      </c>
      <c r="M163" s="10">
        <v>1135.6569999999999</v>
      </c>
      <c r="N163" s="10">
        <v>406.55799999999999</v>
      </c>
      <c r="O163" s="10">
        <v>402.34199999999998</v>
      </c>
      <c r="P163" s="10">
        <v>406.70299999999997</v>
      </c>
      <c r="Q163" s="10">
        <v>376.75</v>
      </c>
      <c r="R163" s="10">
        <v>324.29199999999997</v>
      </c>
      <c r="S163" s="10">
        <v>321.82499999999999</v>
      </c>
      <c r="T163" s="10">
        <v>317.41899999999998</v>
      </c>
      <c r="U163" s="10">
        <v>327.20400000000001</v>
      </c>
      <c r="V163" s="10">
        <v>317.649</v>
      </c>
      <c r="W163" s="10">
        <v>331.31400000000002</v>
      </c>
      <c r="X163" s="10">
        <f>_xlfn.IFNA(IF(OR($C163={"PH-AKT","GCaMP6S"}),D163/AVERAGE($D163:$F163), D163/N163/AVERAGE($D163/$N163,$E163/$O163,$F163/$P163)),0)</f>
        <v>0.99223231967243286</v>
      </c>
      <c r="Y163" s="10">
        <f>_xlfn.IFNA(IF(OR($C163={"PH-AKT","GCaMP6S"}),E163/AVERAGE($D163:$F163), E163/O163/AVERAGE($D163/$N163,$E163/$O163,$F163/$P163)),0)</f>
        <v>1.0117015695489324</v>
      </c>
      <c r="Z163" s="10">
        <f>_xlfn.IFNA(IF(OR($C163={"PH-AKT","GCaMP6S"}),F163/AVERAGE($D163:$F163), F163/P163/AVERAGE($D163/$N163,$E163/$O163,$F163/$P163)),0)</f>
        <v>0.99606611077863516</v>
      </c>
      <c r="AA163" s="10">
        <f>_xlfn.IFNA(IF(OR($C163={"PH-AKT","GCaMP6S"}),G163/AVERAGE($D163:$F163), G163/Q163/AVERAGE($D163/$N163,$E163/$O163,$F163/$P163)),0)</f>
        <v>1.0635982150484782</v>
      </c>
      <c r="AB163" s="10">
        <f>_xlfn.IFNA(IF(OR($C163={"PH-AKT","GCaMP6S"}),H163/AVERAGE($D163:$F163), H163/R163/AVERAGE($D163/$N163,$E163/$O163,$F163/$P163)),0)</f>
        <v>1.3649863937362736</v>
      </c>
      <c r="AC163" s="10">
        <f>_xlfn.IFNA(IF(OR($C163={"PH-AKT","GCaMP6S"}),I163/AVERAGE($D163:$F163), I163/S163/AVERAGE($D163/$N163,$E163/$O163,$F163/$P163)),0)</f>
        <v>1.4371734039858381</v>
      </c>
      <c r="AD163" s="10">
        <f>_xlfn.IFNA(IF(OR($C163={"PH-AKT","GCaMP6S"}),J163/AVERAGE($D163:$F163), J163/T163/AVERAGE($D163/$N163,$E163/$O163,$F163/$P163)),0)</f>
        <v>1.4577458336440767</v>
      </c>
      <c r="AE163" s="10">
        <f>_xlfn.IFNA(IF(OR($C163={"PH-AKT","GCaMP6S"}),K163/AVERAGE($D163:$F163), K163/U163/AVERAGE($D163/$N163,$E163/$O163,$F163/$P163)),0)</f>
        <v>1.4050434001903613</v>
      </c>
      <c r="AF163" s="10">
        <f>_xlfn.IFNA(IF(OR($C163={"PH-AKT","GCaMP6S"}),L163/AVERAGE($D163:$F163), L163/V163/AVERAGE($D163/$N163,$E163/$O163,$F163/$P163)),0)</f>
        <v>1.4177348296096222</v>
      </c>
      <c r="AG163" s="10">
        <f>_xlfn.IFNA(IF(OR($C163={"PH-AKT","GCaMP6S"}),M163/AVERAGE($D163:$F163), M163/W163/AVERAGE($D163/$N163,$E163/$O163,$F163/$P163)),0)</f>
        <v>1.3703606898392562</v>
      </c>
      <c r="AI163" s="10">
        <f>IF(OR($C163={"PH-AKT","Syk","Src","Lyn-FAK","Prin-CRAF","ERKKTR"}),1/X163,X163)</f>
        <v>0.99223231967243286</v>
      </c>
      <c r="AJ163" s="10">
        <f>IF(OR($C163={"PH-AKT","Syk","Src","Lyn-FAK","Prin-CRAF","ERKKTR"}),1/Y163,Y163)</f>
        <v>1.0117015695489324</v>
      </c>
      <c r="AK163" s="10">
        <f>IF(OR($C163={"PH-AKT","Syk","Src","Lyn-FAK","Prin-CRAF","ERKKTR"}),1/Z163,Z163)</f>
        <v>0.99606611077863516</v>
      </c>
      <c r="AL163" s="10">
        <f>IF(OR($C163={"PH-AKT","Syk","Src","Lyn-FAK","Prin-CRAF","ERKKTR"}),1/AA163,AA163)</f>
        <v>1.0635982150484782</v>
      </c>
      <c r="AM163" s="10">
        <f>IF(OR($C163={"PH-AKT","Syk","Src","Lyn-FAK","Prin-CRAF","ERKKTR"}),1/AB163,AB163)</f>
        <v>1.3649863937362736</v>
      </c>
      <c r="AN163" s="10">
        <f>IF(OR($C163={"PH-AKT","Syk","Src","Lyn-FAK","Prin-CRAF","ERKKTR"}),1/AC163,AC163)</f>
        <v>1.4371734039858381</v>
      </c>
      <c r="AO163" s="10">
        <f>IF(OR($C163={"PH-AKT","Syk","Src","Lyn-FAK","Prin-CRAF","ERKKTR"}),1/AD163,AD163)</f>
        <v>1.4577458336440767</v>
      </c>
      <c r="AP163" s="10">
        <f>IF(OR($C163={"PH-AKT","Syk","Src","Lyn-FAK","Prin-CRAF","ERKKTR"}),1/AE163,AE163)</f>
        <v>1.4050434001903613</v>
      </c>
      <c r="AQ163" s="10">
        <f>IF(OR($C163={"PH-AKT","Syk","Src","Lyn-FAK","Prin-CRAF","ERKKTR"}),1/AF163,AF163)</f>
        <v>1.4177348296096222</v>
      </c>
      <c r="AR163" s="10">
        <f>IF(OR($C163={"PH-AKT","Syk","Src","Lyn-FAK","Prin-CRAF","ERKKTR"}),1/AG163,AG163)</f>
        <v>1.3703606898392562</v>
      </c>
    </row>
    <row r="164" spans="1:44" x14ac:dyDescent="0.2">
      <c r="A164" s="10">
        <v>163</v>
      </c>
      <c r="B164" s="10">
        <v>0</v>
      </c>
      <c r="C164" s="10">
        <f>_xlfn.IFNA(VLOOKUP($B164,Barcodes!$B$2:$E$14,4,FALSE),0)</f>
        <v>0</v>
      </c>
      <c r="D164" s="10">
        <v>1660.645</v>
      </c>
      <c r="E164" s="10">
        <v>1665.712</v>
      </c>
      <c r="F164" s="10">
        <v>1682.2090000000001</v>
      </c>
      <c r="G164" s="10">
        <v>1639.105</v>
      </c>
      <c r="H164" s="10">
        <v>1764.9580000000001</v>
      </c>
      <c r="I164" s="10">
        <v>1804.998</v>
      </c>
      <c r="J164" s="10">
        <v>1773.1880000000001</v>
      </c>
      <c r="K164" s="10">
        <v>1809.28</v>
      </c>
      <c r="L164" s="10">
        <v>1815.163</v>
      </c>
      <c r="M164" s="10">
        <v>1746.3510000000001</v>
      </c>
      <c r="N164" s="10">
        <v>801.69500000000005</v>
      </c>
      <c r="O164" s="10">
        <v>804.92200000000003</v>
      </c>
      <c r="P164" s="10">
        <v>811.06299999999999</v>
      </c>
      <c r="Q164" s="10">
        <v>796.15499999999997</v>
      </c>
      <c r="R164" s="10">
        <v>796.10900000000004</v>
      </c>
      <c r="S164" s="10">
        <v>800.90899999999999</v>
      </c>
      <c r="T164" s="10">
        <v>794.94100000000003</v>
      </c>
      <c r="U164" s="10">
        <v>807.96</v>
      </c>
      <c r="V164" s="10">
        <v>835.92399999999998</v>
      </c>
      <c r="W164" s="10">
        <v>820.44200000000001</v>
      </c>
      <c r="X164" s="10">
        <f>_xlfn.IFNA(IF(OR($C164={"PH-AKT","GCaMP6S"}),D164/AVERAGE($D164:$F164), D164/N164/AVERAGE($D164/$N164,$E164/$O164,$F164/$P164)),0)</f>
        <v>0.99989502262484875</v>
      </c>
      <c r="Y164" s="10">
        <f>_xlfn.IFNA(IF(OR($C164={"PH-AKT","GCaMP6S"}),E164/AVERAGE($D164:$F164), E164/O164/AVERAGE($D164/$N164,$E164/$O164,$F164/$P164)),0)</f>
        <v>0.9989250318112447</v>
      </c>
      <c r="Z164" s="10">
        <f>_xlfn.IFNA(IF(OR($C164={"PH-AKT","GCaMP6S"}),F164/AVERAGE($D164:$F164), F164/P164/AVERAGE($D164/$N164,$E164/$O164,$F164/$P164)),0)</f>
        <v>1.0011799455639068</v>
      </c>
      <c r="AA164" s="10">
        <f>_xlfn.IFNA(IF(OR($C164={"PH-AKT","GCaMP6S"}),G164/AVERAGE($D164:$F164), G164/Q164/AVERAGE($D164/$N164,$E164/$O164,$F164/$P164)),0)</f>
        <v>0.99379298652957282</v>
      </c>
      <c r="AB164" s="10">
        <f>_xlfn.IFNA(IF(OR($C164={"PH-AKT","GCaMP6S"}),H164/AVERAGE($D164:$F164), H164/R164/AVERAGE($D164/$N164,$E164/$O164,$F164/$P164)),0)</f>
        <v>1.0701597701286869</v>
      </c>
      <c r="AC164" s="10">
        <f>_xlfn.IFNA(IF(OR($C164={"PH-AKT","GCaMP6S"}),I164/AVERAGE($D164:$F164), I164/S164/AVERAGE($D164/$N164,$E164/$O164,$F164/$P164)),0)</f>
        <v>1.0878783411718851</v>
      </c>
      <c r="AD164" s="10">
        <f>_xlfn.IFNA(IF(OR($C164={"PH-AKT","GCaMP6S"}),J164/AVERAGE($D164:$F164), J164/T164/AVERAGE($D164/$N164,$E164/$O164,$F164/$P164)),0)</f>
        <v>1.076729634223299</v>
      </c>
      <c r="AE164" s="10">
        <f>_xlfn.IFNA(IF(OR($C164={"PH-AKT","GCaMP6S"}),K164/AVERAGE($D164:$F164), K164/U164/AVERAGE($D164/$N164,$E164/$O164,$F164/$P164)),0)</f>
        <v>1.0809427705210894</v>
      </c>
      <c r="AF164" s="10">
        <f>_xlfn.IFNA(IF(OR($C164={"PH-AKT","GCaMP6S"}),L164/AVERAGE($D164:$F164), L164/V164/AVERAGE($D164/$N164,$E164/$O164,$F164/$P164)),0)</f>
        <v>1.0481793882709118</v>
      </c>
      <c r="AG164" s="10">
        <f>_xlfn.IFNA(IF(OR($C164={"PH-AKT","GCaMP6S"}),M164/AVERAGE($D164:$F164), M164/W164/AVERAGE($D164/$N164,$E164/$O164,$F164/$P164)),0)</f>
        <v>1.027473032183156</v>
      </c>
      <c r="AI164" s="10">
        <f>IF(OR($C164={"PH-AKT","Syk","Src","Lyn-FAK","Prin-CRAF","ERKKTR"}),1/X164,X164)</f>
        <v>0.99989502262484875</v>
      </c>
      <c r="AJ164" s="10">
        <f>IF(OR($C164={"PH-AKT","Syk","Src","Lyn-FAK","Prin-CRAF","ERKKTR"}),1/Y164,Y164)</f>
        <v>0.9989250318112447</v>
      </c>
      <c r="AK164" s="10">
        <f>IF(OR($C164={"PH-AKT","Syk","Src","Lyn-FAK","Prin-CRAF","ERKKTR"}),1/Z164,Z164)</f>
        <v>1.0011799455639068</v>
      </c>
      <c r="AL164" s="10">
        <f>IF(OR($C164={"PH-AKT","Syk","Src","Lyn-FAK","Prin-CRAF","ERKKTR"}),1/AA164,AA164)</f>
        <v>0.99379298652957282</v>
      </c>
      <c r="AM164" s="10">
        <f>IF(OR($C164={"PH-AKT","Syk","Src","Lyn-FAK","Prin-CRAF","ERKKTR"}),1/AB164,AB164)</f>
        <v>1.0701597701286869</v>
      </c>
      <c r="AN164" s="10">
        <f>IF(OR($C164={"PH-AKT","Syk","Src","Lyn-FAK","Prin-CRAF","ERKKTR"}),1/AC164,AC164)</f>
        <v>1.0878783411718851</v>
      </c>
      <c r="AO164" s="10">
        <f>IF(OR($C164={"PH-AKT","Syk","Src","Lyn-FAK","Prin-CRAF","ERKKTR"}),1/AD164,AD164)</f>
        <v>1.076729634223299</v>
      </c>
      <c r="AP164" s="10">
        <f>IF(OR($C164={"PH-AKT","Syk","Src","Lyn-FAK","Prin-CRAF","ERKKTR"}),1/AE164,AE164)</f>
        <v>1.0809427705210894</v>
      </c>
      <c r="AQ164" s="10">
        <f>IF(OR($C164={"PH-AKT","Syk","Src","Lyn-FAK","Prin-CRAF","ERKKTR"}),1/AF164,AF164)</f>
        <v>1.0481793882709118</v>
      </c>
      <c r="AR164" s="10">
        <f>IF(OR($C164={"PH-AKT","Syk","Src","Lyn-FAK","Prin-CRAF","ERKKTR"}),1/AG164,AG164)</f>
        <v>1.027473032183156</v>
      </c>
    </row>
    <row r="165" spans="1:44" x14ac:dyDescent="0.2">
      <c r="A165" s="10">
        <v>164</v>
      </c>
      <c r="B165" s="10">
        <v>0</v>
      </c>
      <c r="C165" s="10">
        <f>_xlfn.IFNA(VLOOKUP($B165,Barcodes!$B$2:$E$14,4,FALSE),0)</f>
        <v>0</v>
      </c>
      <c r="D165" s="10">
        <v>517.67499999999995</v>
      </c>
      <c r="E165" s="10">
        <v>472.786</v>
      </c>
      <c r="F165" s="10">
        <v>455.548</v>
      </c>
      <c r="G165" s="10">
        <v>452.04</v>
      </c>
      <c r="H165" s="10">
        <v>469.17099999999999</v>
      </c>
      <c r="I165" s="10">
        <v>480.77100000000002</v>
      </c>
      <c r="J165" s="10">
        <v>478.726</v>
      </c>
      <c r="K165" s="10">
        <v>455.72</v>
      </c>
      <c r="L165" s="10">
        <v>454.84100000000001</v>
      </c>
      <c r="M165" s="10">
        <v>459.52</v>
      </c>
      <c r="N165" s="10">
        <v>134.673</v>
      </c>
      <c r="O165" s="10">
        <v>138.21700000000001</v>
      </c>
      <c r="P165" s="10">
        <v>120.087</v>
      </c>
      <c r="Q165" s="10">
        <v>124.473</v>
      </c>
      <c r="R165" s="10">
        <v>125.608</v>
      </c>
      <c r="S165" s="10">
        <v>134.54</v>
      </c>
      <c r="T165" s="10">
        <v>131.274</v>
      </c>
      <c r="U165" s="10">
        <v>116.988</v>
      </c>
      <c r="V165" s="10">
        <v>115.598</v>
      </c>
      <c r="W165" s="10">
        <v>119.315</v>
      </c>
      <c r="X165" s="10">
        <f>_xlfn.IFNA(IF(OR($C165={"PH-AKT","GCaMP6S"}),D165/AVERAGE($D165:$F165), D165/N165/AVERAGE($D165/$N165,$E165/$O165,$F165/$P165)),0)</f>
        <v>1.0428458973004326</v>
      </c>
      <c r="Y165" s="10">
        <f>_xlfn.IFNA(IF(OR($C165={"PH-AKT","GCaMP6S"}),E165/AVERAGE($D165:$F165), E165/O165/AVERAGE($D165/$N165,$E165/$O165,$F165/$P165)),0)</f>
        <v>0.92799711245456795</v>
      </c>
      <c r="Z165" s="10">
        <f>_xlfn.IFNA(IF(OR($C165={"PH-AKT","GCaMP6S"}),F165/AVERAGE($D165:$F165), F165/P165/AVERAGE($D165/$N165,$E165/$O165,$F165/$P165)),0)</f>
        <v>1.0291569902449997</v>
      </c>
      <c r="AA165" s="10">
        <f>_xlfn.IFNA(IF(OR($C165={"PH-AKT","GCaMP6S"}),G165/AVERAGE($D165:$F165), G165/Q165/AVERAGE($D165/$N165,$E165/$O165,$F165/$P165)),0)</f>
        <v>0.98524715339779056</v>
      </c>
      <c r="AB165" s="10">
        <f>_xlfn.IFNA(IF(OR($C165={"PH-AKT","GCaMP6S"}),H165/AVERAGE($D165:$F165), H165/R165/AVERAGE($D165/$N165,$E165/$O165,$F165/$P165)),0)</f>
        <v>1.0133450230202472</v>
      </c>
      <c r="AC165" s="10">
        <f>_xlfn.IFNA(IF(OR($C165={"PH-AKT","GCaMP6S"}),I165/AVERAGE($D165:$F165), I165/S165/AVERAGE($D165/$N165,$E165/$O165,$F165/$P165)),0)</f>
        <v>0.96946094763818647</v>
      </c>
      <c r="AD165" s="10">
        <f>_xlfn.IFNA(IF(OR($C165={"PH-AKT","GCaMP6S"}),J165/AVERAGE($D165:$F165), J165/T165/AVERAGE($D165/$N165,$E165/$O165,$F165/$P165)),0)</f>
        <v>0.98935414066577676</v>
      </c>
      <c r="AE165" s="10">
        <f>_xlfn.IFNA(IF(OR($C165={"PH-AKT","GCaMP6S"}),K165/AVERAGE($D165:$F165), K165/U165/AVERAGE($D165/$N165,$E165/$O165,$F165/$P165)),0)</f>
        <v>1.0568181215944885</v>
      </c>
      <c r="AF165" s="10">
        <f>_xlfn.IFNA(IF(OR($C165={"PH-AKT","GCaMP6S"}),L165/AVERAGE($D165:$F165), L165/V165/AVERAGE($D165/$N165,$E165/$O165,$F165/$P165)),0)</f>
        <v>1.0674628382525475</v>
      </c>
      <c r="AG165" s="10">
        <f>_xlfn.IFNA(IF(OR($C165={"PH-AKT","GCaMP6S"}),M165/AVERAGE($D165:$F165), M165/W165/AVERAGE($D165/$N165,$E165/$O165,$F165/$P165)),0)</f>
        <v>1.0448473655447175</v>
      </c>
      <c r="AI165" s="10">
        <f>IF(OR($C165={"PH-AKT","Syk","Src","Lyn-FAK","Prin-CRAF","ERKKTR"}),1/X165,X165)</f>
        <v>1.0428458973004326</v>
      </c>
      <c r="AJ165" s="10">
        <f>IF(OR($C165={"PH-AKT","Syk","Src","Lyn-FAK","Prin-CRAF","ERKKTR"}),1/Y165,Y165)</f>
        <v>0.92799711245456795</v>
      </c>
      <c r="AK165" s="10">
        <f>IF(OR($C165={"PH-AKT","Syk","Src","Lyn-FAK","Prin-CRAF","ERKKTR"}),1/Z165,Z165)</f>
        <v>1.0291569902449997</v>
      </c>
      <c r="AL165" s="10">
        <f>IF(OR($C165={"PH-AKT","Syk","Src","Lyn-FAK","Prin-CRAF","ERKKTR"}),1/AA165,AA165)</f>
        <v>0.98524715339779056</v>
      </c>
      <c r="AM165" s="10">
        <f>IF(OR($C165={"PH-AKT","Syk","Src","Lyn-FAK","Prin-CRAF","ERKKTR"}),1/AB165,AB165)</f>
        <v>1.0133450230202472</v>
      </c>
      <c r="AN165" s="10">
        <f>IF(OR($C165={"PH-AKT","Syk","Src","Lyn-FAK","Prin-CRAF","ERKKTR"}),1/AC165,AC165)</f>
        <v>0.96946094763818647</v>
      </c>
      <c r="AO165" s="10">
        <f>IF(OR($C165={"PH-AKT","Syk","Src","Lyn-FAK","Prin-CRAF","ERKKTR"}),1/AD165,AD165)</f>
        <v>0.98935414066577676</v>
      </c>
      <c r="AP165" s="10">
        <f>IF(OR($C165={"PH-AKT","Syk","Src","Lyn-FAK","Prin-CRAF","ERKKTR"}),1/AE165,AE165)</f>
        <v>1.0568181215944885</v>
      </c>
      <c r="AQ165" s="10">
        <f>IF(OR($C165={"PH-AKT","Syk","Src","Lyn-FAK","Prin-CRAF","ERKKTR"}),1/AF165,AF165)</f>
        <v>1.0674628382525475</v>
      </c>
      <c r="AR165" s="10">
        <f>IF(OR($C165={"PH-AKT","Syk","Src","Lyn-FAK","Prin-CRAF","ERKKTR"}),1/AG165,AG165)</f>
        <v>1.0448473655447175</v>
      </c>
    </row>
    <row r="166" spans="1:44" x14ac:dyDescent="0.2">
      <c r="A166" s="10">
        <v>165</v>
      </c>
      <c r="B166" s="10" t="s">
        <v>40</v>
      </c>
      <c r="C166" s="10" t="str">
        <f>_xlfn.IFNA(VLOOKUP($B166,Barcodes!$B$2:$E$14,4,FALSE),0)</f>
        <v>PicchuEV</v>
      </c>
      <c r="D166" s="10">
        <v>714.14200000000005</v>
      </c>
      <c r="E166" s="10">
        <v>704.34</v>
      </c>
      <c r="F166" s="10">
        <v>707.72299999999996</v>
      </c>
      <c r="G166" s="10">
        <v>720.77099999999996</v>
      </c>
      <c r="H166" s="10">
        <v>777.00900000000001</v>
      </c>
      <c r="I166" s="10">
        <v>796.28499999999997</v>
      </c>
      <c r="J166" s="10">
        <v>776.71900000000005</v>
      </c>
      <c r="K166" s="10">
        <v>781.06600000000003</v>
      </c>
      <c r="L166" s="10">
        <v>800.91200000000003</v>
      </c>
      <c r="M166" s="10">
        <v>824.97500000000002</v>
      </c>
      <c r="N166" s="10">
        <v>236.92099999999999</v>
      </c>
      <c r="O166" s="10">
        <v>244.47300000000001</v>
      </c>
      <c r="P166" s="10">
        <v>252.298</v>
      </c>
      <c r="Q166" s="10">
        <v>246.92099999999999</v>
      </c>
      <c r="R166" s="10">
        <v>233.25700000000001</v>
      </c>
      <c r="S166" s="10">
        <v>237.93600000000001</v>
      </c>
      <c r="T166" s="10">
        <v>223.905</v>
      </c>
      <c r="U166" s="10">
        <v>227.29599999999999</v>
      </c>
      <c r="V166" s="10">
        <v>224.35</v>
      </c>
      <c r="W166" s="10">
        <v>255.714</v>
      </c>
      <c r="X166" s="10">
        <f>_xlfn.IFNA(IF(OR($C166={"PH-AKT","GCaMP6S"}),D166/AVERAGE($D166:$F166), D166/N166/AVERAGE($D166/$N166,$E166/$O166,$F166/$P166)),0)</f>
        <v>1.0393500910452229</v>
      </c>
      <c r="Y166" s="10">
        <f>_xlfn.IFNA(IF(OR($C166={"PH-AKT","GCaMP6S"}),E166/AVERAGE($D166:$F166), E166/O166/AVERAGE($D166/$N166,$E166/$O166,$F166/$P166)),0)</f>
        <v>0.99341860907166057</v>
      </c>
      <c r="Z166" s="10">
        <f>_xlfn.IFNA(IF(OR($C166={"PH-AKT","GCaMP6S"}),F166/AVERAGE($D166:$F166), F166/P166/AVERAGE($D166/$N166,$E166/$O166,$F166/$P166)),0)</f>
        <v>0.96723129988311662</v>
      </c>
      <c r="AA166" s="10">
        <f>_xlfn.IFNA(IF(OR($C166={"PH-AKT","GCaMP6S"}),G166/AVERAGE($D166:$F166), G166/Q166/AVERAGE($D166/$N166,$E166/$O166,$F166/$P166)),0)</f>
        <v>1.0065146893451091</v>
      </c>
      <c r="AB166" s="10">
        <f>_xlfn.IFNA(IF(OR($C166={"PH-AKT","GCaMP6S"}),H166/AVERAGE($D166:$F166), H166/R166/AVERAGE($D166/$N166,$E166/$O166,$F166/$P166)),0)</f>
        <v>1.1486089698461996</v>
      </c>
      <c r="AC166" s="10">
        <f>_xlfn.IFNA(IF(OR($C166={"PH-AKT","GCaMP6S"}),I166/AVERAGE($D166:$F166), I166/S166/AVERAGE($D166/$N166,$E166/$O166,$F166/$P166)),0)</f>
        <v>1.1539559173565799</v>
      </c>
      <c r="AD166" s="10">
        <f>_xlfn.IFNA(IF(OR($C166={"PH-AKT","GCaMP6S"}),J166/AVERAGE($D166:$F166), J166/T166/AVERAGE($D166/$N166,$E166/$O166,$F166/$P166)),0)</f>
        <v>1.196137144557065</v>
      </c>
      <c r="AE166" s="10">
        <f>_xlfn.IFNA(IF(OR($C166={"PH-AKT","GCaMP6S"}),K166/AVERAGE($D166:$F166), K166/U166/AVERAGE($D166/$N166,$E166/$O166,$F166/$P166)),0)</f>
        <v>1.1848865788671072</v>
      </c>
      <c r="AF166" s="10">
        <f>_xlfn.IFNA(IF(OR($C166={"PH-AKT","GCaMP6S"}),L166/AVERAGE($D166:$F166), L166/V166/AVERAGE($D166/$N166,$E166/$O166,$F166/$P166)),0)</f>
        <v>1.230947602628967</v>
      </c>
      <c r="AG166" s="10">
        <f>_xlfn.IFNA(IF(OR($C166={"PH-AKT","GCaMP6S"}),M166/AVERAGE($D166:$F166), M166/W166/AVERAGE($D166/$N166,$E166/$O166,$F166/$P166)),0)</f>
        <v>1.1124157322072528</v>
      </c>
      <c r="AI166" s="10">
        <f>IF(OR($C166={"PH-AKT","Syk","Src","Lyn-FAK","Prin-CRAF","ERKKTR"}),1/X166,X166)</f>
        <v>1.0393500910452229</v>
      </c>
      <c r="AJ166" s="10">
        <f>IF(OR($C166={"PH-AKT","Syk","Src","Lyn-FAK","Prin-CRAF","ERKKTR"}),1/Y166,Y166)</f>
        <v>0.99341860907166057</v>
      </c>
      <c r="AK166" s="10">
        <f>IF(OR($C166={"PH-AKT","Syk","Src","Lyn-FAK","Prin-CRAF","ERKKTR"}),1/Z166,Z166)</f>
        <v>0.96723129988311662</v>
      </c>
      <c r="AL166" s="10">
        <f>IF(OR($C166={"PH-AKT","Syk","Src","Lyn-FAK","Prin-CRAF","ERKKTR"}),1/AA166,AA166)</f>
        <v>1.0065146893451091</v>
      </c>
      <c r="AM166" s="10">
        <f>IF(OR($C166={"PH-AKT","Syk","Src","Lyn-FAK","Prin-CRAF","ERKKTR"}),1/AB166,AB166)</f>
        <v>1.1486089698461996</v>
      </c>
      <c r="AN166" s="10">
        <f>IF(OR($C166={"PH-AKT","Syk","Src","Lyn-FAK","Prin-CRAF","ERKKTR"}),1/AC166,AC166)</f>
        <v>1.1539559173565799</v>
      </c>
      <c r="AO166" s="10">
        <f>IF(OR($C166={"PH-AKT","Syk","Src","Lyn-FAK","Prin-CRAF","ERKKTR"}),1/AD166,AD166)</f>
        <v>1.196137144557065</v>
      </c>
      <c r="AP166" s="10">
        <f>IF(OR($C166={"PH-AKT","Syk","Src","Lyn-FAK","Prin-CRAF","ERKKTR"}),1/AE166,AE166)</f>
        <v>1.1848865788671072</v>
      </c>
      <c r="AQ166" s="10">
        <f>IF(OR($C166={"PH-AKT","Syk","Src","Lyn-FAK","Prin-CRAF","ERKKTR"}),1/AF166,AF166)</f>
        <v>1.230947602628967</v>
      </c>
      <c r="AR166" s="10">
        <f>IF(OR($C166={"PH-AKT","Syk","Src","Lyn-FAK","Prin-CRAF","ERKKTR"}),1/AG166,AG166)</f>
        <v>1.1124157322072528</v>
      </c>
    </row>
    <row r="167" spans="1:44" x14ac:dyDescent="0.2">
      <c r="A167" s="10">
        <v>166</v>
      </c>
      <c r="B167" s="10" t="s">
        <v>40</v>
      </c>
      <c r="C167" s="10" t="str">
        <f>_xlfn.IFNA(VLOOKUP($B167,Barcodes!$B$2:$E$14,4,FALSE),0)</f>
        <v>PicchuEV</v>
      </c>
      <c r="D167" s="10">
        <v>1231.0340000000001</v>
      </c>
      <c r="E167" s="10">
        <v>1204.095</v>
      </c>
      <c r="F167" s="10">
        <v>1185.028</v>
      </c>
      <c r="G167" s="10">
        <v>1176.99</v>
      </c>
      <c r="H167" s="10">
        <v>1273.93</v>
      </c>
      <c r="I167" s="10">
        <v>1322.2570000000001</v>
      </c>
      <c r="J167" s="10">
        <v>1322.1869999999999</v>
      </c>
      <c r="K167" s="10">
        <v>1319.701</v>
      </c>
      <c r="L167" s="10">
        <v>1314.3710000000001</v>
      </c>
      <c r="M167" s="10">
        <v>1300.8910000000001</v>
      </c>
      <c r="N167" s="10">
        <v>458.012</v>
      </c>
      <c r="O167" s="10">
        <v>443.70800000000003</v>
      </c>
      <c r="P167" s="10">
        <v>435.89</v>
      </c>
      <c r="Q167" s="10">
        <v>430.08800000000002</v>
      </c>
      <c r="R167" s="10">
        <v>355.93099999999998</v>
      </c>
      <c r="S167" s="10">
        <v>361.15</v>
      </c>
      <c r="T167" s="10">
        <v>338.185</v>
      </c>
      <c r="U167" s="10">
        <v>344.887</v>
      </c>
      <c r="V167" s="10">
        <v>342.89800000000002</v>
      </c>
      <c r="W167" s="10">
        <v>355.95699999999999</v>
      </c>
      <c r="X167" s="10">
        <f>_xlfn.IFNA(IF(OR($C167={"PH-AKT","GCaMP6S"}),D167/AVERAGE($D167:$F167), D167/N167/AVERAGE($D167/$N167,$E167/$O167,$F167/$P167)),0)</f>
        <v>0.99300541579315127</v>
      </c>
      <c r="Y167" s="10">
        <f>_xlfn.IFNA(IF(OR($C167={"PH-AKT","GCaMP6S"}),E167/AVERAGE($D167:$F167), E167/O167/AVERAGE($D167/$N167,$E167/$O167,$F167/$P167)),0)</f>
        <v>1.0025866556627243</v>
      </c>
      <c r="Z167" s="10">
        <f>_xlfn.IFNA(IF(OR($C167={"PH-AKT","GCaMP6S"}),F167/AVERAGE($D167:$F167), F167/P167/AVERAGE($D167/$N167,$E167/$O167,$F167/$P167)),0)</f>
        <v>1.004407928544125</v>
      </c>
      <c r="AA167" s="10">
        <f>_xlfn.IFNA(IF(OR($C167={"PH-AKT","GCaMP6S"}),G167/AVERAGE($D167:$F167), G167/Q167/AVERAGE($D167/$N167,$E167/$O167,$F167/$P167)),0)</f>
        <v>1.0110528869307727</v>
      </c>
      <c r="AB167" s="10">
        <f>_xlfn.IFNA(IF(OR($C167={"PH-AKT","GCaMP6S"}),H167/AVERAGE($D167:$F167), H167/R167/AVERAGE($D167/$N167,$E167/$O167,$F167/$P167)),0)</f>
        <v>1.3223249007095186</v>
      </c>
      <c r="AC167" s="10">
        <f>_xlfn.IFNA(IF(OR($C167={"PH-AKT","GCaMP6S"}),I167/AVERAGE($D167:$F167), I167/S167/AVERAGE($D167/$N167,$E167/$O167,$F167/$P167)),0)</f>
        <v>1.3526538769191929</v>
      </c>
      <c r="AD167" s="10">
        <f>_xlfn.IFNA(IF(OR($C167={"PH-AKT","GCaMP6S"}),J167/AVERAGE($D167:$F167), J167/T167/AVERAGE($D167/$N167,$E167/$O167,$F167/$P167)),0)</f>
        <v>1.4444315566488934</v>
      </c>
      <c r="AE167" s="10">
        <f>_xlfn.IFNA(IF(OR($C167={"PH-AKT","GCaMP6S"}),K167/AVERAGE($D167:$F167), K167/U167/AVERAGE($D167/$N167,$E167/$O167,$F167/$P167)),0)</f>
        <v>1.4136996391827459</v>
      </c>
      <c r="AF167" s="10">
        <f>_xlfn.IFNA(IF(OR($C167={"PH-AKT","GCaMP6S"}),L167/AVERAGE($D167:$F167), L167/V167/AVERAGE($D167/$N167,$E167/$O167,$F167/$P167)),0)</f>
        <v>1.4161571268038755</v>
      </c>
      <c r="AG167" s="10">
        <f>_xlfn.IFNA(IF(OR($C167={"PH-AKT","GCaMP6S"}),M167/AVERAGE($D167:$F167), M167/W167/AVERAGE($D167/$N167,$E167/$O167,$F167/$P167)),0)</f>
        <v>1.3502114830540151</v>
      </c>
      <c r="AI167" s="10">
        <f>IF(OR($C167={"PH-AKT","Syk","Src","Lyn-FAK","Prin-CRAF","ERKKTR"}),1/X167,X167)</f>
        <v>0.99300541579315127</v>
      </c>
      <c r="AJ167" s="10">
        <f>IF(OR($C167={"PH-AKT","Syk","Src","Lyn-FAK","Prin-CRAF","ERKKTR"}),1/Y167,Y167)</f>
        <v>1.0025866556627243</v>
      </c>
      <c r="AK167" s="10">
        <f>IF(OR($C167={"PH-AKT","Syk","Src","Lyn-FAK","Prin-CRAF","ERKKTR"}),1/Z167,Z167)</f>
        <v>1.004407928544125</v>
      </c>
      <c r="AL167" s="10">
        <f>IF(OR($C167={"PH-AKT","Syk","Src","Lyn-FAK","Prin-CRAF","ERKKTR"}),1/AA167,AA167)</f>
        <v>1.0110528869307727</v>
      </c>
      <c r="AM167" s="10">
        <f>IF(OR($C167={"PH-AKT","Syk","Src","Lyn-FAK","Prin-CRAF","ERKKTR"}),1/AB167,AB167)</f>
        <v>1.3223249007095186</v>
      </c>
      <c r="AN167" s="10">
        <f>IF(OR($C167={"PH-AKT","Syk","Src","Lyn-FAK","Prin-CRAF","ERKKTR"}),1/AC167,AC167)</f>
        <v>1.3526538769191929</v>
      </c>
      <c r="AO167" s="10">
        <f>IF(OR($C167={"PH-AKT","Syk","Src","Lyn-FAK","Prin-CRAF","ERKKTR"}),1/AD167,AD167)</f>
        <v>1.4444315566488934</v>
      </c>
      <c r="AP167" s="10">
        <f>IF(OR($C167={"PH-AKT","Syk","Src","Lyn-FAK","Prin-CRAF","ERKKTR"}),1/AE167,AE167)</f>
        <v>1.4136996391827459</v>
      </c>
      <c r="AQ167" s="10">
        <f>IF(OR($C167={"PH-AKT","Syk","Src","Lyn-FAK","Prin-CRAF","ERKKTR"}),1/AF167,AF167)</f>
        <v>1.4161571268038755</v>
      </c>
      <c r="AR167" s="10">
        <f>IF(OR($C167={"PH-AKT","Syk","Src","Lyn-FAK","Prin-CRAF","ERKKTR"}),1/AG167,AG167)</f>
        <v>1.3502114830540151</v>
      </c>
    </row>
    <row r="168" spans="1:44" x14ac:dyDescent="0.2">
      <c r="A168" s="10">
        <v>167</v>
      </c>
      <c r="B168" s="10">
        <v>0</v>
      </c>
      <c r="C168" s="10">
        <f>_xlfn.IFNA(VLOOKUP($B168,Barcodes!$B$2:$E$14,4,FALSE),0)</f>
        <v>0</v>
      </c>
      <c r="D168" s="10">
        <v>652.04600000000005</v>
      </c>
      <c r="E168" s="10">
        <v>636.66600000000005</v>
      </c>
      <c r="F168" s="10">
        <v>656.13400000000001</v>
      </c>
      <c r="G168" s="10">
        <v>583.87300000000005</v>
      </c>
      <c r="H168" s="10">
        <v>546.59400000000005</v>
      </c>
      <c r="I168" s="10">
        <v>550.75099999999998</v>
      </c>
      <c r="J168" s="10">
        <v>547.59799999999996</v>
      </c>
      <c r="K168" s="10">
        <v>571.28899999999999</v>
      </c>
      <c r="L168" s="10">
        <v>585.17999999999995</v>
      </c>
      <c r="M168" s="10">
        <v>625.57899999999995</v>
      </c>
      <c r="N168" s="10">
        <v>129.21100000000001</v>
      </c>
      <c r="O168" s="10">
        <v>138.732</v>
      </c>
      <c r="P168" s="10">
        <v>136.583</v>
      </c>
      <c r="Q168" s="10">
        <v>144.511</v>
      </c>
      <c r="R168" s="10">
        <v>146.88200000000001</v>
      </c>
      <c r="S168" s="10">
        <v>154.352</v>
      </c>
      <c r="T168" s="10">
        <v>154.14599999999999</v>
      </c>
      <c r="U168" s="10">
        <v>169.548</v>
      </c>
      <c r="V168" s="10">
        <v>169.75899999999999</v>
      </c>
      <c r="W168" s="10">
        <v>184.333</v>
      </c>
      <c r="X168" s="10">
        <f>_xlfn.IFNA(IF(OR($C168={"PH-AKT","GCaMP6S"}),D168/AVERAGE($D168:$F168), D168/N168/AVERAGE($D168/$N168,$E168/$O168,$F168/$P168)),0)</f>
        <v>1.0484527234494097</v>
      </c>
      <c r="Y168" s="10">
        <f>_xlfn.IFNA(IF(OR($C168={"PH-AKT","GCaMP6S"}),E168/AVERAGE($D168:$F168), E168/O168/AVERAGE($D168/$N168,$E168/$O168,$F168/$P168)),0)</f>
        <v>0.95346578980914898</v>
      </c>
      <c r="Z168" s="10">
        <f>_xlfn.IFNA(IF(OR($C168={"PH-AKT","GCaMP6S"}),F168/AVERAGE($D168:$F168), F168/P168/AVERAGE($D168/$N168,$E168/$O168,$F168/$P168)),0)</f>
        <v>0.99808148674144159</v>
      </c>
      <c r="AA168" s="10">
        <f>_xlfn.IFNA(IF(OR($C168={"PH-AKT","GCaMP6S"}),G168/AVERAGE($D168:$F168), G168/Q168/AVERAGE($D168/$N168,$E168/$O168,$F168/$P168)),0)</f>
        <v>0.83943600128395801</v>
      </c>
      <c r="AB168" s="10">
        <f>_xlfn.IFNA(IF(OR($C168={"PH-AKT","GCaMP6S"}),H168/AVERAGE($D168:$F168), H168/R168/AVERAGE($D168/$N168,$E168/$O168,$F168/$P168)),0)</f>
        <v>0.77315467703814722</v>
      </c>
      <c r="AC168" s="10">
        <f>_xlfn.IFNA(IF(OR($C168={"PH-AKT","GCaMP6S"}),I168/AVERAGE($D168:$F168), I168/S168/AVERAGE($D168/$N168,$E168/$O168,$F168/$P168)),0)</f>
        <v>0.74133266712657653</v>
      </c>
      <c r="AD168" s="10">
        <f>_xlfn.IFNA(IF(OR($C168={"PH-AKT","GCaMP6S"}),J168/AVERAGE($D168:$F168), J168/T168/AVERAGE($D168/$N168,$E168/$O168,$F168/$P168)),0)</f>
        <v>0.73807364599715686</v>
      </c>
      <c r="AE168" s="10">
        <f>_xlfn.IFNA(IF(OR($C168={"PH-AKT","GCaMP6S"}),K168/AVERAGE($D168:$F168), K168/U168/AVERAGE($D168/$N168,$E168/$O168,$F168/$P168)),0)</f>
        <v>0.70005682738329211</v>
      </c>
      <c r="AF168" s="10">
        <f>_xlfn.IFNA(IF(OR($C168={"PH-AKT","GCaMP6S"}),L168/AVERAGE($D168:$F168), L168/V168/AVERAGE($D168/$N168,$E168/$O168,$F168/$P168)),0)</f>
        <v>0.71618755652830413</v>
      </c>
      <c r="AG168" s="10">
        <f>_xlfn.IFNA(IF(OR($C168={"PH-AKT","GCaMP6S"}),M168/AVERAGE($D168:$F168), M168/W168/AVERAGE($D168/$N168,$E168/$O168,$F168/$P168)),0)</f>
        <v>0.70509750022520312</v>
      </c>
      <c r="AI168" s="10">
        <f>IF(OR($C168={"PH-AKT","Syk","Src","Lyn-FAK","Prin-CRAF","ERKKTR"}),1/X168,X168)</f>
        <v>1.0484527234494097</v>
      </c>
      <c r="AJ168" s="10">
        <f>IF(OR($C168={"PH-AKT","Syk","Src","Lyn-FAK","Prin-CRAF","ERKKTR"}),1/Y168,Y168)</f>
        <v>0.95346578980914898</v>
      </c>
      <c r="AK168" s="10">
        <f>IF(OR($C168={"PH-AKT","Syk","Src","Lyn-FAK","Prin-CRAF","ERKKTR"}),1/Z168,Z168)</f>
        <v>0.99808148674144159</v>
      </c>
      <c r="AL168" s="10">
        <f>IF(OR($C168={"PH-AKT","Syk","Src","Lyn-FAK","Prin-CRAF","ERKKTR"}),1/AA168,AA168)</f>
        <v>0.83943600128395801</v>
      </c>
      <c r="AM168" s="10">
        <f>IF(OR($C168={"PH-AKT","Syk","Src","Lyn-FAK","Prin-CRAF","ERKKTR"}),1/AB168,AB168)</f>
        <v>0.77315467703814722</v>
      </c>
      <c r="AN168" s="10">
        <f>IF(OR($C168={"PH-AKT","Syk","Src","Lyn-FAK","Prin-CRAF","ERKKTR"}),1/AC168,AC168)</f>
        <v>0.74133266712657653</v>
      </c>
      <c r="AO168" s="10">
        <f>IF(OR($C168={"PH-AKT","Syk","Src","Lyn-FAK","Prin-CRAF","ERKKTR"}),1/AD168,AD168)</f>
        <v>0.73807364599715686</v>
      </c>
      <c r="AP168" s="10">
        <f>IF(OR($C168={"PH-AKT","Syk","Src","Lyn-FAK","Prin-CRAF","ERKKTR"}),1/AE168,AE168)</f>
        <v>0.70005682738329211</v>
      </c>
      <c r="AQ168" s="10">
        <f>IF(OR($C168={"PH-AKT","Syk","Src","Lyn-FAK","Prin-CRAF","ERKKTR"}),1/AF168,AF168)</f>
        <v>0.71618755652830413</v>
      </c>
      <c r="AR168" s="10">
        <f>IF(OR($C168={"PH-AKT","Syk","Src","Lyn-FAK","Prin-CRAF","ERKKTR"}),1/AG168,AG168)</f>
        <v>0.70509750022520312</v>
      </c>
    </row>
    <row r="169" spans="1:44" x14ac:dyDescent="0.2">
      <c r="A169" s="10">
        <v>168</v>
      </c>
      <c r="B169" s="10">
        <v>0</v>
      </c>
      <c r="C169" s="10">
        <f>_xlfn.IFNA(VLOOKUP($B169,Barcodes!$B$2:$E$14,4,FALSE),0)</f>
        <v>0</v>
      </c>
      <c r="D169" s="10">
        <v>769.99900000000002</v>
      </c>
      <c r="E169" s="10">
        <v>759.21100000000001</v>
      </c>
      <c r="F169" s="10">
        <v>753.375</v>
      </c>
      <c r="G169" s="10">
        <v>728.13300000000004</v>
      </c>
      <c r="H169" s="10">
        <v>605.41600000000005</v>
      </c>
      <c r="I169" s="10">
        <v>576.26300000000003</v>
      </c>
      <c r="J169" s="10">
        <v>548.553</v>
      </c>
      <c r="K169" s="10">
        <v>511.07499999999999</v>
      </c>
      <c r="L169" s="10">
        <v>496.40300000000002</v>
      </c>
      <c r="M169" s="10">
        <v>456.63900000000001</v>
      </c>
      <c r="N169" s="10">
        <v>300.14499999999998</v>
      </c>
      <c r="O169" s="10">
        <v>291.17099999999999</v>
      </c>
      <c r="P169" s="10">
        <v>309.34800000000001</v>
      </c>
      <c r="Q169" s="10">
        <v>295.036</v>
      </c>
      <c r="R169" s="10">
        <v>268.55399999999997</v>
      </c>
      <c r="S169" s="10">
        <v>269.14400000000001</v>
      </c>
      <c r="T169" s="10">
        <v>247.398</v>
      </c>
      <c r="U169" s="10">
        <v>233.976</v>
      </c>
      <c r="V169" s="10">
        <v>208.959</v>
      </c>
      <c r="W169" s="10">
        <v>192.38900000000001</v>
      </c>
      <c r="X169" s="10">
        <f>_xlfn.IFNA(IF(OR($C169={"PH-AKT","GCaMP6S"}),D169/AVERAGE($D169:$F169), D169/N169/AVERAGE($D169/$N169,$E169/$O169,$F169/$P169)),0)</f>
        <v>1.0115719985042508</v>
      </c>
      <c r="Y169" s="10">
        <f>_xlfn.IFNA(IF(OR($C169={"PH-AKT","GCaMP6S"}),E169/AVERAGE($D169:$F169), E169/O169/AVERAGE($D169/$N169,$E169/$O169,$F169/$P169)),0)</f>
        <v>1.0281396897566619</v>
      </c>
      <c r="Z169" s="10">
        <f>_xlfn.IFNA(IF(OR($C169={"PH-AKT","GCaMP6S"}),F169/AVERAGE($D169:$F169), F169/P169/AVERAGE($D169/$N169,$E169/$O169,$F169/$P169)),0)</f>
        <v>0.96028831173908757</v>
      </c>
      <c r="AA169" s="10">
        <f>_xlfn.IFNA(IF(OR($C169={"PH-AKT","GCaMP6S"}),G169/AVERAGE($D169:$F169), G169/Q169/AVERAGE($D169/$N169,$E169/$O169,$F169/$P169)),0)</f>
        <v>0.97313580906830721</v>
      </c>
      <c r="AB169" s="10">
        <f>_xlfn.IFNA(IF(OR($C169={"PH-AKT","GCaMP6S"}),H169/AVERAGE($D169:$F169), H169/R169/AVERAGE($D169/$N169,$E169/$O169,$F169/$P169)),0)</f>
        <v>0.88891456015708281</v>
      </c>
      <c r="AC169" s="10">
        <f>_xlfn.IFNA(IF(OR($C169={"PH-AKT","GCaMP6S"}),I169/AVERAGE($D169:$F169), I169/S169/AVERAGE($D169/$N169,$E169/$O169,$F169/$P169)),0)</f>
        <v>0.84425527756913687</v>
      </c>
      <c r="AD169" s="10">
        <f>_xlfn.IFNA(IF(OR($C169={"PH-AKT","GCaMP6S"}),J169/AVERAGE($D169:$F169), J169/T169/AVERAGE($D169/$N169,$E169/$O169,$F169/$P169)),0)</f>
        <v>0.87429936111393292</v>
      </c>
      <c r="AE169" s="10">
        <f>_xlfn.IFNA(IF(OR($C169={"PH-AKT","GCaMP6S"}),K169/AVERAGE($D169:$F169), K169/U169/AVERAGE($D169/$N169,$E169/$O169,$F169/$P169)),0)</f>
        <v>0.86129331441423884</v>
      </c>
      <c r="AF169" s="10">
        <f>_xlfn.IFNA(IF(OR($C169={"PH-AKT","GCaMP6S"}),L169/AVERAGE($D169:$F169), L169/V169/AVERAGE($D169/$N169,$E169/$O169,$F169/$P169)),0)</f>
        <v>0.93672274824585045</v>
      </c>
      <c r="AG169" s="10">
        <f>_xlfn.IFNA(IF(OR($C169={"PH-AKT","GCaMP6S"}),M169/AVERAGE($D169:$F169), M169/W169/AVERAGE($D169/$N169,$E169/$O169,$F169/$P169)),0)</f>
        <v>0.93590229881616838</v>
      </c>
      <c r="AI169" s="10">
        <f>IF(OR($C169={"PH-AKT","Syk","Src","Lyn-FAK","Prin-CRAF","ERKKTR"}),1/X169,X169)</f>
        <v>1.0115719985042508</v>
      </c>
      <c r="AJ169" s="10">
        <f>IF(OR($C169={"PH-AKT","Syk","Src","Lyn-FAK","Prin-CRAF","ERKKTR"}),1/Y169,Y169)</f>
        <v>1.0281396897566619</v>
      </c>
      <c r="AK169" s="10">
        <f>IF(OR($C169={"PH-AKT","Syk","Src","Lyn-FAK","Prin-CRAF","ERKKTR"}),1/Z169,Z169)</f>
        <v>0.96028831173908757</v>
      </c>
      <c r="AL169" s="10">
        <f>IF(OR($C169={"PH-AKT","Syk","Src","Lyn-FAK","Prin-CRAF","ERKKTR"}),1/AA169,AA169)</f>
        <v>0.97313580906830721</v>
      </c>
      <c r="AM169" s="10">
        <f>IF(OR($C169={"PH-AKT","Syk","Src","Lyn-FAK","Prin-CRAF","ERKKTR"}),1/AB169,AB169)</f>
        <v>0.88891456015708281</v>
      </c>
      <c r="AN169" s="10">
        <f>IF(OR($C169={"PH-AKT","Syk","Src","Lyn-FAK","Prin-CRAF","ERKKTR"}),1/AC169,AC169)</f>
        <v>0.84425527756913687</v>
      </c>
      <c r="AO169" s="10">
        <f>IF(OR($C169={"PH-AKT","Syk","Src","Lyn-FAK","Prin-CRAF","ERKKTR"}),1/AD169,AD169)</f>
        <v>0.87429936111393292</v>
      </c>
      <c r="AP169" s="10">
        <f>IF(OR($C169={"PH-AKT","Syk","Src","Lyn-FAK","Prin-CRAF","ERKKTR"}),1/AE169,AE169)</f>
        <v>0.86129331441423884</v>
      </c>
      <c r="AQ169" s="10">
        <f>IF(OR($C169={"PH-AKT","Syk","Src","Lyn-FAK","Prin-CRAF","ERKKTR"}),1/AF169,AF169)</f>
        <v>0.93672274824585045</v>
      </c>
      <c r="AR169" s="10">
        <f>IF(OR($C169={"PH-AKT","Syk","Src","Lyn-FAK","Prin-CRAF","ERKKTR"}),1/AG169,AG169)</f>
        <v>0.93590229881616838</v>
      </c>
    </row>
    <row r="170" spans="1:44" x14ac:dyDescent="0.2">
      <c r="A170" s="10">
        <v>169</v>
      </c>
      <c r="B170" s="10" t="s">
        <v>36</v>
      </c>
      <c r="C170" s="10" t="str">
        <f>_xlfn.IFNA(VLOOKUP($B170,Barcodes!$B$2:$E$14,4,FALSE),0)</f>
        <v>Src</v>
      </c>
      <c r="D170" s="10">
        <v>1151.54</v>
      </c>
      <c r="E170" s="10">
        <v>1116.617</v>
      </c>
      <c r="F170" s="10">
        <v>1109.193</v>
      </c>
      <c r="G170" s="10">
        <v>1153.212</v>
      </c>
      <c r="H170" s="10">
        <v>1293.2329999999999</v>
      </c>
      <c r="I170" s="10">
        <v>1320.4549999999999</v>
      </c>
      <c r="J170" s="10">
        <v>1333.8030000000001</v>
      </c>
      <c r="K170" s="10">
        <v>1302.2829999999999</v>
      </c>
      <c r="L170" s="10">
        <v>1318.018</v>
      </c>
      <c r="M170" s="10">
        <v>1283.5509999999999</v>
      </c>
      <c r="N170" s="10">
        <v>514.19200000000001</v>
      </c>
      <c r="O170" s="10">
        <v>491.04</v>
      </c>
      <c r="P170" s="10">
        <v>506.74900000000002</v>
      </c>
      <c r="Q170" s="10">
        <v>523.32899999999995</v>
      </c>
      <c r="R170" s="10">
        <v>607.79700000000003</v>
      </c>
      <c r="S170" s="10">
        <v>608.56100000000004</v>
      </c>
      <c r="T170" s="10">
        <v>607.04399999999998</v>
      </c>
      <c r="U170" s="10">
        <v>585.73500000000001</v>
      </c>
      <c r="V170" s="10">
        <v>582.12099999999998</v>
      </c>
      <c r="W170" s="10">
        <v>584.55899999999997</v>
      </c>
      <c r="X170" s="10">
        <f>_xlfn.IFNA(IF(OR($C170={"PH-AKT","GCaMP6S"}),D170/AVERAGE($D170:$F170), D170/N170/AVERAGE($D170/$N170,$E170/$O170,$F170/$P170)),0)</f>
        <v>1.00241743626506</v>
      </c>
      <c r="Y170" s="10">
        <f>_xlfn.IFNA(IF(OR($C170={"PH-AKT","GCaMP6S"}),E170/AVERAGE($D170:$F170), E170/O170/AVERAGE($D170/$N170,$E170/$O170,$F170/$P170)),0)</f>
        <v>1.0178464443709641</v>
      </c>
      <c r="Z170" s="10">
        <f>_xlfn.IFNA(IF(OR($C170={"PH-AKT","GCaMP6S"}),F170/AVERAGE($D170:$F170), F170/P170/AVERAGE($D170/$N170,$E170/$O170,$F170/$P170)),0)</f>
        <v>0.97973611936397564</v>
      </c>
      <c r="AA170" s="10">
        <f>_xlfn.IFNA(IF(OR($C170={"PH-AKT","GCaMP6S"}),G170/AVERAGE($D170:$F170), G170/Q170/AVERAGE($D170/$N170,$E170/$O170,$F170/$P170)),0)</f>
        <v>0.98634591604274147</v>
      </c>
      <c r="AB170" s="10">
        <f>_xlfn.IFNA(IF(OR($C170={"PH-AKT","GCaMP6S"}),H170/AVERAGE($D170:$F170), H170/R170/AVERAGE($D170/$N170,$E170/$O170,$F170/$P170)),0)</f>
        <v>0.95238626927738235</v>
      </c>
      <c r="AC170" s="10">
        <f>_xlfn.IFNA(IF(OR($C170={"PH-AKT","GCaMP6S"}),I170/AVERAGE($D170:$F170), I170/S170/AVERAGE($D170/$N170,$E170/$O170,$F170/$P170)),0)</f>
        <v>0.97121277864211142</v>
      </c>
      <c r="AD170" s="10">
        <f>_xlfn.IFNA(IF(OR($C170={"PH-AKT","GCaMP6S"}),J170/AVERAGE($D170:$F170), J170/T170/AVERAGE($D170/$N170,$E170/$O170,$F170/$P170)),0)</f>
        <v>0.98348200610483827</v>
      </c>
      <c r="AE170" s="10">
        <f>_xlfn.IFNA(IF(OR($C170={"PH-AKT","GCaMP6S"}),K170/AVERAGE($D170:$F170), K170/U170/AVERAGE($D170/$N170,$E170/$O170,$F170/$P170)),0)</f>
        <v>0.99517416968503958</v>
      </c>
      <c r="AF170" s="10">
        <f>_xlfn.IFNA(IF(OR($C170={"PH-AKT","GCaMP6S"}),L170/AVERAGE($D170:$F170), L170/V170/AVERAGE($D170/$N170,$E170/$O170,$F170/$P170)),0)</f>
        <v>1.0134515100347741</v>
      </c>
      <c r="AG170" s="10">
        <f>_xlfn.IFNA(IF(OR($C170={"PH-AKT","GCaMP6S"}),M170/AVERAGE($D170:$F170), M170/W170/AVERAGE($D170/$N170,$E170/$O170,$F170/$P170)),0)</f>
        <v>0.98283288084673037</v>
      </c>
      <c r="AI170" s="10">
        <f>IF(OR($C170={"PH-AKT","Syk","Src","Lyn-FAK","Prin-CRAF","ERKKTR"}),1/X170,X170)</f>
        <v>0.99758839363961271</v>
      </c>
      <c r="AJ170" s="10">
        <f>IF(OR($C170={"PH-AKT","Syk","Src","Lyn-FAK","Prin-CRAF","ERKKTR"}),1/Y170,Y170)</f>
        <v>0.9824664668529709</v>
      </c>
      <c r="AK170" s="10">
        <f>IF(OR($C170={"PH-AKT","Syk","Src","Lyn-FAK","Prin-CRAF","ERKKTR"}),1/Z170,Z170)</f>
        <v>1.020682998447765</v>
      </c>
      <c r="AL170" s="10">
        <f>IF(OR($C170={"PH-AKT","Syk","Src","Lyn-FAK","Prin-CRAF","ERKKTR"}),1/AA170,AA170)</f>
        <v>1.0138430987903708</v>
      </c>
      <c r="AM170" s="10">
        <f>IF(OR($C170={"PH-AKT","Syk","Src","Lyn-FAK","Prin-CRAF","ERKKTR"}),1/AB170,AB170)</f>
        <v>1.0499941381544111</v>
      </c>
      <c r="AN170" s="10">
        <f>IF(OR($C170={"PH-AKT","Syk","Src","Lyn-FAK","Prin-CRAF","ERKKTR"}),1/AC170,AC170)</f>
        <v>1.0296404886662809</v>
      </c>
      <c r="AO170" s="10">
        <f>IF(OR($C170={"PH-AKT","Syk","Src","Lyn-FAK","Prin-CRAF","ERKKTR"}),1/AD170,AD170)</f>
        <v>1.0167954205492611</v>
      </c>
      <c r="AP170" s="10">
        <f>IF(OR($C170={"PH-AKT","Syk","Src","Lyn-FAK","Prin-CRAF","ERKKTR"}),1/AE170,AE170)</f>
        <v>1.0048492318851963</v>
      </c>
      <c r="AQ170" s="10">
        <f>IF(OR($C170={"PH-AKT","Syk","Src","Lyn-FAK","Prin-CRAF","ERKKTR"}),1/AF170,AF170)</f>
        <v>0.98672703143506835</v>
      </c>
      <c r="AR170" s="10">
        <f>IF(OR($C170={"PH-AKT","Syk","Src","Lyn-FAK","Prin-CRAF","ERKKTR"}),1/AG170,AG170)</f>
        <v>1.0174669768256834</v>
      </c>
    </row>
    <row r="171" spans="1:44" x14ac:dyDescent="0.2">
      <c r="A171" s="10">
        <v>170</v>
      </c>
      <c r="B171" s="10">
        <v>0</v>
      </c>
      <c r="C171" s="10">
        <f>_xlfn.IFNA(VLOOKUP($B171,Barcodes!$B$2:$E$14,4,FALSE),0)</f>
        <v>0</v>
      </c>
      <c r="D171" s="10">
        <v>1368.8869999999999</v>
      </c>
      <c r="E171" s="10">
        <v>1368.328</v>
      </c>
      <c r="F171" s="10">
        <v>1371.3330000000001</v>
      </c>
      <c r="G171" s="10">
        <v>1173.2539999999999</v>
      </c>
      <c r="H171" s="10">
        <v>1233.3330000000001</v>
      </c>
      <c r="I171" s="10">
        <v>1306.8340000000001</v>
      </c>
      <c r="J171" s="10">
        <v>1352.3209999999999</v>
      </c>
      <c r="K171" s="10">
        <v>1344.9280000000001</v>
      </c>
      <c r="L171" s="10">
        <v>1356.39</v>
      </c>
      <c r="M171" s="10">
        <v>1370.8240000000001</v>
      </c>
      <c r="N171" s="10">
        <v>302.47899999999998</v>
      </c>
      <c r="O171" s="10">
        <v>297.88</v>
      </c>
      <c r="P171" s="10">
        <v>307.27199999999999</v>
      </c>
      <c r="Q171" s="10">
        <v>264.27999999999997</v>
      </c>
      <c r="R171" s="10">
        <v>265.92</v>
      </c>
      <c r="S171" s="10">
        <v>293.52600000000001</v>
      </c>
      <c r="T171" s="10">
        <v>301.67399999999998</v>
      </c>
      <c r="U171" s="10">
        <v>296.19299999999998</v>
      </c>
      <c r="V171" s="10">
        <v>302.27300000000002</v>
      </c>
      <c r="W171" s="10">
        <v>302.298</v>
      </c>
      <c r="X171" s="10">
        <f>_xlfn.IFNA(IF(OR($C171={"PH-AKT","GCaMP6S"}),D171/AVERAGE($D171:$F171), D171/N171/AVERAGE($D171/$N171,$E171/$O171,$F171/$P171)),0)</f>
        <v>0.99960520243715867</v>
      </c>
      <c r="Y171" s="10">
        <f>_xlfn.IFNA(IF(OR($C171={"PH-AKT","GCaMP6S"}),E171/AVERAGE($D171:$F171), E171/O171/AVERAGE($D171/$N171,$E171/$O171,$F171/$P171)),0)</f>
        <v>1.014623708140509</v>
      </c>
      <c r="Z171" s="10">
        <f>_xlfn.IFNA(IF(OR($C171={"PH-AKT","GCaMP6S"}),F171/AVERAGE($D171:$F171), F171/P171/AVERAGE($D171/$N171,$E171/$O171,$F171/$P171)),0)</f>
        <v>0.98577108942233227</v>
      </c>
      <c r="AA171" s="10">
        <f>_xlfn.IFNA(IF(OR($C171={"PH-AKT","GCaMP6S"}),G171/AVERAGE($D171:$F171), G171/Q171/AVERAGE($D171/$N171,$E171/$O171,$F171/$P171)),0)</f>
        <v>0.98058192259231824</v>
      </c>
      <c r="AB171" s="10">
        <f>_xlfn.IFNA(IF(OR($C171={"PH-AKT","GCaMP6S"}),H171/AVERAGE($D171:$F171), H171/R171/AVERAGE($D171/$N171,$E171/$O171,$F171/$P171)),0)</f>
        <v>1.0244375458300132</v>
      </c>
      <c r="AC171" s="10">
        <f>_xlfn.IFNA(IF(OR($C171={"PH-AKT","GCaMP6S"}),I171/AVERAGE($D171:$F171), I171/S171/AVERAGE($D171/$N171,$E171/$O171,$F171/$P171)),0)</f>
        <v>0.98339950628231154</v>
      </c>
      <c r="AD171" s="10">
        <f>_xlfn.IFNA(IF(OR($C171={"PH-AKT","GCaMP6S"}),J171/AVERAGE($D171:$F171), J171/T171/AVERAGE($D171/$N171,$E171/$O171,$F171/$P171)),0)</f>
        <v>0.99014328748433222</v>
      </c>
      <c r="AE171" s="10">
        <f>_xlfn.IFNA(IF(OR($C171={"PH-AKT","GCaMP6S"}),K171/AVERAGE($D171:$F171), K171/U171/AVERAGE($D171/$N171,$E171/$O171,$F171/$P171)),0)</f>
        <v>1.0029525384892726</v>
      </c>
      <c r="AF171" s="10">
        <f>_xlfn.IFNA(IF(OR($C171={"PH-AKT","GCaMP6S"}),L171/AVERAGE($D171:$F171), L171/V171/AVERAGE($D171/$N171,$E171/$O171,$F171/$P171)),0)</f>
        <v>0.99115450701142405</v>
      </c>
      <c r="AG171" s="10">
        <f>_xlfn.IFNA(IF(OR($C171={"PH-AKT","GCaMP6S"}),M171/AVERAGE($D171:$F171), M171/W171/AVERAGE($D171/$N171,$E171/$O171,$F171/$P171)),0)</f>
        <v>1.0016190194290511</v>
      </c>
      <c r="AI171" s="10">
        <f>IF(OR($C171={"PH-AKT","Syk","Src","Lyn-FAK","Prin-CRAF","ERKKTR"}),1/X171,X171)</f>
        <v>0.99960520243715867</v>
      </c>
      <c r="AJ171" s="10">
        <f>IF(OR($C171={"PH-AKT","Syk","Src","Lyn-FAK","Prin-CRAF","ERKKTR"}),1/Y171,Y171)</f>
        <v>1.014623708140509</v>
      </c>
      <c r="AK171" s="10">
        <f>IF(OR($C171={"PH-AKT","Syk","Src","Lyn-FAK","Prin-CRAF","ERKKTR"}),1/Z171,Z171)</f>
        <v>0.98577108942233227</v>
      </c>
      <c r="AL171" s="10">
        <f>IF(OR($C171={"PH-AKT","Syk","Src","Lyn-FAK","Prin-CRAF","ERKKTR"}),1/AA171,AA171)</f>
        <v>0.98058192259231824</v>
      </c>
      <c r="AM171" s="10">
        <f>IF(OR($C171={"PH-AKT","Syk","Src","Lyn-FAK","Prin-CRAF","ERKKTR"}),1/AB171,AB171)</f>
        <v>1.0244375458300132</v>
      </c>
      <c r="AN171" s="10">
        <f>IF(OR($C171={"PH-AKT","Syk","Src","Lyn-FAK","Prin-CRAF","ERKKTR"}),1/AC171,AC171)</f>
        <v>0.98339950628231154</v>
      </c>
      <c r="AO171" s="10">
        <f>IF(OR($C171={"PH-AKT","Syk","Src","Lyn-FAK","Prin-CRAF","ERKKTR"}),1/AD171,AD171)</f>
        <v>0.99014328748433222</v>
      </c>
      <c r="AP171" s="10">
        <f>IF(OR($C171={"PH-AKT","Syk","Src","Lyn-FAK","Prin-CRAF","ERKKTR"}),1/AE171,AE171)</f>
        <v>1.0029525384892726</v>
      </c>
      <c r="AQ171" s="10">
        <f>IF(OR($C171={"PH-AKT","Syk","Src","Lyn-FAK","Prin-CRAF","ERKKTR"}),1/AF171,AF171)</f>
        <v>0.99115450701142405</v>
      </c>
      <c r="AR171" s="10">
        <f>IF(OR($C171={"PH-AKT","Syk","Src","Lyn-FAK","Prin-CRAF","ERKKTR"}),1/AG171,AG171)</f>
        <v>1.0016190194290511</v>
      </c>
    </row>
    <row r="172" spans="1:44" x14ac:dyDescent="0.2">
      <c r="A172" s="10">
        <v>171</v>
      </c>
      <c r="B172" s="10" t="s">
        <v>38</v>
      </c>
      <c r="C172" s="10" t="str">
        <f>_xlfn.IFNA(VLOOKUP($B172,Barcodes!$B$2:$E$14,4,FALSE),0)</f>
        <v>RhoA2G</v>
      </c>
      <c r="D172" s="10">
        <v>3154.848</v>
      </c>
      <c r="E172" s="10">
        <v>3147.3539999999998</v>
      </c>
      <c r="F172" s="10">
        <v>3154.1729999999998</v>
      </c>
      <c r="G172" s="10">
        <v>3142.3</v>
      </c>
      <c r="H172" s="10">
        <v>3177.4270000000001</v>
      </c>
      <c r="I172" s="10">
        <v>3221.9259999999999</v>
      </c>
      <c r="J172" s="10">
        <v>3054.8240000000001</v>
      </c>
      <c r="K172" s="10">
        <v>2998.7289999999998</v>
      </c>
      <c r="L172" s="10">
        <v>2980.5079999999998</v>
      </c>
      <c r="M172" s="10">
        <v>2881.0749999999998</v>
      </c>
      <c r="N172" s="10">
        <v>1127.79</v>
      </c>
      <c r="O172" s="10">
        <v>1120.2170000000001</v>
      </c>
      <c r="P172" s="10">
        <v>1124.385</v>
      </c>
      <c r="Q172" s="10">
        <v>1082.3920000000001</v>
      </c>
      <c r="R172" s="10">
        <v>1037.2059999999999</v>
      </c>
      <c r="S172" s="10">
        <v>1061.8019999999999</v>
      </c>
      <c r="T172" s="10">
        <v>1030.2639999999999</v>
      </c>
      <c r="U172" s="10">
        <v>1034.797</v>
      </c>
      <c r="V172" s="10">
        <v>1025.809</v>
      </c>
      <c r="W172" s="10">
        <v>996.26599999999996</v>
      </c>
      <c r="X172" s="10">
        <f>_xlfn.IFNA(IF(OR($C172={"PH-AKT","GCaMP6S"}),D172/AVERAGE($D172:$F172), D172/N172/AVERAGE($D172/$N172,$E172/$O172,$F172/$P172)),0)</f>
        <v>0.99761153011411519</v>
      </c>
      <c r="Y172" s="10">
        <f>_xlfn.IFNA(IF(OR($C172={"PH-AKT","GCaMP6S"}),E172/AVERAGE($D172:$F172), E172/O172/AVERAGE($D172/$N172,$E172/$O172,$F172/$P172)),0)</f>
        <v>1.0019699424566897</v>
      </c>
      <c r="Z172" s="10">
        <f>_xlfn.IFNA(IF(OR($C172={"PH-AKT","GCaMP6S"}),F172/AVERAGE($D172:$F172), F172/P172/AVERAGE($D172/$N172,$E172/$O172,$F172/$P172)),0)</f>
        <v>1.000418527429195</v>
      </c>
      <c r="AA172" s="10">
        <f>_xlfn.IFNA(IF(OR($C172={"PH-AKT","GCaMP6S"}),G172/AVERAGE($D172:$F172), G172/Q172/AVERAGE($D172/$N172,$E172/$O172,$F172/$P172)),0)</f>
        <v>1.0353193505295883</v>
      </c>
      <c r="AB172" s="10">
        <f>_xlfn.IFNA(IF(OR($C172={"PH-AKT","GCaMP6S"}),H172/AVERAGE($D172:$F172), H172/R172/AVERAGE($D172/$N172,$E172/$O172,$F172/$P172)),0)</f>
        <v>1.092500943578947</v>
      </c>
      <c r="AC172" s="10">
        <f>_xlfn.IFNA(IF(OR($C172={"PH-AKT","GCaMP6S"}),I172/AVERAGE($D172:$F172), I172/S172/AVERAGE($D172/$N172,$E172/$O172,$F172/$P172)),0)</f>
        <v>1.0821395800456373</v>
      </c>
      <c r="AD172" s="10">
        <f>_xlfn.IFNA(IF(OR($C172={"PH-AKT","GCaMP6S"}),J172/AVERAGE($D172:$F172), J172/T172/AVERAGE($D172/$N172,$E172/$O172,$F172/$P172)),0)</f>
        <v>1.057423429024358</v>
      </c>
      <c r="AE172" s="10">
        <f>_xlfn.IFNA(IF(OR($C172={"PH-AKT","GCaMP6S"}),K172/AVERAGE($D172:$F172), K172/U172/AVERAGE($D172/$N172,$E172/$O172,$F172/$P172)),0)</f>
        <v>1.0334591581681967</v>
      </c>
      <c r="AF172" s="10">
        <f>_xlfn.IFNA(IF(OR($C172={"PH-AKT","GCaMP6S"}),L172/AVERAGE($D172:$F172), L172/V172/AVERAGE($D172/$N172,$E172/$O172,$F172/$P172)),0)</f>
        <v>1.0361796204043299</v>
      </c>
      <c r="AG172" s="10">
        <f>_xlfn.IFNA(IF(OR($C172={"PH-AKT","GCaMP6S"}),M172/AVERAGE($D172:$F172), M172/W172/AVERAGE($D172/$N172,$E172/$O172,$F172/$P172)),0)</f>
        <v>1.0313130524181733</v>
      </c>
      <c r="AI172" s="10">
        <f>IF(OR($C172={"PH-AKT","Syk","Src","Lyn-FAK","Prin-CRAF","ERKKTR"}),1/X172,X172)</f>
        <v>0.99761153011411519</v>
      </c>
      <c r="AJ172" s="10">
        <f>IF(OR($C172={"PH-AKT","Syk","Src","Lyn-FAK","Prin-CRAF","ERKKTR"}),1/Y172,Y172)</f>
        <v>1.0019699424566897</v>
      </c>
      <c r="AK172" s="10">
        <f>IF(OR($C172={"PH-AKT","Syk","Src","Lyn-FAK","Prin-CRAF","ERKKTR"}),1/Z172,Z172)</f>
        <v>1.000418527429195</v>
      </c>
      <c r="AL172" s="10">
        <f>IF(OR($C172={"PH-AKT","Syk","Src","Lyn-FAK","Prin-CRAF","ERKKTR"}),1/AA172,AA172)</f>
        <v>1.0353193505295883</v>
      </c>
      <c r="AM172" s="10">
        <f>IF(OR($C172={"PH-AKT","Syk","Src","Lyn-FAK","Prin-CRAF","ERKKTR"}),1/AB172,AB172)</f>
        <v>1.092500943578947</v>
      </c>
      <c r="AN172" s="10">
        <f>IF(OR($C172={"PH-AKT","Syk","Src","Lyn-FAK","Prin-CRAF","ERKKTR"}),1/AC172,AC172)</f>
        <v>1.0821395800456373</v>
      </c>
      <c r="AO172" s="10">
        <f>IF(OR($C172={"PH-AKT","Syk","Src","Lyn-FAK","Prin-CRAF","ERKKTR"}),1/AD172,AD172)</f>
        <v>1.057423429024358</v>
      </c>
      <c r="AP172" s="10">
        <f>IF(OR($C172={"PH-AKT","Syk","Src","Lyn-FAK","Prin-CRAF","ERKKTR"}),1/AE172,AE172)</f>
        <v>1.0334591581681967</v>
      </c>
      <c r="AQ172" s="10">
        <f>IF(OR($C172={"PH-AKT","Syk","Src","Lyn-FAK","Prin-CRAF","ERKKTR"}),1/AF172,AF172)</f>
        <v>1.0361796204043299</v>
      </c>
      <c r="AR172" s="10">
        <f>IF(OR($C172={"PH-AKT","Syk","Src","Lyn-FAK","Prin-CRAF","ERKKTR"}),1/AG172,AG172)</f>
        <v>1.0313130524181733</v>
      </c>
    </row>
    <row r="173" spans="1:44" x14ac:dyDescent="0.2">
      <c r="A173" s="10">
        <v>172</v>
      </c>
      <c r="B173" s="10" t="s">
        <v>38</v>
      </c>
      <c r="C173" s="10" t="str">
        <f>_xlfn.IFNA(VLOOKUP($B173,Barcodes!$B$2:$E$14,4,FALSE),0)</f>
        <v>RhoA2G</v>
      </c>
      <c r="D173" s="10">
        <v>4357.9769999999999</v>
      </c>
      <c r="E173" s="10">
        <v>4425.4170000000004</v>
      </c>
      <c r="F173" s="10">
        <v>4564.9380000000001</v>
      </c>
      <c r="G173" s="10">
        <v>4554.6260000000002</v>
      </c>
      <c r="H173" s="10">
        <v>4619.1130000000003</v>
      </c>
      <c r="I173" s="10">
        <v>4704.8739999999998</v>
      </c>
      <c r="J173" s="10">
        <v>4686.7150000000001</v>
      </c>
      <c r="K173" s="10">
        <v>4800.8819999999996</v>
      </c>
      <c r="L173" s="10">
        <v>4977.9930000000004</v>
      </c>
      <c r="M173" s="10">
        <v>4711.8580000000002</v>
      </c>
      <c r="N173" s="10">
        <v>1436.135</v>
      </c>
      <c r="O173" s="10">
        <v>1440.2170000000001</v>
      </c>
      <c r="P173" s="10">
        <v>1487.634</v>
      </c>
      <c r="Q173" s="10">
        <v>1432.3219999999999</v>
      </c>
      <c r="R173" s="10">
        <v>1408.7560000000001</v>
      </c>
      <c r="S173" s="10">
        <v>1427.327</v>
      </c>
      <c r="T173" s="10">
        <v>1455.74</v>
      </c>
      <c r="U173" s="10">
        <v>1496.4590000000001</v>
      </c>
      <c r="V173" s="10">
        <v>1535.8040000000001</v>
      </c>
      <c r="W173" s="10">
        <v>1458.617</v>
      </c>
      <c r="X173" s="10">
        <f>_xlfn.IFNA(IF(OR($C173={"PH-AKT","GCaMP6S"}),D173/AVERAGE($D173:$F173), D173/N173/AVERAGE($D173/$N173,$E173/$O173,$F173/$P173)),0)</f>
        <v>0.99212090857179047</v>
      </c>
      <c r="Y173" s="10">
        <f>_xlfn.IFNA(IF(OR($C173={"PH-AKT","GCaMP6S"}),E173/AVERAGE($D173:$F173), E173/O173/AVERAGE($D173/$N173,$E173/$O173,$F173/$P173)),0)</f>
        <v>1.004618570506679</v>
      </c>
      <c r="Z173" s="10">
        <f>_xlfn.IFNA(IF(OR($C173={"PH-AKT","GCaMP6S"}),F173/AVERAGE($D173:$F173), F173/P173/AVERAGE($D173/$N173,$E173/$O173,$F173/$P173)),0)</f>
        <v>1.0032605209215304</v>
      </c>
      <c r="AA173" s="10">
        <f>_xlfn.IFNA(IF(OR($C173={"PH-AKT","GCaMP6S"}),G173/AVERAGE($D173:$F173), G173/Q173/AVERAGE($D173/$N173,$E173/$O173,$F173/$P173)),0)</f>
        <v>1.0396496061058647</v>
      </c>
      <c r="AB173" s="10">
        <f>_xlfn.IFNA(IF(OR($C173={"PH-AKT","GCaMP6S"}),H173/AVERAGE($D173:$F173), H173/R173/AVERAGE($D173/$N173,$E173/$O173,$F173/$P173)),0)</f>
        <v>1.072007300580907</v>
      </c>
      <c r="AC173" s="10">
        <f>_xlfn.IFNA(IF(OR($C173={"PH-AKT","GCaMP6S"}),I173/AVERAGE($D173:$F173), I173/S173/AVERAGE($D173/$N173,$E173/$O173,$F173/$P173)),0)</f>
        <v>1.0777038912948051</v>
      </c>
      <c r="AD173" s="10">
        <f>_xlfn.IFNA(IF(OR($C173={"PH-AKT","GCaMP6S"}),J173/AVERAGE($D173:$F173), J173/T173/AVERAGE($D173/$N173,$E173/$O173,$F173/$P173)),0)</f>
        <v>1.0525910290185594</v>
      </c>
      <c r="AE173" s="10">
        <f>_xlfn.IFNA(IF(OR($C173={"PH-AKT","GCaMP6S"}),K173/AVERAGE($D173:$F173), K173/U173/AVERAGE($D173/$N173,$E173/$O173,$F173/$P173)),0)</f>
        <v>1.0488928962239823</v>
      </c>
      <c r="AF173" s="10">
        <f>_xlfn.IFNA(IF(OR($C173={"PH-AKT","GCaMP6S"}),L173/AVERAGE($D173:$F173), L173/V173/AVERAGE($D173/$N173,$E173/$O173,$F173/$P173)),0)</f>
        <v>1.0597255911626111</v>
      </c>
      <c r="AG173" s="10">
        <f>_xlfn.IFNA(IF(OR($C173={"PH-AKT","GCaMP6S"}),M173/AVERAGE($D173:$F173), M173/W173/AVERAGE($D173/$N173,$E173/$O173,$F173/$P173)),0)</f>
        <v>1.0561506188158747</v>
      </c>
      <c r="AI173" s="10">
        <f>IF(OR($C173={"PH-AKT","Syk","Src","Lyn-FAK","Prin-CRAF","ERKKTR"}),1/X173,X173)</f>
        <v>0.99212090857179047</v>
      </c>
      <c r="AJ173" s="10">
        <f>IF(OR($C173={"PH-AKT","Syk","Src","Lyn-FAK","Prin-CRAF","ERKKTR"}),1/Y173,Y173)</f>
        <v>1.004618570506679</v>
      </c>
      <c r="AK173" s="10">
        <f>IF(OR($C173={"PH-AKT","Syk","Src","Lyn-FAK","Prin-CRAF","ERKKTR"}),1/Z173,Z173)</f>
        <v>1.0032605209215304</v>
      </c>
      <c r="AL173" s="10">
        <f>IF(OR($C173={"PH-AKT","Syk","Src","Lyn-FAK","Prin-CRAF","ERKKTR"}),1/AA173,AA173)</f>
        <v>1.0396496061058647</v>
      </c>
      <c r="AM173" s="10">
        <f>IF(OR($C173={"PH-AKT","Syk","Src","Lyn-FAK","Prin-CRAF","ERKKTR"}),1/AB173,AB173)</f>
        <v>1.072007300580907</v>
      </c>
      <c r="AN173" s="10">
        <f>IF(OR($C173={"PH-AKT","Syk","Src","Lyn-FAK","Prin-CRAF","ERKKTR"}),1/AC173,AC173)</f>
        <v>1.0777038912948051</v>
      </c>
      <c r="AO173" s="10">
        <f>IF(OR($C173={"PH-AKT","Syk","Src","Lyn-FAK","Prin-CRAF","ERKKTR"}),1/AD173,AD173)</f>
        <v>1.0525910290185594</v>
      </c>
      <c r="AP173" s="10">
        <f>IF(OR($C173={"PH-AKT","Syk","Src","Lyn-FAK","Prin-CRAF","ERKKTR"}),1/AE173,AE173)</f>
        <v>1.0488928962239823</v>
      </c>
      <c r="AQ173" s="10">
        <f>IF(OR($C173={"PH-AKT","Syk","Src","Lyn-FAK","Prin-CRAF","ERKKTR"}),1/AF173,AF173)</f>
        <v>1.0597255911626111</v>
      </c>
      <c r="AR173" s="10">
        <f>IF(OR($C173={"PH-AKT","Syk","Src","Lyn-FAK","Prin-CRAF","ERKKTR"}),1/AG173,AG173)</f>
        <v>1.0561506188158747</v>
      </c>
    </row>
    <row r="174" spans="1:44" x14ac:dyDescent="0.2">
      <c r="A174" s="10">
        <v>173</v>
      </c>
      <c r="B174" s="10" t="s">
        <v>437</v>
      </c>
      <c r="C174" s="10" t="str">
        <f>_xlfn.IFNA(VLOOKUP($B174,Barcodes!$B$2:$E$14,4,FALSE),0)</f>
        <v>EV-ROCK</v>
      </c>
      <c r="D174" s="10">
        <v>1098.971</v>
      </c>
      <c r="E174" s="10">
        <v>1111.183</v>
      </c>
      <c r="F174" s="10">
        <v>1124.298</v>
      </c>
      <c r="G174" s="10">
        <v>1155.539</v>
      </c>
      <c r="H174" s="10">
        <v>1214.9169999999999</v>
      </c>
      <c r="I174" s="10">
        <v>1213.212</v>
      </c>
      <c r="J174" s="10">
        <v>1203.7629999999999</v>
      </c>
      <c r="K174" s="10">
        <v>1226.385</v>
      </c>
      <c r="L174" s="10">
        <v>1229.8920000000001</v>
      </c>
      <c r="M174" s="10">
        <v>1212.519</v>
      </c>
      <c r="N174" s="10">
        <v>479.78899999999999</v>
      </c>
      <c r="O174" s="10">
        <v>480.82100000000003</v>
      </c>
      <c r="P174" s="10">
        <v>485.63799999999998</v>
      </c>
      <c r="Q174" s="10">
        <v>504.64400000000001</v>
      </c>
      <c r="R174" s="10">
        <v>507.99200000000002</v>
      </c>
      <c r="S174" s="10">
        <v>506.12700000000001</v>
      </c>
      <c r="T174" s="10">
        <v>504.09199999999998</v>
      </c>
      <c r="U174" s="10">
        <v>506.85300000000001</v>
      </c>
      <c r="V174" s="10">
        <v>511.86500000000001</v>
      </c>
      <c r="W174" s="10">
        <v>502.21100000000001</v>
      </c>
      <c r="X174" s="10">
        <f>_xlfn.IFNA(IF(OR($C174={"PH-AKT","GCaMP6S"}),D174/AVERAGE($D174:$F174), D174/N174/AVERAGE($D174/$N174,$E174/$O174,$F174/$P174)),0)</f>
        <v>0.99348715479495875</v>
      </c>
      <c r="Y174" s="10">
        <f>_xlfn.IFNA(IF(OR($C174={"PH-AKT","GCaMP6S"}),E174/AVERAGE($D174:$F174), E174/O174/AVERAGE($D174/$N174,$E174/$O174,$F174/$P174)),0)</f>
        <v>1.0023709505177396</v>
      </c>
      <c r="Z174" s="10">
        <f>_xlfn.IFNA(IF(OR($C174={"PH-AKT","GCaMP6S"}),F174/AVERAGE($D174:$F174), F174/P174/AVERAGE($D174/$N174,$E174/$O174,$F174/$P174)),0)</f>
        <v>1.004141894687302</v>
      </c>
      <c r="AA174" s="10">
        <f>_xlfn.IFNA(IF(OR($C174={"PH-AKT","GCaMP6S"}),G174/AVERAGE($D174:$F174), G174/Q174/AVERAGE($D174/$N174,$E174/$O174,$F174/$P174)),0)</f>
        <v>0.99317505818485929</v>
      </c>
      <c r="AB174" s="10">
        <f>_xlfn.IFNA(IF(OR($C174={"PH-AKT","GCaMP6S"}),H174/AVERAGE($D174:$F174), H174/R174/AVERAGE($D174/$N174,$E174/$O174,$F174/$P174)),0)</f>
        <v>1.0373278715669669</v>
      </c>
      <c r="AC174" s="10">
        <f>_xlfn.IFNA(IF(OR($C174={"PH-AKT","GCaMP6S"}),I174/AVERAGE($D174:$F174), I174/S174/AVERAGE($D174/$N174,$E174/$O174,$F174/$P174)),0)</f>
        <v>1.0396891270793311</v>
      </c>
      <c r="AD174" s="10">
        <f>_xlfn.IFNA(IF(OR($C174={"PH-AKT","GCaMP6S"}),J174/AVERAGE($D174:$F174), J174/T174/AVERAGE($D174/$N174,$E174/$O174,$F174/$P174)),0)</f>
        <v>1.0357560909963375</v>
      </c>
      <c r="AE174" s="10">
        <f>_xlfn.IFNA(IF(OR($C174={"PH-AKT","GCaMP6S"}),K174/AVERAGE($D174:$F174), K174/U174/AVERAGE($D174/$N174,$E174/$O174,$F174/$P174)),0)</f>
        <v>1.0494726364670777</v>
      </c>
      <c r="AF174" s="10">
        <f>_xlfn.IFNA(IF(OR($C174={"PH-AKT","GCaMP6S"}),L174/AVERAGE($D174:$F174), L174/V174/AVERAGE($D174/$N174,$E174/$O174,$F174/$P174)),0)</f>
        <v>1.042168285208473</v>
      </c>
      <c r="AG174" s="10">
        <f>_xlfn.IFNA(IF(OR($C174={"PH-AKT","GCaMP6S"}),M174/AVERAGE($D174:$F174), M174/W174/AVERAGE($D174/$N174,$E174/$O174,$F174/$P174)),0)</f>
        <v>1.0471976105488272</v>
      </c>
      <c r="AI174" s="10">
        <f>IF(OR($C174={"PH-AKT","Syk","Src","Lyn-FAK","Prin-CRAF","ERKKTR"}),1/X174,X174)</f>
        <v>0.99348715479495875</v>
      </c>
      <c r="AJ174" s="10">
        <f>IF(OR($C174={"PH-AKT","Syk","Src","Lyn-FAK","Prin-CRAF","ERKKTR"}),1/Y174,Y174)</f>
        <v>1.0023709505177396</v>
      </c>
      <c r="AK174" s="10">
        <f>IF(OR($C174={"PH-AKT","Syk","Src","Lyn-FAK","Prin-CRAF","ERKKTR"}),1/Z174,Z174)</f>
        <v>1.004141894687302</v>
      </c>
      <c r="AL174" s="10">
        <f>IF(OR($C174={"PH-AKT","Syk","Src","Lyn-FAK","Prin-CRAF","ERKKTR"}),1/AA174,AA174)</f>
        <v>0.99317505818485929</v>
      </c>
      <c r="AM174" s="10">
        <f>IF(OR($C174={"PH-AKT","Syk","Src","Lyn-FAK","Prin-CRAF","ERKKTR"}),1/AB174,AB174)</f>
        <v>1.0373278715669669</v>
      </c>
      <c r="AN174" s="10">
        <f>IF(OR($C174={"PH-AKT","Syk","Src","Lyn-FAK","Prin-CRAF","ERKKTR"}),1/AC174,AC174)</f>
        <v>1.0396891270793311</v>
      </c>
      <c r="AO174" s="10">
        <f>IF(OR($C174={"PH-AKT","Syk","Src","Lyn-FAK","Prin-CRAF","ERKKTR"}),1/AD174,AD174)</f>
        <v>1.0357560909963375</v>
      </c>
      <c r="AP174" s="10">
        <f>IF(OR($C174={"PH-AKT","Syk","Src","Lyn-FAK","Prin-CRAF","ERKKTR"}),1/AE174,AE174)</f>
        <v>1.0494726364670777</v>
      </c>
      <c r="AQ174" s="10">
        <f>IF(OR($C174={"PH-AKT","Syk","Src","Lyn-FAK","Prin-CRAF","ERKKTR"}),1/AF174,AF174)</f>
        <v>1.042168285208473</v>
      </c>
      <c r="AR174" s="10">
        <f>IF(OR($C174={"PH-AKT","Syk","Src","Lyn-FAK","Prin-CRAF","ERKKTR"}),1/AG174,AG174)</f>
        <v>1.0471976105488272</v>
      </c>
    </row>
    <row r="175" spans="1:44" x14ac:dyDescent="0.2">
      <c r="A175" s="10">
        <v>174</v>
      </c>
      <c r="B175" s="10" t="s">
        <v>39</v>
      </c>
      <c r="C175" s="10" t="str">
        <f>_xlfn.IFNA(VLOOKUP($B175,Barcodes!$B$2:$E$14,4,FALSE),0)</f>
        <v>EV-S6K</v>
      </c>
      <c r="D175" s="10">
        <v>2636.9340000000002</v>
      </c>
      <c r="E175" s="10">
        <v>2638.21</v>
      </c>
      <c r="F175" s="10">
        <v>2670.3049999999998</v>
      </c>
      <c r="G175" s="10">
        <v>2514.9430000000002</v>
      </c>
      <c r="H175" s="10">
        <v>2593.0709999999999</v>
      </c>
      <c r="I175" s="10">
        <v>2646.5349999999999</v>
      </c>
      <c r="J175" s="10">
        <v>2558.8589999999999</v>
      </c>
      <c r="K175" s="10">
        <v>2657.413</v>
      </c>
      <c r="L175" s="10">
        <v>2641.3910000000001</v>
      </c>
      <c r="M175" s="10">
        <v>2509.4360000000001</v>
      </c>
      <c r="N175" s="10">
        <v>2962.2240000000002</v>
      </c>
      <c r="O175" s="10">
        <v>2934.6579999999999</v>
      </c>
      <c r="P175" s="10">
        <v>2975.68</v>
      </c>
      <c r="Q175" s="10">
        <v>2788.0569999999998</v>
      </c>
      <c r="R175" s="10">
        <v>2875.7570000000001</v>
      </c>
      <c r="S175" s="10">
        <v>2949.1849999999999</v>
      </c>
      <c r="T175" s="10">
        <v>2830.78</v>
      </c>
      <c r="U175" s="10">
        <v>2954.7620000000002</v>
      </c>
      <c r="V175" s="10">
        <v>2892.77</v>
      </c>
      <c r="W175" s="10">
        <v>2777.855</v>
      </c>
      <c r="X175" s="10">
        <f>_xlfn.IFNA(IF(OR($C175={"PH-AKT","GCaMP6S"}),D175/AVERAGE($D175:$F175), D175/N175/AVERAGE($D175/$N175,$E175/$O175,$F175/$P175)),0)</f>
        <v>0.99404971518084251</v>
      </c>
      <c r="Y175" s="10">
        <f>_xlfn.IFNA(IF(OR($C175={"PH-AKT","GCaMP6S"}),E175/AVERAGE($D175:$F175), E175/O175/AVERAGE($D175/$N175,$E175/$O175,$F175/$P175)),0)</f>
        <v>1.0038726150140951</v>
      </c>
      <c r="Z175" s="10">
        <f>_xlfn.IFNA(IF(OR($C175={"PH-AKT","GCaMP6S"}),F175/AVERAGE($D175:$F175), F175/P175/AVERAGE($D175/$N175,$E175/$O175,$F175/$P175)),0)</f>
        <v>1.0020776698050622</v>
      </c>
      <c r="AA175" s="10">
        <f>_xlfn.IFNA(IF(OR($C175={"PH-AKT","GCaMP6S"}),G175/AVERAGE($D175:$F175), G175/Q175/AVERAGE($D175/$N175,$E175/$O175,$F175/$P175)),0)</f>
        <v>1.0072870245524299</v>
      </c>
      <c r="AB175" s="10">
        <f>_xlfn.IFNA(IF(OR($C175={"PH-AKT","GCaMP6S"}),H175/AVERAGE($D175:$F175), H175/R175/AVERAGE($D175/$N175,$E175/$O175,$F175/$P175)),0)</f>
        <v>1.0069060820558062</v>
      </c>
      <c r="AC175" s="10">
        <f>_xlfn.IFNA(IF(OR($C175={"PH-AKT","GCaMP6S"}),I175/AVERAGE($D175:$F175), I175/S175/AVERAGE($D175/$N175,$E175/$O175,$F175/$P175)),0)</f>
        <v>1.0020799369653191</v>
      </c>
      <c r="AD175" s="10">
        <f>_xlfn.IFNA(IF(OR($C175={"PH-AKT","GCaMP6S"}),J175/AVERAGE($D175:$F175), J175/T175/AVERAGE($D175/$N175,$E175/$O175,$F175/$P175)),0)</f>
        <v>1.0094085493283886</v>
      </c>
      <c r="AE175" s="10">
        <f>_xlfn.IFNA(IF(OR($C175={"PH-AKT","GCaMP6S"}),K175/AVERAGE($D175:$F175), K175/U175/AVERAGE($D175/$N175,$E175/$O175,$F175/$P175)),0)</f>
        <v>1.0042996045371224</v>
      </c>
      <c r="AF175" s="10">
        <f>_xlfn.IFNA(IF(OR($C175={"PH-AKT","GCaMP6S"}),L175/AVERAGE($D175:$F175), L175/V175/AVERAGE($D175/$N175,$E175/$O175,$F175/$P175)),0)</f>
        <v>1.0196368682555739</v>
      </c>
      <c r="AG175" s="10">
        <f>_xlfn.IFNA(IF(OR($C175={"PH-AKT","GCaMP6S"}),M175/AVERAGE($D175:$F175), M175/W175/AVERAGE($D175/$N175,$E175/$O175,$F175/$P175)),0)</f>
        <v>1.0087726361960929</v>
      </c>
      <c r="AI175" s="10">
        <f>IF(OR($C175={"PH-AKT","Syk","Src","Lyn-FAK","Prin-CRAF","ERKKTR"}),1/X175,X175)</f>
        <v>0.99404971518084251</v>
      </c>
      <c r="AJ175" s="10">
        <f>IF(OR($C175={"PH-AKT","Syk","Src","Lyn-FAK","Prin-CRAF","ERKKTR"}),1/Y175,Y175)</f>
        <v>1.0038726150140951</v>
      </c>
      <c r="AK175" s="10">
        <f>IF(OR($C175={"PH-AKT","Syk","Src","Lyn-FAK","Prin-CRAF","ERKKTR"}),1/Z175,Z175)</f>
        <v>1.0020776698050622</v>
      </c>
      <c r="AL175" s="10">
        <f>IF(OR($C175={"PH-AKT","Syk","Src","Lyn-FAK","Prin-CRAF","ERKKTR"}),1/AA175,AA175)</f>
        <v>1.0072870245524299</v>
      </c>
      <c r="AM175" s="10">
        <f>IF(OR($C175={"PH-AKT","Syk","Src","Lyn-FAK","Prin-CRAF","ERKKTR"}),1/AB175,AB175)</f>
        <v>1.0069060820558062</v>
      </c>
      <c r="AN175" s="10">
        <f>IF(OR($C175={"PH-AKT","Syk","Src","Lyn-FAK","Prin-CRAF","ERKKTR"}),1/AC175,AC175)</f>
        <v>1.0020799369653191</v>
      </c>
      <c r="AO175" s="10">
        <f>IF(OR($C175={"PH-AKT","Syk","Src","Lyn-FAK","Prin-CRAF","ERKKTR"}),1/AD175,AD175)</f>
        <v>1.0094085493283886</v>
      </c>
      <c r="AP175" s="10">
        <f>IF(OR($C175={"PH-AKT","Syk","Src","Lyn-FAK","Prin-CRAF","ERKKTR"}),1/AE175,AE175)</f>
        <v>1.0042996045371224</v>
      </c>
      <c r="AQ175" s="10">
        <f>IF(OR($C175={"PH-AKT","Syk","Src","Lyn-FAK","Prin-CRAF","ERKKTR"}),1/AF175,AF175)</f>
        <v>1.0196368682555739</v>
      </c>
      <c r="AR175" s="10">
        <f>IF(OR($C175={"PH-AKT","Syk","Src","Lyn-FAK","Prin-CRAF","ERKKTR"}),1/AG175,AG175)</f>
        <v>1.0087726361960929</v>
      </c>
    </row>
    <row r="176" spans="1:44" x14ac:dyDescent="0.2">
      <c r="A176" s="10">
        <v>175</v>
      </c>
      <c r="B176" s="10" t="s">
        <v>39</v>
      </c>
      <c r="C176" s="10" t="str">
        <f>_xlfn.IFNA(VLOOKUP($B176,Barcodes!$B$2:$E$14,4,FALSE),0)</f>
        <v>EV-S6K</v>
      </c>
      <c r="D176" s="10">
        <v>1038.328</v>
      </c>
      <c r="E176" s="10">
        <v>1010.408</v>
      </c>
      <c r="F176" s="10">
        <v>1034.451</v>
      </c>
      <c r="G176" s="10">
        <v>1021.057</v>
      </c>
      <c r="H176" s="10">
        <v>1082.896</v>
      </c>
      <c r="I176" s="10">
        <v>1113.117</v>
      </c>
      <c r="J176" s="10">
        <v>1096.2260000000001</v>
      </c>
      <c r="K176" s="10">
        <v>1151.4380000000001</v>
      </c>
      <c r="L176" s="10">
        <v>1125.1610000000001</v>
      </c>
      <c r="M176" s="10">
        <v>1043.3309999999999</v>
      </c>
      <c r="N176" s="10">
        <v>505.16699999999997</v>
      </c>
      <c r="O176" s="10">
        <v>490.03300000000002</v>
      </c>
      <c r="P176" s="10">
        <v>508.37400000000002</v>
      </c>
      <c r="Q176" s="10">
        <v>494.351</v>
      </c>
      <c r="R176" s="10">
        <v>525.18799999999999</v>
      </c>
      <c r="S176" s="10">
        <v>525.14099999999996</v>
      </c>
      <c r="T176" s="10">
        <v>504.54899999999998</v>
      </c>
      <c r="U176" s="10">
        <v>513.73900000000003</v>
      </c>
      <c r="V176" s="10">
        <v>506.88799999999998</v>
      </c>
      <c r="W176" s="10">
        <v>478.47199999999998</v>
      </c>
      <c r="X176" s="10">
        <f>_xlfn.IFNA(IF(OR($C176={"PH-AKT","GCaMP6S"}),D176/AVERAGE($D176:$F176), D176/N176/AVERAGE($D176/$N176,$E176/$O176,$F176/$P176)),0)</f>
        <v>1.0022901902924284</v>
      </c>
      <c r="Y176" s="10">
        <f>_xlfn.IFNA(IF(OR($C176={"PH-AKT","GCaMP6S"}),E176/AVERAGE($D176:$F176), E176/O176/AVERAGE($D176/$N176,$E176/$O176,$F176/$P176)),0)</f>
        <v>1.0054612447879518</v>
      </c>
      <c r="Z176" s="10">
        <f>_xlfn.IFNA(IF(OR($C176={"PH-AKT","GCaMP6S"}),F176/AVERAGE($D176:$F176), F176/P176/AVERAGE($D176/$N176,$E176/$O176,$F176/$P176)),0)</f>
        <v>0.99224856491961977</v>
      </c>
      <c r="AA176" s="10">
        <f>_xlfn.IFNA(IF(OR($C176={"PH-AKT","GCaMP6S"}),G176/AVERAGE($D176:$F176), G176/Q176/AVERAGE($D176/$N176,$E176/$O176,$F176/$P176)),0)</f>
        <v>1.0071831624326966</v>
      </c>
      <c r="AB176" s="10">
        <f>_xlfn.IFNA(IF(OR($C176={"PH-AKT","GCaMP6S"}),H176/AVERAGE($D176:$F176), H176/R176/AVERAGE($D176/$N176,$E176/$O176,$F176/$P176)),0)</f>
        <v>1.0054624173855091</v>
      </c>
      <c r="AC176" s="10">
        <f>_xlfn.IFNA(IF(OR($C176={"PH-AKT","GCaMP6S"}),I176/AVERAGE($D176:$F176), I176/S176/AVERAGE($D176/$N176,$E176/$O176,$F176/$P176)),0)</f>
        <v>1.033614933989448</v>
      </c>
      <c r="AD176" s="10">
        <f>_xlfn.IFNA(IF(OR($C176={"PH-AKT","GCaMP6S"}),J176/AVERAGE($D176:$F176), J176/T176/AVERAGE($D176/$N176,$E176/$O176,$F176/$P176)),0)</f>
        <v>1.0594748099850777</v>
      </c>
      <c r="AE176" s="10">
        <f>_xlfn.IFNA(IF(OR($C176={"PH-AKT","GCaMP6S"}),K176/AVERAGE($D176:$F176), K176/U176/AVERAGE($D176/$N176,$E176/$O176,$F176/$P176)),0)</f>
        <v>1.0929288969703979</v>
      </c>
      <c r="AF176" s="10">
        <f>_xlfn.IFNA(IF(OR($C176={"PH-AKT","GCaMP6S"}),L176/AVERAGE($D176:$F176), L176/V176/AVERAGE($D176/$N176,$E176/$O176,$F176/$P176)),0)</f>
        <v>1.0824218421040976</v>
      </c>
      <c r="AG176" s="10">
        <f>_xlfn.IFNA(IF(OR($C176={"PH-AKT","GCaMP6S"}),M176/AVERAGE($D176:$F176), M176/W176/AVERAGE($D176/$N176,$E176/$O176,$F176/$P176)),0)</f>
        <v>1.0633089521309567</v>
      </c>
      <c r="AI176" s="10">
        <f>IF(OR($C176={"PH-AKT","Syk","Src","Lyn-FAK","Prin-CRAF","ERKKTR"}),1/X176,X176)</f>
        <v>1.0022901902924284</v>
      </c>
      <c r="AJ176" s="10">
        <f>IF(OR($C176={"PH-AKT","Syk","Src","Lyn-FAK","Prin-CRAF","ERKKTR"}),1/Y176,Y176)</f>
        <v>1.0054612447879518</v>
      </c>
      <c r="AK176" s="10">
        <f>IF(OR($C176={"PH-AKT","Syk","Src","Lyn-FAK","Prin-CRAF","ERKKTR"}),1/Z176,Z176)</f>
        <v>0.99224856491961977</v>
      </c>
      <c r="AL176" s="10">
        <f>IF(OR($C176={"PH-AKT","Syk","Src","Lyn-FAK","Prin-CRAF","ERKKTR"}),1/AA176,AA176)</f>
        <v>1.0071831624326966</v>
      </c>
      <c r="AM176" s="10">
        <f>IF(OR($C176={"PH-AKT","Syk","Src","Lyn-FAK","Prin-CRAF","ERKKTR"}),1/AB176,AB176)</f>
        <v>1.0054624173855091</v>
      </c>
      <c r="AN176" s="10">
        <f>IF(OR($C176={"PH-AKT","Syk","Src","Lyn-FAK","Prin-CRAF","ERKKTR"}),1/AC176,AC176)</f>
        <v>1.033614933989448</v>
      </c>
      <c r="AO176" s="10">
        <f>IF(OR($C176={"PH-AKT","Syk","Src","Lyn-FAK","Prin-CRAF","ERKKTR"}),1/AD176,AD176)</f>
        <v>1.0594748099850777</v>
      </c>
      <c r="AP176" s="10">
        <f>IF(OR($C176={"PH-AKT","Syk","Src","Lyn-FAK","Prin-CRAF","ERKKTR"}),1/AE176,AE176)</f>
        <v>1.0929288969703979</v>
      </c>
      <c r="AQ176" s="10">
        <f>IF(OR($C176={"PH-AKT","Syk","Src","Lyn-FAK","Prin-CRAF","ERKKTR"}),1/AF176,AF176)</f>
        <v>1.0824218421040976</v>
      </c>
      <c r="AR176" s="10">
        <f>IF(OR($C176={"PH-AKT","Syk","Src","Lyn-FAK","Prin-CRAF","ERKKTR"}),1/AG176,AG176)</f>
        <v>1.0633089521309567</v>
      </c>
    </row>
    <row r="177" spans="1:44" x14ac:dyDescent="0.2">
      <c r="A177" s="10">
        <v>176</v>
      </c>
      <c r="B177" s="10" t="s">
        <v>40</v>
      </c>
      <c r="C177" s="10" t="str">
        <f>_xlfn.IFNA(VLOOKUP($B177,Barcodes!$B$2:$E$14,4,FALSE),0)</f>
        <v>PicchuEV</v>
      </c>
      <c r="D177" s="10">
        <v>1157.2180000000001</v>
      </c>
      <c r="E177" s="10">
        <v>1142.123</v>
      </c>
      <c r="F177" s="10">
        <v>1227.643</v>
      </c>
      <c r="G177" s="10">
        <v>1121.3900000000001</v>
      </c>
      <c r="H177" s="10">
        <v>1425.971</v>
      </c>
      <c r="I177" s="10">
        <v>1389.29</v>
      </c>
      <c r="J177" s="10">
        <v>1227.702</v>
      </c>
      <c r="K177" s="10">
        <v>1225.8889999999999</v>
      </c>
      <c r="L177" s="10">
        <v>1162.799</v>
      </c>
      <c r="M177" s="10">
        <v>1070.0239999999999</v>
      </c>
      <c r="N177" s="10">
        <v>337.05399999999997</v>
      </c>
      <c r="O177" s="10">
        <v>330.21899999999999</v>
      </c>
      <c r="P177" s="10">
        <v>347.46199999999999</v>
      </c>
      <c r="Q177" s="10">
        <v>329.04899999999998</v>
      </c>
      <c r="R177" s="10">
        <v>387.714</v>
      </c>
      <c r="S177" s="10">
        <v>355.762</v>
      </c>
      <c r="T177" s="10">
        <v>329.99299999999999</v>
      </c>
      <c r="U177" s="10">
        <v>318.62299999999999</v>
      </c>
      <c r="V177" s="10">
        <v>312.47699999999998</v>
      </c>
      <c r="W177" s="10">
        <v>300.90199999999999</v>
      </c>
      <c r="X177" s="10">
        <f>_xlfn.IFNA(IF(OR($C177={"PH-AKT","GCaMP6S"}),D177/AVERAGE($D177:$F177), D177/N177/AVERAGE($D177/$N177,$E177/$O177,$F177/$P177)),0)</f>
        <v>0.98799128092778643</v>
      </c>
      <c r="Y177" s="10">
        <f>_xlfn.IFNA(IF(OR($C177={"PH-AKT","GCaMP6S"}),E177/AVERAGE($D177:$F177), E177/O177/AVERAGE($D177/$N177,$E177/$O177,$F177/$P177)),0)</f>
        <v>0.99528678260485426</v>
      </c>
      <c r="Z177" s="10">
        <f>_xlfn.IFNA(IF(OR($C177={"PH-AKT","GCaMP6S"}),F177/AVERAGE($D177:$F177), F177/P177/AVERAGE($D177/$N177,$E177/$O177,$F177/$P177)),0)</f>
        <v>1.0167219364673594</v>
      </c>
      <c r="AA177" s="10">
        <f>_xlfn.IFNA(IF(OR($C177={"PH-AKT","GCaMP6S"}),G177/AVERAGE($D177:$F177), G177/Q177/AVERAGE($D177/$N177,$E177/$O177,$F177/$P177)),0)</f>
        <v>0.98069400583700062</v>
      </c>
      <c r="AB177" s="10">
        <f>_xlfn.IFNA(IF(OR($C177={"PH-AKT","GCaMP6S"}),H177/AVERAGE($D177:$F177), H177/R177/AVERAGE($D177/$N177,$E177/$O177,$F177/$P177)),0)</f>
        <v>1.0583678217574539</v>
      </c>
      <c r="AC177" s="10">
        <f>_xlfn.IFNA(IF(OR($C177={"PH-AKT","GCaMP6S"}),I177/AVERAGE($D177:$F177), I177/S177/AVERAGE($D177/$N177,$E177/$O177,$F177/$P177)),0)</f>
        <v>1.1237527536320606</v>
      </c>
      <c r="AD177" s="10">
        <f>_xlfn.IFNA(IF(OR($C177={"PH-AKT","GCaMP6S"}),J177/AVERAGE($D177:$F177), J177/T177/AVERAGE($D177/$N177,$E177/$O177,$F177/$P177)),0)</f>
        <v>1.0705960902266876</v>
      </c>
      <c r="AE177" s="10">
        <f>_xlfn.IFNA(IF(OR($C177={"PH-AKT","GCaMP6S"}),K177/AVERAGE($D177:$F177), K177/U177/AVERAGE($D177/$N177,$E177/$O177,$F177/$P177)),0)</f>
        <v>1.107162691715103</v>
      </c>
      <c r="AF177" s="10">
        <f>_xlfn.IFNA(IF(OR($C177={"PH-AKT","GCaMP6S"}),L177/AVERAGE($D177:$F177), L177/V177/AVERAGE($D177/$N177,$E177/$O177,$F177/$P177)),0)</f>
        <v>1.0708385821012045</v>
      </c>
      <c r="AG177" s="10">
        <f>_xlfn.IFNA(IF(OR($C177={"PH-AKT","GCaMP6S"}),M177/AVERAGE($D177:$F177), M177/W177/AVERAGE($D177/$N177,$E177/$O177,$F177/$P177)),0)</f>
        <v>1.0233068034847674</v>
      </c>
      <c r="AI177" s="10">
        <f>IF(OR($C177={"PH-AKT","Syk","Src","Lyn-FAK","Prin-CRAF","ERKKTR"}),1/X177,X177)</f>
        <v>0.98799128092778643</v>
      </c>
      <c r="AJ177" s="10">
        <f>IF(OR($C177={"PH-AKT","Syk","Src","Lyn-FAK","Prin-CRAF","ERKKTR"}),1/Y177,Y177)</f>
        <v>0.99528678260485426</v>
      </c>
      <c r="AK177" s="10">
        <f>IF(OR($C177={"PH-AKT","Syk","Src","Lyn-FAK","Prin-CRAF","ERKKTR"}),1/Z177,Z177)</f>
        <v>1.0167219364673594</v>
      </c>
      <c r="AL177" s="10">
        <f>IF(OR($C177={"PH-AKT","Syk","Src","Lyn-FAK","Prin-CRAF","ERKKTR"}),1/AA177,AA177)</f>
        <v>0.98069400583700062</v>
      </c>
      <c r="AM177" s="10">
        <f>IF(OR($C177={"PH-AKT","Syk","Src","Lyn-FAK","Prin-CRAF","ERKKTR"}),1/AB177,AB177)</f>
        <v>1.0583678217574539</v>
      </c>
      <c r="AN177" s="10">
        <f>IF(OR($C177={"PH-AKT","Syk","Src","Lyn-FAK","Prin-CRAF","ERKKTR"}),1/AC177,AC177)</f>
        <v>1.1237527536320606</v>
      </c>
      <c r="AO177" s="10">
        <f>IF(OR($C177={"PH-AKT","Syk","Src","Lyn-FAK","Prin-CRAF","ERKKTR"}),1/AD177,AD177)</f>
        <v>1.0705960902266876</v>
      </c>
      <c r="AP177" s="10">
        <f>IF(OR($C177={"PH-AKT","Syk","Src","Lyn-FAK","Prin-CRAF","ERKKTR"}),1/AE177,AE177)</f>
        <v>1.107162691715103</v>
      </c>
      <c r="AQ177" s="10">
        <f>IF(OR($C177={"PH-AKT","Syk","Src","Lyn-FAK","Prin-CRAF","ERKKTR"}),1/AF177,AF177)</f>
        <v>1.0708385821012045</v>
      </c>
      <c r="AR177" s="10">
        <f>IF(OR($C177={"PH-AKT","Syk","Src","Lyn-FAK","Prin-CRAF","ERKKTR"}),1/AG177,AG177)</f>
        <v>1.0233068034847674</v>
      </c>
    </row>
    <row r="178" spans="1:44" x14ac:dyDescent="0.2">
      <c r="A178" s="10">
        <v>177</v>
      </c>
      <c r="B178" s="10">
        <v>0</v>
      </c>
      <c r="C178" s="10">
        <f>_xlfn.IFNA(VLOOKUP($B178,Barcodes!$B$2:$E$14,4,FALSE),0)</f>
        <v>0</v>
      </c>
      <c r="D178" s="10">
        <v>3669.8879999999999</v>
      </c>
      <c r="E178" s="10">
        <v>3547.489</v>
      </c>
      <c r="F178" s="10">
        <v>3471.6990000000001</v>
      </c>
      <c r="G178" s="10">
        <v>2997.317</v>
      </c>
      <c r="H178" s="10">
        <v>3320.7359999999999</v>
      </c>
      <c r="I178" s="10">
        <v>3487.828</v>
      </c>
      <c r="J178" s="10">
        <v>3475.09</v>
      </c>
      <c r="K178" s="10">
        <v>3634.6840000000002</v>
      </c>
      <c r="L178" s="10">
        <v>3575.97</v>
      </c>
      <c r="M178" s="10">
        <v>3489.2179999999998</v>
      </c>
      <c r="N178" s="10">
        <v>1452.701</v>
      </c>
      <c r="O178" s="10">
        <v>1448.86</v>
      </c>
      <c r="P178" s="10">
        <v>1462.7139999999999</v>
      </c>
      <c r="Q178" s="10">
        <v>1428.3209999999999</v>
      </c>
      <c r="R178" s="10">
        <v>1424.8430000000001</v>
      </c>
      <c r="S178" s="10">
        <v>1468.865</v>
      </c>
      <c r="T178" s="10">
        <v>1472.0920000000001</v>
      </c>
      <c r="U178" s="10">
        <v>1506.3530000000001</v>
      </c>
      <c r="V178" s="10">
        <v>1491.998</v>
      </c>
      <c r="W178" s="10">
        <v>1485.5509999999999</v>
      </c>
      <c r="X178" s="10">
        <f>_xlfn.IFNA(IF(OR($C178={"PH-AKT","GCaMP6S"}),D178/AVERAGE($D178:$F178), D178/N178/AVERAGE($D178/$N178,$E178/$O178,$F178/$P178)),0)</f>
        <v>1.0313777859698026</v>
      </c>
      <c r="Y178" s="10">
        <f>_xlfn.IFNA(IF(OR($C178={"PH-AKT","GCaMP6S"}),E178/AVERAGE($D178:$F178), E178/O178/AVERAGE($D178/$N178,$E178/$O178,$F178/$P178)),0)</f>
        <v>0.99962206343286208</v>
      </c>
      <c r="Z178" s="10">
        <f>_xlfn.IFNA(IF(OR($C178={"PH-AKT","GCaMP6S"}),F178/AVERAGE($D178:$F178), F178/P178/AVERAGE($D178/$N178,$E178/$O178,$F178/$P178)),0)</f>
        <v>0.96900015059733524</v>
      </c>
      <c r="AA178" s="10">
        <f>_xlfn.IFNA(IF(OR($C178={"PH-AKT","GCaMP6S"}),G178/AVERAGE($D178:$F178), G178/Q178/AVERAGE($D178/$N178,$E178/$O178,$F178/$P178)),0)</f>
        <v>0.85673804659912156</v>
      </c>
      <c r="AB178" s="10">
        <f>_xlfn.IFNA(IF(OR($C178={"PH-AKT","GCaMP6S"}),H178/AVERAGE($D178:$F178), H178/R178/AVERAGE($D178/$N178,$E178/$O178,$F178/$P178)),0)</f>
        <v>0.9514994368816917</v>
      </c>
      <c r="AC178" s="10">
        <f>_xlfn.IFNA(IF(OR($C178={"PH-AKT","GCaMP6S"}),I178/AVERAGE($D178:$F178), I178/S178/AVERAGE($D178/$N178,$E178/$O178,$F178/$P178)),0)</f>
        <v>0.96942535769864957</v>
      </c>
      <c r="AD178" s="10">
        <f>_xlfn.IFNA(IF(OR($C178={"PH-AKT","GCaMP6S"}),J178/AVERAGE($D178:$F178), J178/T178/AVERAGE($D178/$N178,$E178/$O178,$F178/$P178)),0)</f>
        <v>0.96376755655358082</v>
      </c>
      <c r="AE178" s="10">
        <f>_xlfn.IFNA(IF(OR($C178={"PH-AKT","GCaMP6S"}),K178/AVERAGE($D178:$F178), K178/U178/AVERAGE($D178/$N178,$E178/$O178,$F178/$P178)),0)</f>
        <v>0.98510177328379422</v>
      </c>
      <c r="AF178" s="10">
        <f>_xlfn.IFNA(IF(OR($C178={"PH-AKT","GCaMP6S"}),L178/AVERAGE($D178:$F178), L178/V178/AVERAGE($D178/$N178,$E178/$O178,$F178/$P178)),0)</f>
        <v>0.97851350525256775</v>
      </c>
      <c r="AG178" s="10">
        <f>_xlfn.IFNA(IF(OR($C178={"PH-AKT","GCaMP6S"}),M178/AVERAGE($D178:$F178), M178/W178/AVERAGE($D178/$N178,$E178/$O178,$F178/$P178)),0)</f>
        <v>0.95891858653285156</v>
      </c>
      <c r="AI178" s="10">
        <f>IF(OR($C178={"PH-AKT","Syk","Src","Lyn-FAK","Prin-CRAF","ERKKTR"}),1/X178,X178)</f>
        <v>1.0313777859698026</v>
      </c>
      <c r="AJ178" s="10">
        <f>IF(OR($C178={"PH-AKT","Syk","Src","Lyn-FAK","Prin-CRAF","ERKKTR"}),1/Y178,Y178)</f>
        <v>0.99962206343286208</v>
      </c>
      <c r="AK178" s="10">
        <f>IF(OR($C178={"PH-AKT","Syk","Src","Lyn-FAK","Prin-CRAF","ERKKTR"}),1/Z178,Z178)</f>
        <v>0.96900015059733524</v>
      </c>
      <c r="AL178" s="10">
        <f>IF(OR($C178={"PH-AKT","Syk","Src","Lyn-FAK","Prin-CRAF","ERKKTR"}),1/AA178,AA178)</f>
        <v>0.85673804659912156</v>
      </c>
      <c r="AM178" s="10">
        <f>IF(OR($C178={"PH-AKT","Syk","Src","Lyn-FAK","Prin-CRAF","ERKKTR"}),1/AB178,AB178)</f>
        <v>0.9514994368816917</v>
      </c>
      <c r="AN178" s="10">
        <f>IF(OR($C178={"PH-AKT","Syk","Src","Lyn-FAK","Prin-CRAF","ERKKTR"}),1/AC178,AC178)</f>
        <v>0.96942535769864957</v>
      </c>
      <c r="AO178" s="10">
        <f>IF(OR($C178={"PH-AKT","Syk","Src","Lyn-FAK","Prin-CRAF","ERKKTR"}),1/AD178,AD178)</f>
        <v>0.96376755655358082</v>
      </c>
      <c r="AP178" s="10">
        <f>IF(OR($C178={"PH-AKT","Syk","Src","Lyn-FAK","Prin-CRAF","ERKKTR"}),1/AE178,AE178)</f>
        <v>0.98510177328379422</v>
      </c>
      <c r="AQ178" s="10">
        <f>IF(OR($C178={"PH-AKT","Syk","Src","Lyn-FAK","Prin-CRAF","ERKKTR"}),1/AF178,AF178)</f>
        <v>0.97851350525256775</v>
      </c>
      <c r="AR178" s="10">
        <f>IF(OR($C178={"PH-AKT","Syk","Src","Lyn-FAK","Prin-CRAF","ERKKTR"}),1/AG178,AG178)</f>
        <v>0.95891858653285156</v>
      </c>
    </row>
    <row r="179" spans="1:44" x14ac:dyDescent="0.2">
      <c r="A179" s="10">
        <v>178</v>
      </c>
      <c r="B179" s="10" t="s">
        <v>36</v>
      </c>
      <c r="C179" s="10" t="str">
        <f>_xlfn.IFNA(VLOOKUP($B179,Barcodes!$B$2:$E$14,4,FALSE),0)</f>
        <v>Src</v>
      </c>
      <c r="D179" s="10">
        <v>3187.4119999999998</v>
      </c>
      <c r="E179" s="10">
        <v>3141.819</v>
      </c>
      <c r="F179" s="10">
        <v>3136.8490000000002</v>
      </c>
      <c r="G179" s="10">
        <v>2571.049</v>
      </c>
      <c r="H179" s="10">
        <v>2460.2060000000001</v>
      </c>
      <c r="I179" s="10">
        <v>2335.6550000000002</v>
      </c>
      <c r="J179" s="10">
        <v>2467.65</v>
      </c>
      <c r="K179" s="10">
        <v>2510.5479999999998</v>
      </c>
      <c r="L179" s="10">
        <v>2677.7739999999999</v>
      </c>
      <c r="M179" s="10">
        <v>2836.6129999999998</v>
      </c>
      <c r="N179" s="10">
        <v>592.83600000000001</v>
      </c>
      <c r="O179" s="10">
        <v>596.38900000000001</v>
      </c>
      <c r="P179" s="10">
        <v>614.33699999999999</v>
      </c>
      <c r="Q179" s="10">
        <v>696.19399999999996</v>
      </c>
      <c r="R179" s="10">
        <v>715.41600000000005</v>
      </c>
      <c r="S179" s="10">
        <v>652.67499999999995</v>
      </c>
      <c r="T179" s="10">
        <v>669.65200000000004</v>
      </c>
      <c r="U179" s="10">
        <v>618.71500000000003</v>
      </c>
      <c r="V179" s="10">
        <v>633.173</v>
      </c>
      <c r="W179" s="10">
        <v>655.16099999999994</v>
      </c>
      <c r="X179" s="10">
        <f>_xlfn.IFNA(IF(OR($C179={"PH-AKT","GCaMP6S"}),D179/AVERAGE($D179:$F179), D179/N179/AVERAGE($D179/$N179,$E179/$O179,$F179/$P179)),0)</f>
        <v>1.0240596796144279</v>
      </c>
      <c r="Y179" s="10">
        <f>_xlfn.IFNA(IF(OR($C179={"PH-AKT","GCaMP6S"}),E179/AVERAGE($D179:$F179), E179/O179/AVERAGE($D179/$N179,$E179/$O179,$F179/$P179)),0)</f>
        <v>1.0033978569185358</v>
      </c>
      <c r="Z179" s="10">
        <f>_xlfn.IFNA(IF(OR($C179={"PH-AKT","GCaMP6S"}),F179/AVERAGE($D179:$F179), F179/P179/AVERAGE($D179/$N179,$E179/$O179,$F179/$P179)),0)</f>
        <v>0.97254246346703632</v>
      </c>
      <c r="AA179" s="10">
        <f>_xlfn.IFNA(IF(OR($C179={"PH-AKT","GCaMP6S"}),G179/AVERAGE($D179:$F179), G179/Q179/AVERAGE($D179/$N179,$E179/$O179,$F179/$P179)),0)</f>
        <v>0.70339894002234871</v>
      </c>
      <c r="AB179" s="10">
        <f>_xlfn.IFNA(IF(OR($C179={"PH-AKT","GCaMP6S"}),H179/AVERAGE($D179:$F179), H179/R179/AVERAGE($D179/$N179,$E179/$O179,$F179/$P179)),0)</f>
        <v>0.65498967882216363</v>
      </c>
      <c r="AC179" s="10">
        <f>_xlfn.IFNA(IF(OR($C179={"PH-AKT","GCaMP6S"}),I179/AVERAGE($D179:$F179), I179/S179/AVERAGE($D179/$N179,$E179/$O179,$F179/$P179)),0)</f>
        <v>0.68160591025650563</v>
      </c>
      <c r="AD179" s="10">
        <f>_xlfn.IFNA(IF(OR($C179={"PH-AKT","GCaMP6S"}),J179/AVERAGE($D179:$F179), J179/T179/AVERAGE($D179/$N179,$E179/$O179,$F179/$P179)),0)</f>
        <v>0.70186893876875822</v>
      </c>
      <c r="AE179" s="10">
        <f>_xlfn.IFNA(IF(OR($C179={"PH-AKT","GCaMP6S"}),K179/AVERAGE($D179:$F179), K179/U179/AVERAGE($D179/$N179,$E179/$O179,$F179/$P179)),0)</f>
        <v>0.77285766066597184</v>
      </c>
      <c r="AF179" s="10">
        <f>_xlfn.IFNA(IF(OR($C179={"PH-AKT","GCaMP6S"}),L179/AVERAGE($D179:$F179), L179/V179/AVERAGE($D179/$N179,$E179/$O179,$F179/$P179)),0)</f>
        <v>0.80551413391788751</v>
      </c>
      <c r="AG179" s="10">
        <f>_xlfn.IFNA(IF(OR($C179={"PH-AKT","GCaMP6S"}),M179/AVERAGE($D179:$F179), M179/W179/AVERAGE($D179/$N179,$E179/$O179,$F179/$P179)),0)</f>
        <v>0.82465763412109883</v>
      </c>
      <c r="AI179" s="10">
        <f>IF(OR($C179={"PH-AKT","Syk","Src","Lyn-FAK","Prin-CRAF","ERKKTR"}),1/X179,X179)</f>
        <v>0.97650558840136481</v>
      </c>
      <c r="AJ179" s="10">
        <f>IF(OR($C179={"PH-AKT","Syk","Src","Lyn-FAK","Prin-CRAF","ERKKTR"}),1/Y179,Y179)</f>
        <v>0.99661364941622388</v>
      </c>
      <c r="AK179" s="10">
        <f>IF(OR($C179={"PH-AKT","Syk","Src","Lyn-FAK","Prin-CRAF","ERKKTR"}),1/Z179,Z179)</f>
        <v>1.0282327379671214</v>
      </c>
      <c r="AL179" s="10">
        <f>IF(OR($C179={"PH-AKT","Syk","Src","Lyn-FAK","Prin-CRAF","ERKKTR"}),1/AA179,AA179)</f>
        <v>1.4216683351388439</v>
      </c>
      <c r="AM179" s="10">
        <f>IF(OR($C179={"PH-AKT","Syk","Src","Lyn-FAK","Prin-CRAF","ERKKTR"}),1/AB179,AB179)</f>
        <v>1.526741614918653</v>
      </c>
      <c r="AN179" s="10">
        <f>IF(OR($C179={"PH-AKT","Syk","Src","Lyn-FAK","Prin-CRAF","ERKKTR"}),1/AC179,AC179)</f>
        <v>1.4671234285859913</v>
      </c>
      <c r="AO179" s="10">
        <f>IF(OR($C179={"PH-AKT","Syk","Src","Lyn-FAK","Prin-CRAF","ERKKTR"}),1/AD179,AD179)</f>
        <v>1.4247674241778432</v>
      </c>
      <c r="AP179" s="10">
        <f>IF(OR($C179={"PH-AKT","Syk","Src","Lyn-FAK","Prin-CRAF","ERKKTR"}),1/AE179,AE179)</f>
        <v>1.293899317939476</v>
      </c>
      <c r="AQ179" s="10">
        <f>IF(OR($C179={"PH-AKT","Syk","Src","Lyn-FAK","Prin-CRAF","ERKKTR"}),1/AF179,AF179)</f>
        <v>1.2414431453066694</v>
      </c>
      <c r="AR179" s="10">
        <f>IF(OR($C179={"PH-AKT","Syk","Src","Lyn-FAK","Prin-CRAF","ERKKTR"}),1/AG179,AG179)</f>
        <v>1.2126244378562954</v>
      </c>
    </row>
    <row r="180" spans="1:44" x14ac:dyDescent="0.2">
      <c r="A180" s="10">
        <v>179</v>
      </c>
      <c r="B180" s="10">
        <v>0</v>
      </c>
      <c r="C180" s="10">
        <f>_xlfn.IFNA(VLOOKUP($B180,Barcodes!$B$2:$E$14,4,FALSE),0)</f>
        <v>0</v>
      </c>
      <c r="D180" s="10">
        <v>2485.3180000000002</v>
      </c>
      <c r="E180" s="10">
        <v>2471.9989999999998</v>
      </c>
      <c r="F180" s="10">
        <v>2450.3850000000002</v>
      </c>
      <c r="G180" s="10">
        <v>2354.9229999999998</v>
      </c>
      <c r="H180" s="10">
        <v>2470.2489999999998</v>
      </c>
      <c r="I180" s="10">
        <v>2532.3380000000002</v>
      </c>
      <c r="J180" s="10">
        <v>2540.0920000000001</v>
      </c>
      <c r="K180" s="10">
        <v>2549.616</v>
      </c>
      <c r="L180" s="10">
        <v>2526.3870000000002</v>
      </c>
      <c r="M180" s="10">
        <v>2498.7370000000001</v>
      </c>
      <c r="N180" s="10">
        <v>1247.375</v>
      </c>
      <c r="O180" s="10">
        <v>1231.2560000000001</v>
      </c>
      <c r="P180" s="10">
        <v>1230.21</v>
      </c>
      <c r="Q180" s="10">
        <v>1219.557</v>
      </c>
      <c r="R180" s="10">
        <v>1238.1279999999999</v>
      </c>
      <c r="S180" s="10">
        <v>1215.133</v>
      </c>
      <c r="T180" s="10">
        <v>1181.232</v>
      </c>
      <c r="U180" s="10">
        <v>1163.4390000000001</v>
      </c>
      <c r="V180" s="10">
        <v>1142.335</v>
      </c>
      <c r="W180" s="10">
        <v>1164.9059999999999</v>
      </c>
      <c r="X180" s="10">
        <f>_xlfn.IFNA(IF(OR($C180={"PH-AKT","GCaMP6S"}),D180/AVERAGE($D180:$F180), D180/N180/AVERAGE($D180/$N180,$E180/$O180,$F180/$P180)),0)</f>
        <v>0.99755157085464408</v>
      </c>
      <c r="Y180" s="10">
        <f>_xlfn.IFNA(IF(OR($C180={"PH-AKT","GCaMP6S"}),E180/AVERAGE($D180:$F180), E180/O180/AVERAGE($D180/$N180,$E180/$O180,$F180/$P180)),0)</f>
        <v>1.0051950889998948</v>
      </c>
      <c r="Z180" s="10">
        <f>_xlfn.IFNA(IF(OR($C180={"PH-AKT","GCaMP6S"}),F180/AVERAGE($D180:$F180), F180/P180/AVERAGE($D180/$N180,$E180/$O180,$F180/$P180)),0)</f>
        <v>0.99725334014546085</v>
      </c>
      <c r="AA180" s="10">
        <f>_xlfn.IFNA(IF(OR($C180={"PH-AKT","GCaMP6S"}),G180/AVERAGE($D180:$F180), G180/Q180/AVERAGE($D180/$N180,$E180/$O180,$F180/$P180)),0)</f>
        <v>0.96677416285841999</v>
      </c>
      <c r="AB180" s="10">
        <f>_xlfn.IFNA(IF(OR($C180={"PH-AKT","GCaMP6S"}),H180/AVERAGE($D180:$F180), H180/R180/AVERAGE($D180/$N180,$E180/$O180,$F180/$P180)),0)</f>
        <v>0.99890828275092902</v>
      </c>
      <c r="AC180" s="10">
        <f>_xlfn.IFNA(IF(OR($C180={"PH-AKT","GCaMP6S"}),I180/AVERAGE($D180:$F180), I180/S180/AVERAGE($D180/$N180,$E180/$O180,$F180/$P180)),0)</f>
        <v>1.0433938772007514</v>
      </c>
      <c r="AD180" s="10">
        <f>_xlfn.IFNA(IF(OR($C180={"PH-AKT","GCaMP6S"}),J180/AVERAGE($D180:$F180), J180/T180/AVERAGE($D180/$N180,$E180/$O180,$F180/$P180)),0)</f>
        <v>1.0766255207741193</v>
      </c>
      <c r="AE180" s="10">
        <f>_xlfn.IFNA(IF(OR($C180={"PH-AKT","GCaMP6S"}),K180/AVERAGE($D180:$F180), K180/U180/AVERAGE($D180/$N180,$E180/$O180,$F180/$P180)),0)</f>
        <v>1.0971893547448612</v>
      </c>
      <c r="AF180" s="10">
        <f>_xlfn.IFNA(IF(OR($C180={"PH-AKT","GCaMP6S"}),L180/AVERAGE($D180:$F180), L180/V180/AVERAGE($D180/$N180,$E180/$O180,$F180/$P180)),0)</f>
        <v>1.1072783840555838</v>
      </c>
      <c r="AG180" s="10">
        <f>_xlfn.IFNA(IF(OR($C180={"PH-AKT","GCaMP6S"}),M180/AVERAGE($D180:$F180), M180/W180/AVERAGE($D180/$N180,$E180/$O180,$F180/$P180)),0)</f>
        <v>1.0739401838056466</v>
      </c>
      <c r="AI180" s="10">
        <f>IF(OR($C180={"PH-AKT","Syk","Src","Lyn-FAK","Prin-CRAF","ERKKTR"}),1/X180,X180)</f>
        <v>0.99755157085464408</v>
      </c>
      <c r="AJ180" s="10">
        <f>IF(OR($C180={"PH-AKT","Syk","Src","Lyn-FAK","Prin-CRAF","ERKKTR"}),1/Y180,Y180)</f>
        <v>1.0051950889998948</v>
      </c>
      <c r="AK180" s="10">
        <f>IF(OR($C180={"PH-AKT","Syk","Src","Lyn-FAK","Prin-CRAF","ERKKTR"}),1/Z180,Z180)</f>
        <v>0.99725334014546085</v>
      </c>
      <c r="AL180" s="10">
        <f>IF(OR($C180={"PH-AKT","Syk","Src","Lyn-FAK","Prin-CRAF","ERKKTR"}),1/AA180,AA180)</f>
        <v>0.96677416285841999</v>
      </c>
      <c r="AM180" s="10">
        <f>IF(OR($C180={"PH-AKT","Syk","Src","Lyn-FAK","Prin-CRAF","ERKKTR"}),1/AB180,AB180)</f>
        <v>0.99890828275092902</v>
      </c>
      <c r="AN180" s="10">
        <f>IF(OR($C180={"PH-AKT","Syk","Src","Lyn-FAK","Prin-CRAF","ERKKTR"}),1/AC180,AC180)</f>
        <v>1.0433938772007514</v>
      </c>
      <c r="AO180" s="10">
        <f>IF(OR($C180={"PH-AKT","Syk","Src","Lyn-FAK","Prin-CRAF","ERKKTR"}),1/AD180,AD180)</f>
        <v>1.0766255207741193</v>
      </c>
      <c r="AP180" s="10">
        <f>IF(OR($C180={"PH-AKT","Syk","Src","Lyn-FAK","Prin-CRAF","ERKKTR"}),1/AE180,AE180)</f>
        <v>1.0971893547448612</v>
      </c>
      <c r="AQ180" s="10">
        <f>IF(OR($C180={"PH-AKT","Syk","Src","Lyn-FAK","Prin-CRAF","ERKKTR"}),1/AF180,AF180)</f>
        <v>1.1072783840555838</v>
      </c>
      <c r="AR180" s="10">
        <f>IF(OR($C180={"PH-AKT","Syk","Src","Lyn-FAK","Prin-CRAF","ERKKTR"}),1/AG180,AG180)</f>
        <v>1.0739401838056466</v>
      </c>
    </row>
    <row r="181" spans="1:44" x14ac:dyDescent="0.2">
      <c r="A181" s="10">
        <v>180</v>
      </c>
      <c r="B181" s="10" t="s">
        <v>437</v>
      </c>
      <c r="C181" s="10" t="str">
        <f>_xlfn.IFNA(VLOOKUP($B181,Barcodes!$B$2:$E$14,4,FALSE),0)</f>
        <v>EV-ROCK</v>
      </c>
      <c r="D181" s="10">
        <v>3574.3429999999998</v>
      </c>
      <c r="E181" s="10">
        <v>3694.1970000000001</v>
      </c>
      <c r="F181" s="10">
        <v>3737.1619999999998</v>
      </c>
      <c r="G181" s="10">
        <v>4036.5459999999998</v>
      </c>
      <c r="H181" s="10">
        <v>4210.3980000000001</v>
      </c>
      <c r="I181" s="10">
        <v>4171.29</v>
      </c>
      <c r="J181" s="10">
        <v>4104.5640000000003</v>
      </c>
      <c r="K181" s="10">
        <v>3976.71</v>
      </c>
      <c r="L181" s="10">
        <v>3905.4850000000001</v>
      </c>
      <c r="M181" s="10">
        <v>3941.6880000000001</v>
      </c>
      <c r="N181" s="10">
        <v>1227.269</v>
      </c>
      <c r="O181" s="10">
        <v>1255.442</v>
      </c>
      <c r="P181" s="10">
        <v>1310.931</v>
      </c>
      <c r="Q181" s="10">
        <v>1346.1880000000001</v>
      </c>
      <c r="R181" s="10">
        <v>1341.951</v>
      </c>
      <c r="S181" s="10">
        <v>1324.617</v>
      </c>
      <c r="T181" s="10">
        <v>1334.768</v>
      </c>
      <c r="U181" s="10">
        <v>1308.5920000000001</v>
      </c>
      <c r="V181" s="10">
        <v>1330.806</v>
      </c>
      <c r="W181" s="10">
        <v>1352.23</v>
      </c>
      <c r="X181" s="10">
        <f>_xlfn.IFNA(IF(OR($C181={"PH-AKT","GCaMP6S"}),D181/AVERAGE($D181:$F181), D181/N181/AVERAGE($D181/$N181,$E181/$O181,$F181/$P181)),0)</f>
        <v>1.0036247993207725</v>
      </c>
      <c r="Y181" s="10">
        <f>_xlfn.IFNA(IF(OR($C181={"PH-AKT","GCaMP6S"}),E181/AVERAGE($D181:$F181), E181/O181/AVERAGE($D181/$N181,$E181/$O181,$F181/$P181)),0)</f>
        <v>1.0140008530129629</v>
      </c>
      <c r="Z181" s="10">
        <f>_xlfn.IFNA(IF(OR($C181={"PH-AKT","GCaMP6S"}),F181/AVERAGE($D181:$F181), F181/P181/AVERAGE($D181/$N181,$E181/$O181,$F181/$P181)),0)</f>
        <v>0.9823743476662643</v>
      </c>
      <c r="AA181" s="10">
        <f>_xlfn.IFNA(IF(OR($C181={"PH-AKT","GCaMP6S"}),G181/AVERAGE($D181:$F181), G181/Q181/AVERAGE($D181/$N181,$E181/$O181,$F181/$P181)),0)</f>
        <v>1.0332825943382493</v>
      </c>
      <c r="AB181" s="10">
        <f>_xlfn.IFNA(IF(OR($C181={"PH-AKT","GCaMP6S"}),H181/AVERAGE($D181:$F181), H181/R181/AVERAGE($D181/$N181,$E181/$O181,$F181/$P181)),0)</f>
        <v>1.0811884934411262</v>
      </c>
      <c r="AC181" s="10">
        <f>_xlfn.IFNA(IF(OR($C181={"PH-AKT","GCaMP6S"}),I181/AVERAGE($D181:$F181), I181/S181/AVERAGE($D181/$N181,$E181/$O181,$F181/$P181)),0)</f>
        <v>1.085163012430812</v>
      </c>
      <c r="AD181" s="10">
        <f>_xlfn.IFNA(IF(OR($C181={"PH-AKT","GCaMP6S"}),J181/AVERAGE($D181:$F181), J181/T181/AVERAGE($D181/$N181,$E181/$O181,$F181/$P181)),0)</f>
        <v>1.0596834903087284</v>
      </c>
      <c r="AE181" s="10">
        <f>_xlfn.IFNA(IF(OR($C181={"PH-AKT","GCaMP6S"}),K181/AVERAGE($D181:$F181), K181/U181/AVERAGE($D181/$N181,$E181/$O181,$F181/$P181)),0)</f>
        <v>1.0472119347713926</v>
      </c>
      <c r="AF181" s="10">
        <f>_xlfn.IFNA(IF(OR($C181={"PH-AKT","GCaMP6S"}),L181/AVERAGE($D181:$F181), L181/V181/AVERAGE($D181/$N181,$E181/$O181,$F181/$P181)),0)</f>
        <v>1.0112886814102098</v>
      </c>
      <c r="AG181" s="10">
        <f>_xlfn.IFNA(IF(OR($C181={"PH-AKT","GCaMP6S"}),M181/AVERAGE($D181:$F181), M181/W181/AVERAGE($D181/$N181,$E181/$O181,$F181/$P181)),0)</f>
        <v>1.0044922747501337</v>
      </c>
      <c r="AI181" s="10">
        <f>IF(OR($C181={"PH-AKT","Syk","Src","Lyn-FAK","Prin-CRAF","ERKKTR"}),1/X181,X181)</f>
        <v>1.0036247993207725</v>
      </c>
      <c r="AJ181" s="10">
        <f>IF(OR($C181={"PH-AKT","Syk","Src","Lyn-FAK","Prin-CRAF","ERKKTR"}),1/Y181,Y181)</f>
        <v>1.0140008530129629</v>
      </c>
      <c r="AK181" s="10">
        <f>IF(OR($C181={"PH-AKT","Syk","Src","Lyn-FAK","Prin-CRAF","ERKKTR"}),1/Z181,Z181)</f>
        <v>0.9823743476662643</v>
      </c>
      <c r="AL181" s="10">
        <f>IF(OR($C181={"PH-AKT","Syk","Src","Lyn-FAK","Prin-CRAF","ERKKTR"}),1/AA181,AA181)</f>
        <v>1.0332825943382493</v>
      </c>
      <c r="AM181" s="10">
        <f>IF(OR($C181={"PH-AKT","Syk","Src","Lyn-FAK","Prin-CRAF","ERKKTR"}),1/AB181,AB181)</f>
        <v>1.0811884934411262</v>
      </c>
      <c r="AN181" s="10">
        <f>IF(OR($C181={"PH-AKT","Syk","Src","Lyn-FAK","Prin-CRAF","ERKKTR"}),1/AC181,AC181)</f>
        <v>1.085163012430812</v>
      </c>
      <c r="AO181" s="10">
        <f>IF(OR($C181={"PH-AKT","Syk","Src","Lyn-FAK","Prin-CRAF","ERKKTR"}),1/AD181,AD181)</f>
        <v>1.0596834903087284</v>
      </c>
      <c r="AP181" s="10">
        <f>IF(OR($C181={"PH-AKT","Syk","Src","Lyn-FAK","Prin-CRAF","ERKKTR"}),1/AE181,AE181)</f>
        <v>1.0472119347713926</v>
      </c>
      <c r="AQ181" s="10">
        <f>IF(OR($C181={"PH-AKT","Syk","Src","Lyn-FAK","Prin-CRAF","ERKKTR"}),1/AF181,AF181)</f>
        <v>1.0112886814102098</v>
      </c>
      <c r="AR181" s="10">
        <f>IF(OR($C181={"PH-AKT","Syk","Src","Lyn-FAK","Prin-CRAF","ERKKTR"}),1/AG181,AG181)</f>
        <v>1.0044922747501337</v>
      </c>
    </row>
    <row r="182" spans="1:44" x14ac:dyDescent="0.2">
      <c r="A182" s="10">
        <v>181</v>
      </c>
      <c r="B182" s="10" t="s">
        <v>437</v>
      </c>
      <c r="C182" s="10" t="str">
        <f>_xlfn.IFNA(VLOOKUP($B182,Barcodes!$B$2:$E$14,4,FALSE),0)</f>
        <v>EV-ROCK</v>
      </c>
      <c r="D182" s="10">
        <v>4003.933</v>
      </c>
      <c r="E182" s="10">
        <v>4021.721</v>
      </c>
      <c r="F182" s="10">
        <v>4077.8319999999999</v>
      </c>
      <c r="G182" s="10">
        <v>4135.5410000000002</v>
      </c>
      <c r="H182" s="10">
        <v>4509.57</v>
      </c>
      <c r="I182" s="10">
        <v>4463.585</v>
      </c>
      <c r="J182" s="10">
        <v>4368.1149999999998</v>
      </c>
      <c r="K182" s="10">
        <v>4363.799</v>
      </c>
      <c r="L182" s="10">
        <v>4285.8469999999998</v>
      </c>
      <c r="M182" s="10">
        <v>4159.1059999999998</v>
      </c>
      <c r="N182" s="10">
        <v>1459.92</v>
      </c>
      <c r="O182" s="10">
        <v>1484.5809999999999</v>
      </c>
      <c r="P182" s="10">
        <v>1521.2560000000001</v>
      </c>
      <c r="Q182" s="10">
        <v>1460.75</v>
      </c>
      <c r="R182" s="10">
        <v>1481.02</v>
      </c>
      <c r="S182" s="10">
        <v>1486.1179999999999</v>
      </c>
      <c r="T182" s="10">
        <v>1489.4739999999999</v>
      </c>
      <c r="U182" s="10">
        <v>1500.046</v>
      </c>
      <c r="V182" s="10">
        <v>1493.1780000000001</v>
      </c>
      <c r="W182" s="10">
        <v>1502.597</v>
      </c>
      <c r="X182" s="10">
        <f>_xlfn.IFNA(IF(OR($C182={"PH-AKT","GCaMP6S"}),D182/AVERAGE($D182:$F182), D182/N182/AVERAGE($D182/$N182,$E182/$O182,$F182/$P182)),0)</f>
        <v>1.0117530146509435</v>
      </c>
      <c r="Y182" s="10">
        <f>_xlfn.IFNA(IF(OR($C182={"PH-AKT","GCaMP6S"}),E182/AVERAGE($D182:$F182), E182/O182/AVERAGE($D182/$N182,$E182/$O182,$F182/$P182)),0)</f>
        <v>0.99936653969413436</v>
      </c>
      <c r="Z182" s="10">
        <f>_xlfn.IFNA(IF(OR($C182={"PH-AKT","GCaMP6S"}),F182/AVERAGE($D182:$F182), F182/P182/AVERAGE($D182/$N182,$E182/$O182,$F182/$P182)),0)</f>
        <v>0.98888044565492228</v>
      </c>
      <c r="AA182" s="10">
        <f>_xlfn.IFNA(IF(OR($C182={"PH-AKT","GCaMP6S"}),G182/AVERAGE($D182:$F182), G182/Q182/AVERAGE($D182/$N182,$E182/$O182,$F182/$P182)),0)</f>
        <v>1.0444152379333633</v>
      </c>
      <c r="AB182" s="10">
        <f>_xlfn.IFNA(IF(OR($C182={"PH-AKT","GCaMP6S"}),H182/AVERAGE($D182:$F182), H182/R182/AVERAGE($D182/$N182,$E182/$O182,$F182/$P182)),0)</f>
        <v>1.1232876214160441</v>
      </c>
      <c r="AC182" s="10">
        <f>_xlfn.IFNA(IF(OR($C182={"PH-AKT","GCaMP6S"}),I182/AVERAGE($D182:$F182), I182/S182/AVERAGE($D182/$N182,$E182/$O182,$F182/$P182)),0)</f>
        <v>1.1080191814134275</v>
      </c>
      <c r="AD182" s="10">
        <f>_xlfn.IFNA(IF(OR($C182={"PH-AKT","GCaMP6S"}),J182/AVERAGE($D182:$F182), J182/T182/AVERAGE($D182/$N182,$E182/$O182,$F182/$P182)),0)</f>
        <v>1.0818770312778441</v>
      </c>
      <c r="AE182" s="10">
        <f>_xlfn.IFNA(IF(OR($C182={"PH-AKT","GCaMP6S"}),K182/AVERAGE($D182:$F182), K182/U182/AVERAGE($D182/$N182,$E182/$O182,$F182/$P182)),0)</f>
        <v>1.0731907602558164</v>
      </c>
      <c r="AF182" s="10">
        <f>_xlfn.IFNA(IF(OR($C182={"PH-AKT","GCaMP6S"}),L182/AVERAGE($D182:$F182), L182/V182/AVERAGE($D182/$N182,$E182/$O182,$F182/$P182)),0)</f>
        <v>1.0588680501971464</v>
      </c>
      <c r="AG182" s="10">
        <f>_xlfn.IFNA(IF(OR($C182={"PH-AKT","GCaMP6S"}),M182/AVERAGE($D182:$F182), M182/W182/AVERAGE($D182/$N182,$E182/$O182,$F182/$P182)),0)</f>
        <v>1.0211140110204002</v>
      </c>
      <c r="AI182" s="10">
        <f>IF(OR($C182={"PH-AKT","Syk","Src","Lyn-FAK","Prin-CRAF","ERKKTR"}),1/X182,X182)</f>
        <v>1.0117530146509435</v>
      </c>
      <c r="AJ182" s="10">
        <f>IF(OR($C182={"PH-AKT","Syk","Src","Lyn-FAK","Prin-CRAF","ERKKTR"}),1/Y182,Y182)</f>
        <v>0.99936653969413436</v>
      </c>
      <c r="AK182" s="10">
        <f>IF(OR($C182={"PH-AKT","Syk","Src","Lyn-FAK","Prin-CRAF","ERKKTR"}),1/Z182,Z182)</f>
        <v>0.98888044565492228</v>
      </c>
      <c r="AL182" s="10">
        <f>IF(OR($C182={"PH-AKT","Syk","Src","Lyn-FAK","Prin-CRAF","ERKKTR"}),1/AA182,AA182)</f>
        <v>1.0444152379333633</v>
      </c>
      <c r="AM182" s="10">
        <f>IF(OR($C182={"PH-AKT","Syk","Src","Lyn-FAK","Prin-CRAF","ERKKTR"}),1/AB182,AB182)</f>
        <v>1.1232876214160441</v>
      </c>
      <c r="AN182" s="10">
        <f>IF(OR($C182={"PH-AKT","Syk","Src","Lyn-FAK","Prin-CRAF","ERKKTR"}),1/AC182,AC182)</f>
        <v>1.1080191814134275</v>
      </c>
      <c r="AO182" s="10">
        <f>IF(OR($C182={"PH-AKT","Syk","Src","Lyn-FAK","Prin-CRAF","ERKKTR"}),1/AD182,AD182)</f>
        <v>1.0818770312778441</v>
      </c>
      <c r="AP182" s="10">
        <f>IF(OR($C182={"PH-AKT","Syk","Src","Lyn-FAK","Prin-CRAF","ERKKTR"}),1/AE182,AE182)</f>
        <v>1.0731907602558164</v>
      </c>
      <c r="AQ182" s="10">
        <f>IF(OR($C182={"PH-AKT","Syk","Src","Lyn-FAK","Prin-CRAF","ERKKTR"}),1/AF182,AF182)</f>
        <v>1.0588680501971464</v>
      </c>
      <c r="AR182" s="10">
        <f>IF(OR($C182={"PH-AKT","Syk","Src","Lyn-FAK","Prin-CRAF","ERKKTR"}),1/AG182,AG182)</f>
        <v>1.0211140110204002</v>
      </c>
    </row>
    <row r="183" spans="1:44" x14ac:dyDescent="0.2">
      <c r="A183" s="10">
        <v>182</v>
      </c>
      <c r="B183" s="10" t="s">
        <v>40</v>
      </c>
      <c r="C183" s="10" t="str">
        <f>_xlfn.IFNA(VLOOKUP($B183,Barcodes!$B$2:$E$14,4,FALSE),0)</f>
        <v>PicchuEV</v>
      </c>
      <c r="D183" s="10">
        <v>1314.5719999999999</v>
      </c>
      <c r="E183" s="10">
        <v>1401.422</v>
      </c>
      <c r="F183" s="10">
        <v>1447.499</v>
      </c>
      <c r="G183" s="10">
        <v>1424.72</v>
      </c>
      <c r="H183" s="10">
        <v>1644.981</v>
      </c>
      <c r="I183" s="10">
        <v>1696.4380000000001</v>
      </c>
      <c r="J183" s="10">
        <v>1678.915</v>
      </c>
      <c r="K183" s="10">
        <v>1719.9870000000001</v>
      </c>
      <c r="L183" s="10">
        <v>1743.5450000000001</v>
      </c>
      <c r="M183" s="10">
        <v>1728.231</v>
      </c>
      <c r="N183" s="10">
        <v>517.08699999999999</v>
      </c>
      <c r="O183" s="10">
        <v>538.09400000000005</v>
      </c>
      <c r="P183" s="10">
        <v>562.23800000000006</v>
      </c>
      <c r="Q183" s="10">
        <v>536.52700000000004</v>
      </c>
      <c r="R183" s="10">
        <v>471.03100000000001</v>
      </c>
      <c r="S183" s="10">
        <v>448.30900000000003</v>
      </c>
      <c r="T183" s="10">
        <v>451.79399999999998</v>
      </c>
      <c r="U183" s="10">
        <v>457.47699999999998</v>
      </c>
      <c r="V183" s="10">
        <v>479.87700000000001</v>
      </c>
      <c r="W183" s="10">
        <v>490.46499999999997</v>
      </c>
      <c r="X183" s="10">
        <f>_xlfn.IFNA(IF(OR($C183={"PH-AKT","GCaMP6S"}),D183/AVERAGE($D183:$F183), D183/N183/AVERAGE($D183/$N183,$E183/$O183,$F183/$P183)),0)</f>
        <v>0.98777135581194531</v>
      </c>
      <c r="Y183" s="10">
        <f>_xlfn.IFNA(IF(OR($C183={"PH-AKT","GCaMP6S"}),E183/AVERAGE($D183:$F183), E183/O183/AVERAGE($D183/$N183,$E183/$O183,$F183/$P183)),0)</f>
        <v>1.0119206326804753</v>
      </c>
      <c r="Z183" s="10">
        <f>_xlfn.IFNA(IF(OR($C183={"PH-AKT","GCaMP6S"}),F183/AVERAGE($D183:$F183), F183/P183/AVERAGE($D183/$N183,$E183/$O183,$F183/$P183)),0)</f>
        <v>1.0003080115075793</v>
      </c>
      <c r="AA183" s="10">
        <f>_xlfn.IFNA(IF(OR($C183={"PH-AKT","GCaMP6S"}),G183/AVERAGE($D183:$F183), G183/Q183/AVERAGE($D183/$N183,$E183/$O183,$F183/$P183)),0)</f>
        <v>1.0317479352621988</v>
      </c>
      <c r="AB183" s="10">
        <f>_xlfn.IFNA(IF(OR($C183={"PH-AKT","GCaMP6S"}),H183/AVERAGE($D183:$F183), H183/R183/AVERAGE($D183/$N183,$E183/$O183,$F183/$P183)),0)</f>
        <v>1.3568975722699235</v>
      </c>
      <c r="AC183" s="10">
        <f>_xlfn.IFNA(IF(OR($C183={"PH-AKT","GCaMP6S"}),I183/AVERAGE($D183:$F183), I183/S183/AVERAGE($D183/$N183,$E183/$O183,$F183/$P183)),0)</f>
        <v>1.4702669812513935</v>
      </c>
      <c r="AD183" s="10">
        <f>_xlfn.IFNA(IF(OR($C183={"PH-AKT","GCaMP6S"}),J183/AVERAGE($D183:$F183), J183/T183/AVERAGE($D183/$N183,$E183/$O183,$F183/$P183)),0)</f>
        <v>1.4438561262768446</v>
      </c>
      <c r="AE183" s="10">
        <f>_xlfn.IFNA(IF(OR($C183={"PH-AKT","GCaMP6S"}),K183/AVERAGE($D183:$F183), K183/U183/AVERAGE($D183/$N183,$E183/$O183,$F183/$P183)),0)</f>
        <v>1.4608027226807618</v>
      </c>
      <c r="AF183" s="10">
        <f>_xlfn.IFNA(IF(OR($C183={"PH-AKT","GCaMP6S"}),L183/AVERAGE($D183:$F183), L183/V183/AVERAGE($D183/$N183,$E183/$O183,$F183/$P183)),0)</f>
        <v>1.4116885599628446</v>
      </c>
      <c r="AG183" s="10">
        <f>_xlfn.IFNA(IF(OR($C183={"PH-AKT","GCaMP6S"}),M183/AVERAGE($D183:$F183), M183/W183/AVERAGE($D183/$N183,$E183/$O183,$F183/$P183)),0)</f>
        <v>1.3690819333404338</v>
      </c>
      <c r="AI183" s="10">
        <f>IF(OR($C183={"PH-AKT","Syk","Src","Lyn-FAK","Prin-CRAF","ERKKTR"}),1/X183,X183)</f>
        <v>0.98777135581194531</v>
      </c>
      <c r="AJ183" s="10">
        <f>IF(OR($C183={"PH-AKT","Syk","Src","Lyn-FAK","Prin-CRAF","ERKKTR"}),1/Y183,Y183)</f>
        <v>1.0119206326804753</v>
      </c>
      <c r="AK183" s="10">
        <f>IF(OR($C183={"PH-AKT","Syk","Src","Lyn-FAK","Prin-CRAF","ERKKTR"}),1/Z183,Z183)</f>
        <v>1.0003080115075793</v>
      </c>
      <c r="AL183" s="10">
        <f>IF(OR($C183={"PH-AKT","Syk","Src","Lyn-FAK","Prin-CRAF","ERKKTR"}),1/AA183,AA183)</f>
        <v>1.0317479352621988</v>
      </c>
      <c r="AM183" s="10">
        <f>IF(OR($C183={"PH-AKT","Syk","Src","Lyn-FAK","Prin-CRAF","ERKKTR"}),1/AB183,AB183)</f>
        <v>1.3568975722699235</v>
      </c>
      <c r="AN183" s="10">
        <f>IF(OR($C183={"PH-AKT","Syk","Src","Lyn-FAK","Prin-CRAF","ERKKTR"}),1/AC183,AC183)</f>
        <v>1.4702669812513935</v>
      </c>
      <c r="AO183" s="10">
        <f>IF(OR($C183={"PH-AKT","Syk","Src","Lyn-FAK","Prin-CRAF","ERKKTR"}),1/AD183,AD183)</f>
        <v>1.4438561262768446</v>
      </c>
      <c r="AP183" s="10">
        <f>IF(OR($C183={"PH-AKT","Syk","Src","Lyn-FAK","Prin-CRAF","ERKKTR"}),1/AE183,AE183)</f>
        <v>1.4608027226807618</v>
      </c>
      <c r="AQ183" s="10">
        <f>IF(OR($C183={"PH-AKT","Syk","Src","Lyn-FAK","Prin-CRAF","ERKKTR"}),1/AF183,AF183)</f>
        <v>1.4116885599628446</v>
      </c>
      <c r="AR183" s="10">
        <f>IF(OR($C183={"PH-AKT","Syk","Src","Lyn-FAK","Prin-CRAF","ERKKTR"}),1/AG183,AG183)</f>
        <v>1.3690819333404338</v>
      </c>
    </row>
    <row r="184" spans="1:44" x14ac:dyDescent="0.2">
      <c r="A184" s="10">
        <v>183</v>
      </c>
      <c r="B184" s="10">
        <v>0</v>
      </c>
      <c r="C184" s="10">
        <f>_xlfn.IFNA(VLOOKUP($B184,Barcodes!$B$2:$E$14,4,FALSE),0)</f>
        <v>0</v>
      </c>
      <c r="D184" s="10">
        <v>2307.5410000000002</v>
      </c>
      <c r="E184" s="10">
        <v>2317.8609999999999</v>
      </c>
      <c r="F184" s="10">
        <v>2373.732</v>
      </c>
      <c r="G184" s="10">
        <v>2347.1149999999998</v>
      </c>
      <c r="H184" s="10">
        <v>2490.9969999999998</v>
      </c>
      <c r="I184" s="10">
        <v>2550.4140000000002</v>
      </c>
      <c r="J184" s="10">
        <v>2501.1669999999999</v>
      </c>
      <c r="K184" s="10">
        <v>2462.5839999999998</v>
      </c>
      <c r="L184" s="10">
        <v>2434.8490000000002</v>
      </c>
      <c r="M184" s="10">
        <v>2430.8119999999999</v>
      </c>
      <c r="N184" s="10">
        <v>1133.5350000000001</v>
      </c>
      <c r="O184" s="10">
        <v>1143.269</v>
      </c>
      <c r="P184" s="10">
        <v>1181.3430000000001</v>
      </c>
      <c r="Q184" s="10">
        <v>1201.193</v>
      </c>
      <c r="R184" s="10">
        <v>1162.366</v>
      </c>
      <c r="S184" s="10">
        <v>1197.83</v>
      </c>
      <c r="T184" s="10">
        <v>1167.085</v>
      </c>
      <c r="U184" s="10">
        <v>1140.9670000000001</v>
      </c>
      <c r="V184" s="10">
        <v>1126.953</v>
      </c>
      <c r="W184" s="10">
        <v>1148.768</v>
      </c>
      <c r="X184" s="10">
        <f>_xlfn.IFNA(IF(OR($C184={"PH-AKT","GCaMP6S"}),D184/AVERAGE($D184:$F184), D184/N184/AVERAGE($D184/$N184,$E184/$O184,$F184/$P184)),0)</f>
        <v>1.0057075102534612</v>
      </c>
      <c r="Y184" s="10">
        <f>_xlfn.IFNA(IF(OR($C184={"PH-AKT","GCaMP6S"}),E184/AVERAGE($D184:$F184), E184/O184/AVERAGE($D184/$N184,$E184/$O184,$F184/$P184)),0)</f>
        <v>1.0016042574178596</v>
      </c>
      <c r="Z184" s="10">
        <f>_xlfn.IFNA(IF(OR($C184={"PH-AKT","GCaMP6S"}),F184/AVERAGE($D184:$F184), F184/P184/AVERAGE($D184/$N184,$E184/$O184,$F184/$P184)),0)</f>
        <v>0.99268823232867909</v>
      </c>
      <c r="AA184" s="10">
        <f>_xlfn.IFNA(IF(OR($C184={"PH-AKT","GCaMP6S"}),G184/AVERAGE($D184:$F184), G184/Q184/AVERAGE($D184/$N184,$E184/$O184,$F184/$P184)),0)</f>
        <v>0.96533661158694517</v>
      </c>
      <c r="AB184" s="10">
        <f>_xlfn.IFNA(IF(OR($C184={"PH-AKT","GCaMP6S"}),H184/AVERAGE($D184:$F184), H184/R184/AVERAGE($D184/$N184,$E184/$O184,$F184/$P184)),0)</f>
        <v>1.0587355788495254</v>
      </c>
      <c r="AC184" s="10">
        <f>_xlfn.IFNA(IF(OR($C184={"PH-AKT","GCaMP6S"}),I184/AVERAGE($D184:$F184), I184/S184/AVERAGE($D184/$N184,$E184/$O184,$F184/$P184)),0)</f>
        <v>1.0518957469276253</v>
      </c>
      <c r="AD184" s="10">
        <f>_xlfn.IFNA(IF(OR($C184={"PH-AKT","GCaMP6S"}),J184/AVERAGE($D184:$F184), J184/T184/AVERAGE($D184/$N184,$E184/$O184,$F184/$P184)),0)</f>
        <v>1.0587597045817652</v>
      </c>
      <c r="AE184" s="10">
        <f>_xlfn.IFNA(IF(OR($C184={"PH-AKT","GCaMP6S"}),K184/AVERAGE($D184:$F184), K184/U184/AVERAGE($D184/$N184,$E184/$O184,$F184/$P184)),0)</f>
        <v>1.0662895947717681</v>
      </c>
      <c r="AF184" s="10">
        <f>_xlfn.IFNA(IF(OR($C184={"PH-AKT","GCaMP6S"}),L184/AVERAGE($D184:$F184), L184/V184/AVERAGE($D184/$N184,$E184/$O184,$F184/$P184)),0)</f>
        <v>1.0673907391370354</v>
      </c>
      <c r="AG184" s="10">
        <f>_xlfn.IFNA(IF(OR($C184={"PH-AKT","GCaMP6S"}),M184/AVERAGE($D184:$F184), M184/W184/AVERAGE($D184/$N184,$E184/$O184,$F184/$P184)),0)</f>
        <v>1.0453849504153763</v>
      </c>
      <c r="AI184" s="10">
        <f>IF(OR($C184={"PH-AKT","Syk","Src","Lyn-FAK","Prin-CRAF","ERKKTR"}),1/X184,X184)</f>
        <v>1.0057075102534612</v>
      </c>
      <c r="AJ184" s="10">
        <f>IF(OR($C184={"PH-AKT","Syk","Src","Lyn-FAK","Prin-CRAF","ERKKTR"}),1/Y184,Y184)</f>
        <v>1.0016042574178596</v>
      </c>
      <c r="AK184" s="10">
        <f>IF(OR($C184={"PH-AKT","Syk","Src","Lyn-FAK","Prin-CRAF","ERKKTR"}),1/Z184,Z184)</f>
        <v>0.99268823232867909</v>
      </c>
      <c r="AL184" s="10">
        <f>IF(OR($C184={"PH-AKT","Syk","Src","Lyn-FAK","Prin-CRAF","ERKKTR"}),1/AA184,AA184)</f>
        <v>0.96533661158694517</v>
      </c>
      <c r="AM184" s="10">
        <f>IF(OR($C184={"PH-AKT","Syk","Src","Lyn-FAK","Prin-CRAF","ERKKTR"}),1/AB184,AB184)</f>
        <v>1.0587355788495254</v>
      </c>
      <c r="AN184" s="10">
        <f>IF(OR($C184={"PH-AKT","Syk","Src","Lyn-FAK","Prin-CRAF","ERKKTR"}),1/AC184,AC184)</f>
        <v>1.0518957469276253</v>
      </c>
      <c r="AO184" s="10">
        <f>IF(OR($C184={"PH-AKT","Syk","Src","Lyn-FAK","Prin-CRAF","ERKKTR"}),1/AD184,AD184)</f>
        <v>1.0587597045817652</v>
      </c>
      <c r="AP184" s="10">
        <f>IF(OR($C184={"PH-AKT","Syk","Src","Lyn-FAK","Prin-CRAF","ERKKTR"}),1/AE184,AE184)</f>
        <v>1.0662895947717681</v>
      </c>
      <c r="AQ184" s="10">
        <f>IF(OR($C184={"PH-AKT","Syk","Src","Lyn-FAK","Prin-CRAF","ERKKTR"}),1/AF184,AF184)</f>
        <v>1.0673907391370354</v>
      </c>
      <c r="AR184" s="10">
        <f>IF(OR($C184={"PH-AKT","Syk","Src","Lyn-FAK","Prin-CRAF","ERKKTR"}),1/AG184,AG184)</f>
        <v>1.0453849504153763</v>
      </c>
    </row>
    <row r="185" spans="1:44" x14ac:dyDescent="0.2">
      <c r="A185" s="10">
        <v>184</v>
      </c>
      <c r="B185" s="10" t="s">
        <v>437</v>
      </c>
      <c r="C185" s="10" t="str">
        <f>_xlfn.IFNA(VLOOKUP($B185,Barcodes!$B$2:$E$14,4,FALSE),0)</f>
        <v>EV-ROCK</v>
      </c>
      <c r="D185" s="10">
        <v>2972.616</v>
      </c>
      <c r="E185" s="10">
        <v>2995.527</v>
      </c>
      <c r="F185" s="10">
        <v>3101.3330000000001</v>
      </c>
      <c r="G185" s="10">
        <v>3018.0140000000001</v>
      </c>
      <c r="H185" s="10">
        <v>3264.7890000000002</v>
      </c>
      <c r="I185" s="10">
        <v>3299.0140000000001</v>
      </c>
      <c r="J185" s="10">
        <v>3199.9589999999998</v>
      </c>
      <c r="K185" s="10">
        <v>3261.9560000000001</v>
      </c>
      <c r="L185" s="10">
        <v>3258.3690000000001</v>
      </c>
      <c r="M185" s="10">
        <v>3148.5160000000001</v>
      </c>
      <c r="N185" s="10">
        <v>1091.94</v>
      </c>
      <c r="O185" s="10">
        <v>1103.662</v>
      </c>
      <c r="P185" s="10">
        <v>1147.28</v>
      </c>
      <c r="Q185" s="10">
        <v>1045.1030000000001</v>
      </c>
      <c r="R185" s="10">
        <v>1068.7239999999999</v>
      </c>
      <c r="S185" s="10">
        <v>1084.357</v>
      </c>
      <c r="T185" s="10">
        <v>1093.3040000000001</v>
      </c>
      <c r="U185" s="10">
        <v>1115.8889999999999</v>
      </c>
      <c r="V185" s="10">
        <v>1147.3489999999999</v>
      </c>
      <c r="W185" s="10">
        <v>1116.3689999999999</v>
      </c>
      <c r="X185" s="10">
        <f>_xlfn.IFNA(IF(OR($C185={"PH-AKT","GCaMP6S"}),D185/AVERAGE($D185:$F185), D185/N185/AVERAGE($D185/$N185,$E185/$O185,$F185/$P185)),0)</f>
        <v>1.0033508835704346</v>
      </c>
      <c r="Y185" s="10">
        <f>_xlfn.IFNA(IF(OR($C185={"PH-AKT","GCaMP6S"}),E185/AVERAGE($D185:$F185), E185/O185/AVERAGE($D185/$N185,$E185/$O185,$F185/$P185)),0)</f>
        <v>1.0003453334941179</v>
      </c>
      <c r="Z185" s="10">
        <f>_xlfn.IFNA(IF(OR($C185={"PH-AKT","GCaMP6S"}),F185/AVERAGE($D185:$F185), F185/P185/AVERAGE($D185/$N185,$E185/$O185,$F185/$P185)),0)</f>
        <v>0.99630378293544752</v>
      </c>
      <c r="AA185" s="10">
        <f>_xlfn.IFNA(IF(OR($C185={"PH-AKT","GCaMP6S"}),G185/AVERAGE($D185:$F185), G185/Q185/AVERAGE($D185/$N185,$E185/$O185,$F185/$P185)),0)</f>
        <v>1.0643267008204484</v>
      </c>
      <c r="AB185" s="10">
        <f>_xlfn.IFNA(IF(OR($C185={"PH-AKT","GCaMP6S"}),H185/AVERAGE($D185:$F185), H185/R185/AVERAGE($D185/$N185,$E185/$O185,$F185/$P185)),0)</f>
        <v>1.1259065819563778</v>
      </c>
      <c r="AC185" s="10">
        <f>_xlfn.IFNA(IF(OR($C185={"PH-AKT","GCaMP6S"}),I185/AVERAGE($D185:$F185), I185/S185/AVERAGE($D185/$N185,$E185/$O185,$F185/$P185)),0)</f>
        <v>1.1213073605605766</v>
      </c>
      <c r="AD185" s="10">
        <f>_xlfn.IFNA(IF(OR($C185={"PH-AKT","GCaMP6S"}),J185/AVERAGE($D185:$F185), J185/T185/AVERAGE($D185/$N185,$E185/$O185,$F185/$P185)),0)</f>
        <v>1.0787387477526464</v>
      </c>
      <c r="AE185" s="10">
        <f>_xlfn.IFNA(IF(OR($C185={"PH-AKT","GCaMP6S"}),K185/AVERAGE($D185:$F185), K185/U185/AVERAGE($D185/$N185,$E185/$O185,$F185/$P185)),0)</f>
        <v>1.0773824675655312</v>
      </c>
      <c r="AF185" s="10">
        <f>_xlfn.IFNA(IF(OR($C185={"PH-AKT","GCaMP6S"}),L185/AVERAGE($D185:$F185), L185/V185/AVERAGE($D185/$N185,$E185/$O185,$F185/$P185)),0)</f>
        <v>1.046688675911726</v>
      </c>
      <c r="AG185" s="10">
        <f>_xlfn.IFNA(IF(OR($C185={"PH-AKT","GCaMP6S"}),M185/AVERAGE($D185:$F185), M185/W185/AVERAGE($D185/$N185,$E185/$O185,$F185/$P185)),0)</f>
        <v>1.0394675549571224</v>
      </c>
      <c r="AI185" s="10">
        <f>IF(OR($C185={"PH-AKT","Syk","Src","Lyn-FAK","Prin-CRAF","ERKKTR"}),1/X185,X185)</f>
        <v>1.0033508835704346</v>
      </c>
      <c r="AJ185" s="10">
        <f>IF(OR($C185={"PH-AKT","Syk","Src","Lyn-FAK","Prin-CRAF","ERKKTR"}),1/Y185,Y185)</f>
        <v>1.0003453334941179</v>
      </c>
      <c r="AK185" s="10">
        <f>IF(OR($C185={"PH-AKT","Syk","Src","Lyn-FAK","Prin-CRAF","ERKKTR"}),1/Z185,Z185)</f>
        <v>0.99630378293544752</v>
      </c>
      <c r="AL185" s="10">
        <f>IF(OR($C185={"PH-AKT","Syk","Src","Lyn-FAK","Prin-CRAF","ERKKTR"}),1/AA185,AA185)</f>
        <v>1.0643267008204484</v>
      </c>
      <c r="AM185" s="10">
        <f>IF(OR($C185={"PH-AKT","Syk","Src","Lyn-FAK","Prin-CRAF","ERKKTR"}),1/AB185,AB185)</f>
        <v>1.1259065819563778</v>
      </c>
      <c r="AN185" s="10">
        <f>IF(OR($C185={"PH-AKT","Syk","Src","Lyn-FAK","Prin-CRAF","ERKKTR"}),1/AC185,AC185)</f>
        <v>1.1213073605605766</v>
      </c>
      <c r="AO185" s="10">
        <f>IF(OR($C185={"PH-AKT","Syk","Src","Lyn-FAK","Prin-CRAF","ERKKTR"}),1/AD185,AD185)</f>
        <v>1.0787387477526464</v>
      </c>
      <c r="AP185" s="10">
        <f>IF(OR($C185={"PH-AKT","Syk","Src","Lyn-FAK","Prin-CRAF","ERKKTR"}),1/AE185,AE185)</f>
        <v>1.0773824675655312</v>
      </c>
      <c r="AQ185" s="10">
        <f>IF(OR($C185={"PH-AKT","Syk","Src","Lyn-FAK","Prin-CRAF","ERKKTR"}),1/AF185,AF185)</f>
        <v>1.046688675911726</v>
      </c>
      <c r="AR185" s="10">
        <f>IF(OR($C185={"PH-AKT","Syk","Src","Lyn-FAK","Prin-CRAF","ERKKTR"}),1/AG185,AG185)</f>
        <v>1.0394675549571224</v>
      </c>
    </row>
    <row r="186" spans="1:44" x14ac:dyDescent="0.2">
      <c r="A186" s="10">
        <v>185</v>
      </c>
      <c r="B186" s="10" t="s">
        <v>437</v>
      </c>
      <c r="C186" s="10" t="str">
        <f>_xlfn.IFNA(VLOOKUP($B186,Barcodes!$B$2:$E$14,4,FALSE),0)</f>
        <v>EV-ROCK</v>
      </c>
      <c r="D186" s="10">
        <v>2933.5459999999998</v>
      </c>
      <c r="E186" s="10">
        <v>2915.9470000000001</v>
      </c>
      <c r="F186" s="10">
        <v>2947.6529999999998</v>
      </c>
      <c r="G186" s="10">
        <v>3003.97</v>
      </c>
      <c r="H186" s="10">
        <v>3187.0990000000002</v>
      </c>
      <c r="I186" s="10">
        <v>3214.4110000000001</v>
      </c>
      <c r="J186" s="10">
        <v>3146.9609999999998</v>
      </c>
      <c r="K186" s="10">
        <v>3122.1819999999998</v>
      </c>
      <c r="L186" s="10">
        <v>3047.02</v>
      </c>
      <c r="M186" s="10">
        <v>2988.06</v>
      </c>
      <c r="N186" s="10">
        <v>1083.4169999999999</v>
      </c>
      <c r="O186" s="10">
        <v>1071.4870000000001</v>
      </c>
      <c r="P186" s="10">
        <v>1070.28</v>
      </c>
      <c r="Q186" s="10">
        <v>1027.6030000000001</v>
      </c>
      <c r="R186" s="10">
        <v>1058.6980000000001</v>
      </c>
      <c r="S186" s="10">
        <v>1064.0809999999999</v>
      </c>
      <c r="T186" s="10">
        <v>1066.376</v>
      </c>
      <c r="U186" s="10">
        <v>1067.9469999999999</v>
      </c>
      <c r="V186" s="10">
        <v>1066.578</v>
      </c>
      <c r="W186" s="10">
        <v>1049.9939999999999</v>
      </c>
      <c r="X186" s="10">
        <f>_xlfn.IFNA(IF(OR($C186={"PH-AKT","GCaMP6S"}),D186/AVERAGE($D186:$F186), D186/N186/AVERAGE($D186/$N186,$E186/$O186,$F186/$P186)),0)</f>
        <v>0.99265098149828246</v>
      </c>
      <c r="Y186" s="10">
        <f>_xlfn.IFNA(IF(OR($C186={"PH-AKT","GCaMP6S"}),E186/AVERAGE($D186:$F186), E186/O186/AVERAGE($D186/$N186,$E186/$O186,$F186/$P186)),0)</f>
        <v>0.99768177600490793</v>
      </c>
      <c r="Z186" s="10">
        <f>_xlfn.IFNA(IF(OR($C186={"PH-AKT","GCaMP6S"}),F186/AVERAGE($D186:$F186), F186/P186/AVERAGE($D186/$N186,$E186/$O186,$F186/$P186)),0)</f>
        <v>1.0096672424968101</v>
      </c>
      <c r="AA186" s="10">
        <f>_xlfn.IFNA(IF(OR($C186={"PH-AKT","GCaMP6S"}),G186/AVERAGE($D186:$F186), G186/Q186/AVERAGE($D186/$N186,$E186/$O186,$F186/$P186)),0)</f>
        <v>1.0716909103681633</v>
      </c>
      <c r="AB186" s="10">
        <f>_xlfn.IFNA(IF(OR($C186={"PH-AKT","GCaMP6S"}),H186/AVERAGE($D186:$F186), H186/R186/AVERAGE($D186/$N186,$E186/$O186,$F186/$P186)),0)</f>
        <v>1.1036281793848743</v>
      </c>
      <c r="AC186" s="10">
        <f>_xlfn.IFNA(IF(OR($C186={"PH-AKT","GCaMP6S"}),I186/AVERAGE($D186:$F186), I186/S186/AVERAGE($D186/$N186,$E186/$O186,$F186/$P186)),0)</f>
        <v>1.107454868183039</v>
      </c>
      <c r="AD186" s="10">
        <f>_xlfn.IFNA(IF(OR($C186={"PH-AKT","GCaMP6S"}),J186/AVERAGE($D186:$F186), J186/T186/AVERAGE($D186/$N186,$E186/$O186,$F186/$P186)),0)</f>
        <v>1.081883053505508</v>
      </c>
      <c r="AE186" s="10">
        <f>_xlfn.IFNA(IF(OR($C186={"PH-AKT","GCaMP6S"}),K186/AVERAGE($D186:$F186), K186/U186/AVERAGE($D186/$N186,$E186/$O186,$F186/$P186)),0)</f>
        <v>1.0717853959026411</v>
      </c>
      <c r="AF186" s="10">
        <f>_xlfn.IFNA(IF(OR($C186={"PH-AKT","GCaMP6S"}),L186/AVERAGE($D186:$F186), L186/V186/AVERAGE($D186/$N186,$E186/$O186,$F186/$P186)),0)</f>
        <v>1.0473262844541587</v>
      </c>
      <c r="AG186" s="10">
        <f>_xlfn.IFNA(IF(OR($C186={"PH-AKT","GCaMP6S"}),M186/AVERAGE($D186:$F186), M186/W186/AVERAGE($D186/$N186,$E186/$O186,$F186/$P186)),0)</f>
        <v>1.0432822439465144</v>
      </c>
      <c r="AI186" s="10">
        <f>IF(OR($C186={"PH-AKT","Syk","Src","Lyn-FAK","Prin-CRAF","ERKKTR"}),1/X186,X186)</f>
        <v>0.99265098149828246</v>
      </c>
      <c r="AJ186" s="10">
        <f>IF(OR($C186={"PH-AKT","Syk","Src","Lyn-FAK","Prin-CRAF","ERKKTR"}),1/Y186,Y186)</f>
        <v>0.99768177600490793</v>
      </c>
      <c r="AK186" s="10">
        <f>IF(OR($C186={"PH-AKT","Syk","Src","Lyn-FAK","Prin-CRAF","ERKKTR"}),1/Z186,Z186)</f>
        <v>1.0096672424968101</v>
      </c>
      <c r="AL186" s="10">
        <f>IF(OR($C186={"PH-AKT","Syk","Src","Lyn-FAK","Prin-CRAF","ERKKTR"}),1/AA186,AA186)</f>
        <v>1.0716909103681633</v>
      </c>
      <c r="AM186" s="10">
        <f>IF(OR($C186={"PH-AKT","Syk","Src","Lyn-FAK","Prin-CRAF","ERKKTR"}),1/AB186,AB186)</f>
        <v>1.1036281793848743</v>
      </c>
      <c r="AN186" s="10">
        <f>IF(OR($C186={"PH-AKT","Syk","Src","Lyn-FAK","Prin-CRAF","ERKKTR"}),1/AC186,AC186)</f>
        <v>1.107454868183039</v>
      </c>
      <c r="AO186" s="10">
        <f>IF(OR($C186={"PH-AKT","Syk","Src","Lyn-FAK","Prin-CRAF","ERKKTR"}),1/AD186,AD186)</f>
        <v>1.081883053505508</v>
      </c>
      <c r="AP186" s="10">
        <f>IF(OR($C186={"PH-AKT","Syk","Src","Lyn-FAK","Prin-CRAF","ERKKTR"}),1/AE186,AE186)</f>
        <v>1.0717853959026411</v>
      </c>
      <c r="AQ186" s="10">
        <f>IF(OR($C186={"PH-AKT","Syk","Src","Lyn-FAK","Prin-CRAF","ERKKTR"}),1/AF186,AF186)</f>
        <v>1.0473262844541587</v>
      </c>
      <c r="AR186" s="10">
        <f>IF(OR($C186={"PH-AKT","Syk","Src","Lyn-FAK","Prin-CRAF","ERKKTR"}),1/AG186,AG186)</f>
        <v>1.0432822439465144</v>
      </c>
    </row>
    <row r="187" spans="1:44" x14ac:dyDescent="0.2">
      <c r="A187" s="10">
        <v>186</v>
      </c>
      <c r="B187" s="10">
        <v>0</v>
      </c>
      <c r="C187" s="10">
        <f>_xlfn.IFNA(VLOOKUP($B187,Barcodes!$B$2:$E$14,4,FALSE),0)</f>
        <v>0</v>
      </c>
      <c r="D187" s="10">
        <v>651.08399999999995</v>
      </c>
      <c r="E187" s="10">
        <v>652.24699999999996</v>
      </c>
      <c r="F187" s="10">
        <v>672.73500000000001</v>
      </c>
      <c r="G187" s="10">
        <v>656.48400000000004</v>
      </c>
      <c r="H187" s="10">
        <v>668.00699999999995</v>
      </c>
      <c r="I187" s="10">
        <v>684.31100000000004</v>
      </c>
      <c r="J187" s="10">
        <v>660.03399999999999</v>
      </c>
      <c r="K187" s="10">
        <v>670.005</v>
      </c>
      <c r="L187" s="10">
        <v>657.21</v>
      </c>
      <c r="M187" s="10">
        <v>664.05100000000004</v>
      </c>
      <c r="N187" s="10">
        <v>260.91199999999998</v>
      </c>
      <c r="O187" s="10">
        <v>260.33</v>
      </c>
      <c r="P187" s="10">
        <v>268.01</v>
      </c>
      <c r="Q187" s="10">
        <v>273.87400000000002</v>
      </c>
      <c r="R187" s="10">
        <v>263.50700000000001</v>
      </c>
      <c r="S187" s="10">
        <v>268.38799999999998</v>
      </c>
      <c r="T187" s="10">
        <v>261.19</v>
      </c>
      <c r="U187" s="10">
        <v>260.99900000000002</v>
      </c>
      <c r="V187" s="10">
        <v>265.68700000000001</v>
      </c>
      <c r="W187" s="10">
        <v>269.065</v>
      </c>
      <c r="X187" s="10">
        <f>_xlfn.IFNA(IF(OR($C187={"PH-AKT","GCaMP6S"}),D187/AVERAGE($D187:$F187), D187/N187/AVERAGE($D187/$N187,$E187/$O187,$F187/$P187)),0)</f>
        <v>0.99670593316149925</v>
      </c>
      <c r="Y187" s="10">
        <f>_xlfn.IFNA(IF(OR($C187={"PH-AKT","GCaMP6S"}),E187/AVERAGE($D187:$F187), E187/O187/AVERAGE($D187/$N187,$E187/$O187,$F187/$P187)),0)</f>
        <v>1.0007185409330612</v>
      </c>
      <c r="Z187" s="10">
        <f>_xlfn.IFNA(IF(OR($C187={"PH-AKT","GCaMP6S"}),F187/AVERAGE($D187:$F187), F187/P187/AVERAGE($D187/$N187,$E187/$O187,$F187/$P187)),0)</f>
        <v>1.0025755259054399</v>
      </c>
      <c r="AA187" s="10">
        <f>_xlfn.IFNA(IF(OR($C187={"PH-AKT","GCaMP6S"}),G187/AVERAGE($D187:$F187), G187/Q187/AVERAGE($D187/$N187,$E187/$O187,$F187/$P187)),0)</f>
        <v>0.95740880098687187</v>
      </c>
      <c r="AB187" s="10">
        <f>_xlfn.IFNA(IF(OR($C187={"PH-AKT","GCaMP6S"}),H187/AVERAGE($D187:$F187), H187/R187/AVERAGE($D187/$N187,$E187/$O187,$F187/$P187)),0)</f>
        <v>1.0125417308319877</v>
      </c>
      <c r="AC187" s="10">
        <f>_xlfn.IFNA(IF(OR($C187={"PH-AKT","GCaMP6S"}),I187/AVERAGE($D187:$F187), I187/S187/AVERAGE($D187/$N187,$E187/$O187,$F187/$P187)),0)</f>
        <v>1.0183908803051551</v>
      </c>
      <c r="AD187" s="10">
        <f>_xlfn.IFNA(IF(OR($C187={"PH-AKT","GCaMP6S"}),J187/AVERAGE($D187:$F187), J187/T187/AVERAGE($D187/$N187,$E187/$O187,$F187/$P187)),0)</f>
        <v>1.0093315220493422</v>
      </c>
      <c r="AE187" s="10">
        <f>_xlfn.IFNA(IF(OR($C187={"PH-AKT","GCaMP6S"}),K187/AVERAGE($D187:$F187), K187/U187/AVERAGE($D187/$N187,$E187/$O187,$F187/$P187)),0)</f>
        <v>1.0253290797737518</v>
      </c>
      <c r="AF187" s="10">
        <f>_xlfn.IFNA(IF(OR($C187={"PH-AKT","GCaMP6S"}),L187/AVERAGE($D187:$F187), L187/V187/AVERAGE($D187/$N187,$E187/$O187,$F187/$P187)),0)</f>
        <v>0.98800224720681173</v>
      </c>
      <c r="AG187" s="10">
        <f>_xlfn.IFNA(IF(OR($C187={"PH-AKT","GCaMP6S"}),M187/AVERAGE($D187:$F187), M187/W187/AVERAGE($D187/$N187,$E187/$O187,$F187/$P187)),0)</f>
        <v>0.98575343951979855</v>
      </c>
      <c r="AI187" s="10">
        <f>IF(OR($C187={"PH-AKT","Syk","Src","Lyn-FAK","Prin-CRAF","ERKKTR"}),1/X187,X187)</f>
        <v>0.99670593316149925</v>
      </c>
      <c r="AJ187" s="10">
        <f>IF(OR($C187={"PH-AKT","Syk","Src","Lyn-FAK","Prin-CRAF","ERKKTR"}),1/Y187,Y187)</f>
        <v>1.0007185409330612</v>
      </c>
      <c r="AK187" s="10">
        <f>IF(OR($C187={"PH-AKT","Syk","Src","Lyn-FAK","Prin-CRAF","ERKKTR"}),1/Z187,Z187)</f>
        <v>1.0025755259054399</v>
      </c>
      <c r="AL187" s="10">
        <f>IF(OR($C187={"PH-AKT","Syk","Src","Lyn-FAK","Prin-CRAF","ERKKTR"}),1/AA187,AA187)</f>
        <v>0.95740880098687187</v>
      </c>
      <c r="AM187" s="10">
        <f>IF(OR($C187={"PH-AKT","Syk","Src","Lyn-FAK","Prin-CRAF","ERKKTR"}),1/AB187,AB187)</f>
        <v>1.0125417308319877</v>
      </c>
      <c r="AN187" s="10">
        <f>IF(OR($C187={"PH-AKT","Syk","Src","Lyn-FAK","Prin-CRAF","ERKKTR"}),1/AC187,AC187)</f>
        <v>1.0183908803051551</v>
      </c>
      <c r="AO187" s="10">
        <f>IF(OR($C187={"PH-AKT","Syk","Src","Lyn-FAK","Prin-CRAF","ERKKTR"}),1/AD187,AD187)</f>
        <v>1.0093315220493422</v>
      </c>
      <c r="AP187" s="10">
        <f>IF(OR($C187={"PH-AKT","Syk","Src","Lyn-FAK","Prin-CRAF","ERKKTR"}),1/AE187,AE187)</f>
        <v>1.0253290797737518</v>
      </c>
      <c r="AQ187" s="10">
        <f>IF(OR($C187={"PH-AKT","Syk","Src","Lyn-FAK","Prin-CRAF","ERKKTR"}),1/AF187,AF187)</f>
        <v>0.98800224720681173</v>
      </c>
      <c r="AR187" s="10">
        <f>IF(OR($C187={"PH-AKT","Syk","Src","Lyn-FAK","Prin-CRAF","ERKKTR"}),1/AG187,AG187)</f>
        <v>0.98575343951979855</v>
      </c>
    </row>
    <row r="188" spans="1:44" x14ac:dyDescent="0.2">
      <c r="A188" s="10">
        <v>187</v>
      </c>
      <c r="B188" s="10" t="s">
        <v>38</v>
      </c>
      <c r="C188" s="10" t="str">
        <f>_xlfn.IFNA(VLOOKUP($B188,Barcodes!$B$2:$E$14,4,FALSE),0)</f>
        <v>RhoA2G</v>
      </c>
      <c r="D188" s="10">
        <v>1642.751</v>
      </c>
      <c r="E188" s="10">
        <v>1665.1949999999999</v>
      </c>
      <c r="F188" s="10">
        <v>1653.432</v>
      </c>
      <c r="G188" s="10">
        <v>1607.0139999999999</v>
      </c>
      <c r="H188" s="10">
        <v>1648.153</v>
      </c>
      <c r="I188" s="10">
        <v>1625.059</v>
      </c>
      <c r="J188" s="10">
        <v>1556.4690000000001</v>
      </c>
      <c r="K188" s="10">
        <v>1556.557</v>
      </c>
      <c r="L188" s="10">
        <v>1553.3219999999999</v>
      </c>
      <c r="M188" s="10">
        <v>1533.4349999999999</v>
      </c>
      <c r="N188" s="10">
        <v>713.93700000000001</v>
      </c>
      <c r="O188" s="10">
        <v>719.423</v>
      </c>
      <c r="P188" s="10">
        <v>699.85900000000004</v>
      </c>
      <c r="Q188" s="10">
        <v>678.255</v>
      </c>
      <c r="R188" s="10">
        <v>678.149</v>
      </c>
      <c r="S188" s="10">
        <v>692.43200000000002</v>
      </c>
      <c r="T188" s="10">
        <v>668.29300000000001</v>
      </c>
      <c r="U188" s="10">
        <v>663.94899999999996</v>
      </c>
      <c r="V188" s="10">
        <v>658.10699999999997</v>
      </c>
      <c r="W188" s="10">
        <v>652.94100000000003</v>
      </c>
      <c r="X188" s="10">
        <f>_xlfn.IFNA(IF(OR($C188={"PH-AKT","GCaMP6S"}),D188/AVERAGE($D188:$F188), D188/N188/AVERAGE($D188/$N188,$E188/$O188,$F188/$P188)),0)</f>
        <v>0.98922376683141278</v>
      </c>
      <c r="Y188" s="10">
        <f>_xlfn.IFNA(IF(OR($C188={"PH-AKT","GCaMP6S"}),E188/AVERAGE($D188:$F188), E188/O188/AVERAGE($D188/$N188,$E188/$O188,$F188/$P188)),0)</f>
        <v>0.99509254327495589</v>
      </c>
      <c r="Z188" s="10">
        <f>_xlfn.IFNA(IF(OR($C188={"PH-AKT","GCaMP6S"}),F188/AVERAGE($D188:$F188), F188/P188/AVERAGE($D188/$N188,$E188/$O188,$F188/$P188)),0)</f>
        <v>1.0156836898936312</v>
      </c>
      <c r="AA188" s="10">
        <f>_xlfn.IFNA(IF(OR($C188={"PH-AKT","GCaMP6S"}),G188/AVERAGE($D188:$F188), G188/Q188/AVERAGE($D188/$N188,$E188/$O188,$F188/$P188)),0)</f>
        <v>1.0186133132127311</v>
      </c>
      <c r="AB188" s="10">
        <f>_xlfn.IFNA(IF(OR($C188={"PH-AKT","GCaMP6S"}),H188/AVERAGE($D188:$F188), H188/R188/AVERAGE($D188/$N188,$E188/$O188,$F188/$P188)),0)</f>
        <v>1.0448527532312111</v>
      </c>
      <c r="AC188" s="10">
        <f>_xlfn.IFNA(IF(OR($C188={"PH-AKT","GCaMP6S"}),I188/AVERAGE($D188:$F188), I188/S188/AVERAGE($D188/$N188,$E188/$O188,$F188/$P188)),0)</f>
        <v>1.0089617328496778</v>
      </c>
      <c r="AD188" s="10">
        <f>_xlfn.IFNA(IF(OR($C188={"PH-AKT","GCaMP6S"}),J188/AVERAGE($D188:$F188), J188/T188/AVERAGE($D188/$N188,$E188/$O188,$F188/$P188)),0)</f>
        <v>1.0012816450171282</v>
      </c>
      <c r="AE188" s="10">
        <f>_xlfn.IFNA(IF(OR($C188={"PH-AKT","GCaMP6S"}),K188/AVERAGE($D188:$F188), K188/U188/AVERAGE($D188/$N188,$E188/$O188,$F188/$P188)),0)</f>
        <v>1.0078896826738017</v>
      </c>
      <c r="AF188" s="10">
        <f>_xlfn.IFNA(IF(OR($C188={"PH-AKT","GCaMP6S"}),L188/AVERAGE($D188:$F188), L188/V188/AVERAGE($D188/$N188,$E188/$O188,$F188/$P188)),0)</f>
        <v>1.0147233984697897</v>
      </c>
      <c r="AG188" s="10">
        <f>_xlfn.IFNA(IF(OR($C188={"PH-AKT","GCaMP6S"}),M188/AVERAGE($D188:$F188), M188/W188/AVERAGE($D188/$N188,$E188/$O188,$F188/$P188)),0)</f>
        <v>1.0096576109458102</v>
      </c>
      <c r="AI188" s="10">
        <f>IF(OR($C188={"PH-AKT","Syk","Src","Lyn-FAK","Prin-CRAF","ERKKTR"}),1/X188,X188)</f>
        <v>0.98922376683141278</v>
      </c>
      <c r="AJ188" s="10">
        <f>IF(OR($C188={"PH-AKT","Syk","Src","Lyn-FAK","Prin-CRAF","ERKKTR"}),1/Y188,Y188)</f>
        <v>0.99509254327495589</v>
      </c>
      <c r="AK188" s="10">
        <f>IF(OR($C188={"PH-AKT","Syk","Src","Lyn-FAK","Prin-CRAF","ERKKTR"}),1/Z188,Z188)</f>
        <v>1.0156836898936312</v>
      </c>
      <c r="AL188" s="10">
        <f>IF(OR($C188={"PH-AKT","Syk","Src","Lyn-FAK","Prin-CRAF","ERKKTR"}),1/AA188,AA188)</f>
        <v>1.0186133132127311</v>
      </c>
      <c r="AM188" s="10">
        <f>IF(OR($C188={"PH-AKT","Syk","Src","Lyn-FAK","Prin-CRAF","ERKKTR"}),1/AB188,AB188)</f>
        <v>1.0448527532312111</v>
      </c>
      <c r="AN188" s="10">
        <f>IF(OR($C188={"PH-AKT","Syk","Src","Lyn-FAK","Prin-CRAF","ERKKTR"}),1/AC188,AC188)</f>
        <v>1.0089617328496778</v>
      </c>
      <c r="AO188" s="10">
        <f>IF(OR($C188={"PH-AKT","Syk","Src","Lyn-FAK","Prin-CRAF","ERKKTR"}),1/AD188,AD188)</f>
        <v>1.0012816450171282</v>
      </c>
      <c r="AP188" s="10">
        <f>IF(OR($C188={"PH-AKT","Syk","Src","Lyn-FAK","Prin-CRAF","ERKKTR"}),1/AE188,AE188)</f>
        <v>1.0078896826738017</v>
      </c>
      <c r="AQ188" s="10">
        <f>IF(OR($C188={"PH-AKT","Syk","Src","Lyn-FAK","Prin-CRAF","ERKKTR"}),1/AF188,AF188)</f>
        <v>1.0147233984697897</v>
      </c>
      <c r="AR188" s="10">
        <f>IF(OR($C188={"PH-AKT","Syk","Src","Lyn-FAK","Prin-CRAF","ERKKTR"}),1/AG188,AG188)</f>
        <v>1.0096576109458102</v>
      </c>
    </row>
    <row r="189" spans="1:44" x14ac:dyDescent="0.2">
      <c r="A189" s="10">
        <v>188</v>
      </c>
      <c r="B189" s="10">
        <v>0</v>
      </c>
      <c r="C189" s="10">
        <f>_xlfn.IFNA(VLOOKUP($B189,Barcodes!$B$2:$E$14,4,FALSE),0)</f>
        <v>0</v>
      </c>
      <c r="D189" s="10">
        <v>756.12599999999998</v>
      </c>
      <c r="E189" s="10">
        <v>789.66300000000001</v>
      </c>
      <c r="F189" s="10">
        <v>902.678</v>
      </c>
      <c r="G189" s="10">
        <v>856.44100000000003</v>
      </c>
      <c r="H189" s="10">
        <v>833.77800000000002</v>
      </c>
      <c r="I189" s="10">
        <v>859.76700000000005</v>
      </c>
      <c r="J189" s="10">
        <v>1320.133</v>
      </c>
      <c r="K189" s="10">
        <v>1384.0540000000001</v>
      </c>
      <c r="L189" s="10">
        <v>1703.5809999999999</v>
      </c>
      <c r="M189" s="10">
        <v>1670.028</v>
      </c>
      <c r="N189" s="10">
        <v>138.96100000000001</v>
      </c>
      <c r="O189" s="10">
        <v>141.48400000000001</v>
      </c>
      <c r="P189" s="10">
        <v>145.15299999999999</v>
      </c>
      <c r="Q189" s="10">
        <v>140.05600000000001</v>
      </c>
      <c r="R189" s="10">
        <v>147.429</v>
      </c>
      <c r="S189" s="10">
        <v>139.84100000000001</v>
      </c>
      <c r="T189" s="10">
        <v>172.02199999999999</v>
      </c>
      <c r="U189" s="10">
        <v>184.25800000000001</v>
      </c>
      <c r="V189" s="10">
        <v>205.429</v>
      </c>
      <c r="W189" s="10">
        <v>195.74600000000001</v>
      </c>
      <c r="X189" s="10">
        <f>_xlfn.IFNA(IF(OR($C189={"PH-AKT","GCaMP6S"}),D189/AVERAGE($D189:$F189), D189/N189/AVERAGE($D189/$N189,$E189/$O189,$F189/$P189)),0)</f>
        <v>0.94678337259378609</v>
      </c>
      <c r="Y189" s="10">
        <f>_xlfn.IFNA(IF(OR($C189={"PH-AKT","GCaMP6S"}),E189/AVERAGE($D189:$F189), E189/O189/AVERAGE($D189/$N189,$E189/$O189,$F189/$P189)),0)</f>
        <v>0.97114446880039185</v>
      </c>
      <c r="Z189" s="10">
        <f>_xlfn.IFNA(IF(OR($C189={"PH-AKT","GCaMP6S"}),F189/AVERAGE($D189:$F189), F189/P189/AVERAGE($D189/$N189,$E189/$O189,$F189/$P189)),0)</f>
        <v>1.0820721586058224</v>
      </c>
      <c r="AA189" s="10">
        <f>_xlfn.IFNA(IF(OR($C189={"PH-AKT","GCaMP6S"}),G189/AVERAGE($D189:$F189), G189/Q189/AVERAGE($D189/$N189,$E189/$O189,$F189/$P189)),0)</f>
        <v>1.0640085364247254</v>
      </c>
      <c r="AB189" s="10">
        <f>_xlfn.IFNA(IF(OR($C189={"PH-AKT","GCaMP6S"}),H189/AVERAGE($D189:$F189), H189/R189/AVERAGE($D189/$N189,$E189/$O189,$F189/$P189)),0)</f>
        <v>0.9840493822208457</v>
      </c>
      <c r="AC189" s="10">
        <f>_xlfn.IFNA(IF(OR($C189={"PH-AKT","GCaMP6S"}),I189/AVERAGE($D189:$F189), I189/S189/AVERAGE($D189/$N189,$E189/$O189,$F189/$P189)),0)</f>
        <v>1.069782851627936</v>
      </c>
      <c r="AD189" s="10">
        <f>_xlfn.IFNA(IF(OR($C189={"PH-AKT","GCaMP6S"}),J189/AVERAGE($D189:$F189), J189/T189/AVERAGE($D189/$N189,$E189/$O189,$F189/$P189)),0)</f>
        <v>1.3353129963257635</v>
      </c>
      <c r="AE189" s="10">
        <f>_xlfn.IFNA(IF(OR($C189={"PH-AKT","GCaMP6S"}),K189/AVERAGE($D189:$F189), K189/U189/AVERAGE($D189/$N189,$E189/$O189,$F189/$P189)),0)</f>
        <v>1.3070014309047926</v>
      </c>
      <c r="AF189" s="10">
        <f>_xlfn.IFNA(IF(OR($C189={"PH-AKT","GCaMP6S"}),L189/AVERAGE($D189:$F189), L189/V189/AVERAGE($D189/$N189,$E189/$O189,$F189/$P189)),0)</f>
        <v>1.4429471236292262</v>
      </c>
      <c r="AG189" s="10">
        <f>_xlfn.IFNA(IF(OR($C189={"PH-AKT","GCaMP6S"}),M189/AVERAGE($D189:$F189), M189/W189/AVERAGE($D189/$N189,$E189/$O189,$F189/$P189)),0)</f>
        <v>1.4845001219663614</v>
      </c>
      <c r="AI189" s="10">
        <f>IF(OR($C189={"PH-AKT","Syk","Src","Lyn-FAK","Prin-CRAF","ERKKTR"}),1/X189,X189)</f>
        <v>0.94678337259378609</v>
      </c>
      <c r="AJ189" s="10">
        <f>IF(OR($C189={"PH-AKT","Syk","Src","Lyn-FAK","Prin-CRAF","ERKKTR"}),1/Y189,Y189)</f>
        <v>0.97114446880039185</v>
      </c>
      <c r="AK189" s="10">
        <f>IF(OR($C189={"PH-AKT","Syk","Src","Lyn-FAK","Prin-CRAF","ERKKTR"}),1/Z189,Z189)</f>
        <v>1.0820721586058224</v>
      </c>
      <c r="AL189" s="10">
        <f>IF(OR($C189={"PH-AKT","Syk","Src","Lyn-FAK","Prin-CRAF","ERKKTR"}),1/AA189,AA189)</f>
        <v>1.0640085364247254</v>
      </c>
      <c r="AM189" s="10">
        <f>IF(OR($C189={"PH-AKT","Syk","Src","Lyn-FAK","Prin-CRAF","ERKKTR"}),1/AB189,AB189)</f>
        <v>0.9840493822208457</v>
      </c>
      <c r="AN189" s="10">
        <f>IF(OR($C189={"PH-AKT","Syk","Src","Lyn-FAK","Prin-CRAF","ERKKTR"}),1/AC189,AC189)</f>
        <v>1.069782851627936</v>
      </c>
      <c r="AO189" s="10">
        <f>IF(OR($C189={"PH-AKT","Syk","Src","Lyn-FAK","Prin-CRAF","ERKKTR"}),1/AD189,AD189)</f>
        <v>1.3353129963257635</v>
      </c>
      <c r="AP189" s="10">
        <f>IF(OR($C189={"PH-AKT","Syk","Src","Lyn-FAK","Prin-CRAF","ERKKTR"}),1/AE189,AE189)</f>
        <v>1.3070014309047926</v>
      </c>
      <c r="AQ189" s="10">
        <f>IF(OR($C189={"PH-AKT","Syk","Src","Lyn-FAK","Prin-CRAF","ERKKTR"}),1/AF189,AF189)</f>
        <v>1.4429471236292262</v>
      </c>
      <c r="AR189" s="10">
        <f>IF(OR($C189={"PH-AKT","Syk","Src","Lyn-FAK","Prin-CRAF","ERKKTR"}),1/AG189,AG189)</f>
        <v>1.4845001219663614</v>
      </c>
    </row>
    <row r="190" spans="1:44" x14ac:dyDescent="0.2">
      <c r="A190" s="10">
        <v>189</v>
      </c>
      <c r="B190" s="10">
        <v>0</v>
      </c>
      <c r="C190" s="10">
        <f>_xlfn.IFNA(VLOOKUP($B190,Barcodes!$B$2:$E$14,4,FALSE),0)</f>
        <v>0</v>
      </c>
      <c r="D190" s="10">
        <v>1264.816</v>
      </c>
      <c r="E190" s="10">
        <v>1290.5889999999999</v>
      </c>
      <c r="F190" s="10">
        <v>1341.2639999999999</v>
      </c>
      <c r="G190" s="10">
        <v>1332.3689999999999</v>
      </c>
      <c r="H190" s="10">
        <v>1352.9739999999999</v>
      </c>
      <c r="I190" s="10">
        <v>1352.904</v>
      </c>
      <c r="J190" s="10">
        <v>1327.3969999999999</v>
      </c>
      <c r="K190" s="10">
        <v>1359.059</v>
      </c>
      <c r="L190" s="10">
        <v>1364.4590000000001</v>
      </c>
      <c r="M190" s="10">
        <v>1355.989</v>
      </c>
      <c r="N190" s="10">
        <v>446.76299999999998</v>
      </c>
      <c r="O190" s="10">
        <v>465.55900000000003</v>
      </c>
      <c r="P190" s="10">
        <v>492.29700000000003</v>
      </c>
      <c r="Q190" s="10">
        <v>461.87700000000001</v>
      </c>
      <c r="R190" s="10">
        <v>458.66199999999998</v>
      </c>
      <c r="S190" s="10">
        <v>466.93599999999998</v>
      </c>
      <c r="T190" s="10">
        <v>460.529</v>
      </c>
      <c r="U190" s="10">
        <v>475.95299999999997</v>
      </c>
      <c r="V190" s="10">
        <v>481.95100000000002</v>
      </c>
      <c r="W190" s="10">
        <v>486.38900000000001</v>
      </c>
      <c r="X190" s="10">
        <f>_xlfn.IFNA(IF(OR($C190={"PH-AKT","GCaMP6S"}),D190/AVERAGE($D190:$F190), D190/N190/AVERAGE($D190/$N190,$E190/$O190,$F190/$P190)),0)</f>
        <v>1.019874006097409</v>
      </c>
      <c r="Y190" s="10">
        <f>_xlfn.IFNA(IF(OR($C190={"PH-AKT","GCaMP6S"}),E190/AVERAGE($D190:$F190), E190/O190/AVERAGE($D190/$N190,$E190/$O190,$F190/$P190)),0)</f>
        <v>0.99864148465669245</v>
      </c>
      <c r="Z190" s="10">
        <f>_xlfn.IFNA(IF(OR($C190={"PH-AKT","GCaMP6S"}),F190/AVERAGE($D190:$F190), F190/P190/AVERAGE($D190/$N190,$E190/$O190,$F190/$P190)),0)</f>
        <v>0.98148450924589892</v>
      </c>
      <c r="AA190" s="10">
        <f>_xlfn.IFNA(IF(OR($C190={"PH-AKT","GCaMP6S"}),G190/AVERAGE($D190:$F190), G190/Q190/AVERAGE($D190/$N190,$E190/$O190,$F190/$P190)),0)</f>
        <v>1.0391890306576395</v>
      </c>
      <c r="AB190" s="10">
        <f>_xlfn.IFNA(IF(OR($C190={"PH-AKT","GCaMP6S"}),H190/AVERAGE($D190:$F190), H190/R190/AVERAGE($D190/$N190,$E190/$O190,$F190/$P190)),0)</f>
        <v>1.0626568866465829</v>
      </c>
      <c r="AC190" s="10">
        <f>_xlfn.IFNA(IF(OR($C190={"PH-AKT","GCaMP6S"}),I190/AVERAGE($D190:$F190), I190/S190/AVERAGE($D190/$N190,$E190/$O190,$F190/$P190)),0)</f>
        <v>1.0437728422856294</v>
      </c>
      <c r="AD190" s="10">
        <f>_xlfn.IFNA(IF(OR($C190={"PH-AKT","GCaMP6S"}),J190/AVERAGE($D190:$F190), J190/T190/AVERAGE($D190/$N190,$E190/$O190,$F190/$P190)),0)</f>
        <v>1.0383415166802115</v>
      </c>
      <c r="AE190" s="10">
        <f>_xlfn.IFNA(IF(OR($C190={"PH-AKT","GCaMP6S"}),K190/AVERAGE($D190:$F190), K190/U190/AVERAGE($D190/$N190,$E190/$O190,$F190/$P190)),0)</f>
        <v>1.0286570643256139</v>
      </c>
      <c r="AF190" s="10">
        <f>_xlfn.IFNA(IF(OR($C190={"PH-AKT","GCaMP6S"}),L190/AVERAGE($D190:$F190), L190/V190/AVERAGE($D190/$N190,$E190/$O190,$F190/$P190)),0)</f>
        <v>1.0198915068335201</v>
      </c>
      <c r="AG190" s="10">
        <f>_xlfn.IFNA(IF(OR($C190={"PH-AKT","GCaMP6S"}),M190/AVERAGE($D190:$F190), M190/W190/AVERAGE($D190/$N190,$E190/$O190,$F190/$P190)),0)</f>
        <v>1.0043123253996842</v>
      </c>
      <c r="AI190" s="10">
        <f>IF(OR($C190={"PH-AKT","Syk","Src","Lyn-FAK","Prin-CRAF","ERKKTR"}),1/X190,X190)</f>
        <v>1.019874006097409</v>
      </c>
      <c r="AJ190" s="10">
        <f>IF(OR($C190={"PH-AKT","Syk","Src","Lyn-FAK","Prin-CRAF","ERKKTR"}),1/Y190,Y190)</f>
        <v>0.99864148465669245</v>
      </c>
      <c r="AK190" s="10">
        <f>IF(OR($C190={"PH-AKT","Syk","Src","Lyn-FAK","Prin-CRAF","ERKKTR"}),1/Z190,Z190)</f>
        <v>0.98148450924589892</v>
      </c>
      <c r="AL190" s="10">
        <f>IF(OR($C190={"PH-AKT","Syk","Src","Lyn-FAK","Prin-CRAF","ERKKTR"}),1/AA190,AA190)</f>
        <v>1.0391890306576395</v>
      </c>
      <c r="AM190" s="10">
        <f>IF(OR($C190={"PH-AKT","Syk","Src","Lyn-FAK","Prin-CRAF","ERKKTR"}),1/AB190,AB190)</f>
        <v>1.0626568866465829</v>
      </c>
      <c r="AN190" s="10">
        <f>IF(OR($C190={"PH-AKT","Syk","Src","Lyn-FAK","Prin-CRAF","ERKKTR"}),1/AC190,AC190)</f>
        <v>1.0437728422856294</v>
      </c>
      <c r="AO190" s="10">
        <f>IF(OR($C190={"PH-AKT","Syk","Src","Lyn-FAK","Prin-CRAF","ERKKTR"}),1/AD190,AD190)</f>
        <v>1.0383415166802115</v>
      </c>
      <c r="AP190" s="10">
        <f>IF(OR($C190={"PH-AKT","Syk","Src","Lyn-FAK","Prin-CRAF","ERKKTR"}),1/AE190,AE190)</f>
        <v>1.0286570643256139</v>
      </c>
      <c r="AQ190" s="10">
        <f>IF(OR($C190={"PH-AKT","Syk","Src","Lyn-FAK","Prin-CRAF","ERKKTR"}),1/AF190,AF190)</f>
        <v>1.0198915068335201</v>
      </c>
      <c r="AR190" s="10">
        <f>IF(OR($C190={"PH-AKT","Syk","Src","Lyn-FAK","Prin-CRAF","ERKKTR"}),1/AG190,AG190)</f>
        <v>1.0043123253996842</v>
      </c>
    </row>
    <row r="191" spans="1:44" x14ac:dyDescent="0.2">
      <c r="A191" s="10">
        <v>190</v>
      </c>
      <c r="B191" s="10" t="s">
        <v>437</v>
      </c>
      <c r="C191" s="10" t="str">
        <f>_xlfn.IFNA(VLOOKUP($B191,Barcodes!$B$2:$E$14,4,FALSE),0)</f>
        <v>EV-ROCK</v>
      </c>
      <c r="D191" s="10">
        <v>3179.0360000000001</v>
      </c>
      <c r="E191" s="10">
        <v>3200.1669999999999</v>
      </c>
      <c r="F191" s="10">
        <v>3195.1489999999999</v>
      </c>
      <c r="G191" s="10">
        <v>3218.9119999999998</v>
      </c>
      <c r="H191" s="10">
        <v>3299.6260000000002</v>
      </c>
      <c r="I191" s="10">
        <v>3236.6239999999998</v>
      </c>
      <c r="J191" s="10">
        <v>3117.2080000000001</v>
      </c>
      <c r="K191" s="10">
        <v>2997.4929999999999</v>
      </c>
      <c r="L191" s="10">
        <v>2955.32</v>
      </c>
      <c r="M191" s="10">
        <v>2869.8110000000001</v>
      </c>
      <c r="N191" s="10">
        <v>1362.377</v>
      </c>
      <c r="O191" s="10">
        <v>1347.4059999999999</v>
      </c>
      <c r="P191" s="10">
        <v>1338.106</v>
      </c>
      <c r="Q191" s="10">
        <v>1327.5450000000001</v>
      </c>
      <c r="R191" s="10">
        <v>1330.278</v>
      </c>
      <c r="S191" s="10">
        <v>1341.5129999999999</v>
      </c>
      <c r="T191" s="10">
        <v>1307.105</v>
      </c>
      <c r="U191" s="10">
        <v>1254.797</v>
      </c>
      <c r="V191" s="10">
        <v>1238.2670000000001</v>
      </c>
      <c r="W191" s="10">
        <v>1195.3430000000001</v>
      </c>
      <c r="X191" s="10">
        <f>_xlfn.IFNA(IF(OR($C191={"PH-AKT","GCaMP6S"}),D191/AVERAGE($D191:$F191), D191/N191/AVERAGE($D191/$N191,$E191/$O191,$F191/$P191)),0)</f>
        <v>0.98647522956754419</v>
      </c>
      <c r="Y191" s="10">
        <f>_xlfn.IFNA(IF(OR($C191={"PH-AKT","GCaMP6S"}),E191/AVERAGE($D191:$F191), E191/O191/AVERAGE($D191/$N191,$E191/$O191,$F191/$P191)),0)</f>
        <v>1.0040658755504048</v>
      </c>
      <c r="Z191" s="10">
        <f>_xlfn.IFNA(IF(OR($C191={"PH-AKT","GCaMP6S"}),F191/AVERAGE($D191:$F191), F191/P191/AVERAGE($D191/$N191,$E191/$O191,$F191/$P191)),0)</f>
        <v>1.0094588948820513</v>
      </c>
      <c r="AA191" s="10">
        <f>_xlfn.IFNA(IF(OR($C191={"PH-AKT","GCaMP6S"}),G191/AVERAGE($D191:$F191), G191/Q191/AVERAGE($D191/$N191,$E191/$O191,$F191/$P191)),0)</f>
        <v>1.025056713416606</v>
      </c>
      <c r="AB191" s="10">
        <f>_xlfn.IFNA(IF(OR($C191={"PH-AKT","GCaMP6S"}),H191/AVERAGE($D191:$F191), H191/R191/AVERAGE($D191/$N191,$E191/$O191,$F191/$P191)),0)</f>
        <v>1.0486011990102968</v>
      </c>
      <c r="AC191" s="10">
        <f>_xlfn.IFNA(IF(OR($C191={"PH-AKT","GCaMP6S"}),I191/AVERAGE($D191:$F191), I191/S191/AVERAGE($D191/$N191,$E191/$O191,$F191/$P191)),0)</f>
        <v>1.0199653219263711</v>
      </c>
      <c r="AD191" s="10">
        <f>_xlfn.IFNA(IF(OR($C191={"PH-AKT","GCaMP6S"}),J191/AVERAGE($D191:$F191), J191/T191/AVERAGE($D191/$N191,$E191/$O191,$F191/$P191)),0)</f>
        <v>1.0081922343548211</v>
      </c>
      <c r="AE191" s="10">
        <f>_xlfn.IFNA(IF(OR($C191={"PH-AKT","GCaMP6S"}),K191/AVERAGE($D191:$F191), K191/U191/AVERAGE($D191/$N191,$E191/$O191,$F191/$P191)),0)</f>
        <v>1.0098869207698578</v>
      </c>
      <c r="AF191" s="10">
        <f>_xlfn.IFNA(IF(OR($C191={"PH-AKT","GCaMP6S"}),L191/AVERAGE($D191:$F191), L191/V191/AVERAGE($D191/$N191,$E191/$O191,$F191/$P191)),0)</f>
        <v>1.0089700049310864</v>
      </c>
      <c r="AG191" s="10">
        <f>_xlfn.IFNA(IF(OR($C191={"PH-AKT","GCaMP6S"}),M191/AVERAGE($D191:$F191), M191/W191/AVERAGE($D191/$N191,$E191/$O191,$F191/$P191)),0)</f>
        <v>1.0149596918921644</v>
      </c>
      <c r="AI191" s="10">
        <f>IF(OR($C191={"PH-AKT","Syk","Src","Lyn-FAK","Prin-CRAF","ERKKTR"}),1/X191,X191)</f>
        <v>0.98647522956754419</v>
      </c>
      <c r="AJ191" s="10">
        <f>IF(OR($C191={"PH-AKT","Syk","Src","Lyn-FAK","Prin-CRAF","ERKKTR"}),1/Y191,Y191)</f>
        <v>1.0040658755504048</v>
      </c>
      <c r="AK191" s="10">
        <f>IF(OR($C191={"PH-AKT","Syk","Src","Lyn-FAK","Prin-CRAF","ERKKTR"}),1/Z191,Z191)</f>
        <v>1.0094588948820513</v>
      </c>
      <c r="AL191" s="10">
        <f>IF(OR($C191={"PH-AKT","Syk","Src","Lyn-FAK","Prin-CRAF","ERKKTR"}),1/AA191,AA191)</f>
        <v>1.025056713416606</v>
      </c>
      <c r="AM191" s="10">
        <f>IF(OR($C191={"PH-AKT","Syk","Src","Lyn-FAK","Prin-CRAF","ERKKTR"}),1/AB191,AB191)</f>
        <v>1.0486011990102968</v>
      </c>
      <c r="AN191" s="10">
        <f>IF(OR($C191={"PH-AKT","Syk","Src","Lyn-FAK","Prin-CRAF","ERKKTR"}),1/AC191,AC191)</f>
        <v>1.0199653219263711</v>
      </c>
      <c r="AO191" s="10">
        <f>IF(OR($C191={"PH-AKT","Syk","Src","Lyn-FAK","Prin-CRAF","ERKKTR"}),1/AD191,AD191)</f>
        <v>1.0081922343548211</v>
      </c>
      <c r="AP191" s="10">
        <f>IF(OR($C191={"PH-AKT","Syk","Src","Lyn-FAK","Prin-CRAF","ERKKTR"}),1/AE191,AE191)</f>
        <v>1.0098869207698578</v>
      </c>
      <c r="AQ191" s="10">
        <f>IF(OR($C191={"PH-AKT","Syk","Src","Lyn-FAK","Prin-CRAF","ERKKTR"}),1/AF191,AF191)</f>
        <v>1.0089700049310864</v>
      </c>
      <c r="AR191" s="10">
        <f>IF(OR($C191={"PH-AKT","Syk","Src","Lyn-FAK","Prin-CRAF","ERKKTR"}),1/AG191,AG191)</f>
        <v>1.0149596918921644</v>
      </c>
    </row>
    <row r="192" spans="1:44" x14ac:dyDescent="0.2">
      <c r="A192" s="10">
        <v>191</v>
      </c>
      <c r="B192" s="10" t="s">
        <v>40</v>
      </c>
      <c r="C192" s="10" t="str">
        <f>_xlfn.IFNA(VLOOKUP($B192,Barcodes!$B$2:$E$14,4,FALSE),0)</f>
        <v>PicchuEV</v>
      </c>
      <c r="D192" s="10">
        <v>957.12900000000002</v>
      </c>
      <c r="E192" s="10">
        <v>979.38300000000004</v>
      </c>
      <c r="F192" s="10">
        <v>960.99800000000005</v>
      </c>
      <c r="G192" s="10">
        <v>978.53099999999995</v>
      </c>
      <c r="H192" s="10">
        <v>1089.0340000000001</v>
      </c>
      <c r="I192" s="10">
        <v>1120.1849999999999</v>
      </c>
      <c r="J192" s="10">
        <v>1135.067</v>
      </c>
      <c r="K192" s="10">
        <v>1130.9100000000001</v>
      </c>
      <c r="L192" s="10">
        <v>1102.7650000000001</v>
      </c>
      <c r="M192" s="10">
        <v>1109.4739999999999</v>
      </c>
      <c r="N192" s="10">
        <v>396.25099999999998</v>
      </c>
      <c r="O192" s="10">
        <v>400.00599999999997</v>
      </c>
      <c r="P192" s="10">
        <v>405.66500000000002</v>
      </c>
      <c r="Q192" s="10">
        <v>389.39699999999999</v>
      </c>
      <c r="R192" s="10">
        <v>354.78199999999998</v>
      </c>
      <c r="S192" s="10">
        <v>340.601</v>
      </c>
      <c r="T192" s="10">
        <v>353.36900000000003</v>
      </c>
      <c r="U192" s="10">
        <v>357.529</v>
      </c>
      <c r="V192" s="10">
        <v>340.553</v>
      </c>
      <c r="W192" s="10">
        <v>355.55399999999997</v>
      </c>
      <c r="X192" s="10">
        <f>_xlfn.IFNA(IF(OR($C192={"PH-AKT","GCaMP6S"}),D192/AVERAGE($D192:$F192), D192/N192/AVERAGE($D192/$N192,$E192/$O192,$F192/$P192)),0)</f>
        <v>1.001874402840174</v>
      </c>
      <c r="Y192" s="10">
        <f>_xlfn.IFNA(IF(OR($C192={"PH-AKT","GCaMP6S"}),E192/AVERAGE($D192:$F192), E192/O192/AVERAGE($D192/$N192,$E192/$O192,$F192/$P192)),0)</f>
        <v>1.0155451410930902</v>
      </c>
      <c r="Z192" s="10">
        <f>_xlfn.IFNA(IF(OR($C192={"PH-AKT","GCaMP6S"}),F192/AVERAGE($D192:$F192), F192/P192/AVERAGE($D192/$N192,$E192/$O192,$F192/$P192)),0)</f>
        <v>0.98258045606673616</v>
      </c>
      <c r="AA192" s="10">
        <f>_xlfn.IFNA(IF(OR($C192={"PH-AKT","GCaMP6S"}),G192/AVERAGE($D192:$F192), G192/Q192/AVERAGE($D192/$N192,$E192/$O192,$F192/$P192)),0)</f>
        <v>1.0423058239169816</v>
      </c>
      <c r="AB192" s="10">
        <f>_xlfn.IFNA(IF(OR($C192={"PH-AKT","GCaMP6S"}),H192/AVERAGE($D192:$F192), H192/R192/AVERAGE($D192/$N192,$E192/$O192,$F192/$P192)),0)</f>
        <v>1.2731894701223181</v>
      </c>
      <c r="AC192" s="10">
        <f>_xlfn.IFNA(IF(OR($C192={"PH-AKT","GCaMP6S"}),I192/AVERAGE($D192:$F192), I192/S192/AVERAGE($D192/$N192,$E192/$O192,$F192/$P192)),0)</f>
        <v>1.364133929767803</v>
      </c>
      <c r="AD192" s="10">
        <f>_xlfn.IFNA(IF(OR($C192={"PH-AKT","GCaMP6S"}),J192/AVERAGE($D192:$F192), J192/T192/AVERAGE($D192/$N192,$E192/$O192,$F192/$P192)),0)</f>
        <v>1.3323128818928542</v>
      </c>
      <c r="AE192" s="10">
        <f>_xlfn.IFNA(IF(OR($C192={"PH-AKT","GCaMP6S"}),K192/AVERAGE($D192:$F192), K192/U192/AVERAGE($D192/$N192,$E192/$O192,$F192/$P192)),0)</f>
        <v>1.3119882546162696</v>
      </c>
      <c r="AF192" s="10">
        <f>_xlfn.IFNA(IF(OR($C192={"PH-AKT","GCaMP6S"}),L192/AVERAGE($D192:$F192), L192/V192/AVERAGE($D192/$N192,$E192/$O192,$F192/$P192)),0)</f>
        <v>1.3431095601790211</v>
      </c>
      <c r="AG192" s="10">
        <f>_xlfn.IFNA(IF(OR($C192={"PH-AKT","GCaMP6S"}),M192/AVERAGE($D192:$F192), M192/W192/AVERAGE($D192/$N192,$E192/$O192,$F192/$P192)),0)</f>
        <v>1.2942695607392296</v>
      </c>
      <c r="AI192" s="10">
        <f>IF(OR($C192={"PH-AKT","Syk","Src","Lyn-FAK","Prin-CRAF","ERKKTR"}),1/X192,X192)</f>
        <v>1.001874402840174</v>
      </c>
      <c r="AJ192" s="10">
        <f>IF(OR($C192={"PH-AKT","Syk","Src","Lyn-FAK","Prin-CRAF","ERKKTR"}),1/Y192,Y192)</f>
        <v>1.0155451410930902</v>
      </c>
      <c r="AK192" s="10">
        <f>IF(OR($C192={"PH-AKT","Syk","Src","Lyn-FAK","Prin-CRAF","ERKKTR"}),1/Z192,Z192)</f>
        <v>0.98258045606673616</v>
      </c>
      <c r="AL192" s="10">
        <f>IF(OR($C192={"PH-AKT","Syk","Src","Lyn-FAK","Prin-CRAF","ERKKTR"}),1/AA192,AA192)</f>
        <v>1.0423058239169816</v>
      </c>
      <c r="AM192" s="10">
        <f>IF(OR($C192={"PH-AKT","Syk","Src","Lyn-FAK","Prin-CRAF","ERKKTR"}),1/AB192,AB192)</f>
        <v>1.2731894701223181</v>
      </c>
      <c r="AN192" s="10">
        <f>IF(OR($C192={"PH-AKT","Syk","Src","Lyn-FAK","Prin-CRAF","ERKKTR"}),1/AC192,AC192)</f>
        <v>1.364133929767803</v>
      </c>
      <c r="AO192" s="10">
        <f>IF(OR($C192={"PH-AKT","Syk","Src","Lyn-FAK","Prin-CRAF","ERKKTR"}),1/AD192,AD192)</f>
        <v>1.3323128818928542</v>
      </c>
      <c r="AP192" s="10">
        <f>IF(OR($C192={"PH-AKT","Syk","Src","Lyn-FAK","Prin-CRAF","ERKKTR"}),1/AE192,AE192)</f>
        <v>1.3119882546162696</v>
      </c>
      <c r="AQ192" s="10">
        <f>IF(OR($C192={"PH-AKT","Syk","Src","Lyn-FAK","Prin-CRAF","ERKKTR"}),1/AF192,AF192)</f>
        <v>1.3431095601790211</v>
      </c>
      <c r="AR192" s="10">
        <f>IF(OR($C192={"PH-AKT","Syk","Src","Lyn-FAK","Prin-CRAF","ERKKTR"}),1/AG192,AG192)</f>
        <v>1.2942695607392296</v>
      </c>
    </row>
    <row r="193" spans="1:44" x14ac:dyDescent="0.2">
      <c r="A193" s="10">
        <v>192</v>
      </c>
      <c r="B193" s="10" t="s">
        <v>40</v>
      </c>
      <c r="C193" s="10" t="str">
        <f>_xlfn.IFNA(VLOOKUP($B193,Barcodes!$B$2:$E$14,4,FALSE),0)</f>
        <v>PicchuEV</v>
      </c>
      <c r="D193" s="10">
        <v>1038.8869999999999</v>
      </c>
      <c r="E193" s="10">
        <v>1059.1759999999999</v>
      </c>
      <c r="F193" s="10">
        <v>1051.3219999999999</v>
      </c>
      <c r="G193" s="10">
        <v>1053.8969999999999</v>
      </c>
      <c r="H193" s="10">
        <v>1141.778</v>
      </c>
      <c r="I193" s="10">
        <v>1185.77</v>
      </c>
      <c r="J193" s="10">
        <v>1193.6379999999999</v>
      </c>
      <c r="K193" s="10">
        <v>1181.386</v>
      </c>
      <c r="L193" s="10">
        <v>1156.778</v>
      </c>
      <c r="M193" s="10">
        <v>1140.914</v>
      </c>
      <c r="N193" s="10">
        <v>411.04599999999999</v>
      </c>
      <c r="O193" s="10">
        <v>408.55900000000003</v>
      </c>
      <c r="P193" s="10">
        <v>415.22800000000001</v>
      </c>
      <c r="Q193" s="10">
        <v>403.029</v>
      </c>
      <c r="R193" s="10">
        <v>361.166</v>
      </c>
      <c r="S193" s="10">
        <v>357.00200000000001</v>
      </c>
      <c r="T193" s="10">
        <v>347.30399999999997</v>
      </c>
      <c r="U193" s="10">
        <v>355.57799999999997</v>
      </c>
      <c r="V193" s="10">
        <v>341.721</v>
      </c>
      <c r="W193" s="10">
        <v>357.53</v>
      </c>
      <c r="X193" s="10">
        <f>_xlfn.IFNA(IF(OR($C193={"PH-AKT","GCaMP6S"}),D193/AVERAGE($D193:$F193), D193/N193/AVERAGE($D193/$N193,$E193/$O193,$F193/$P193)),0)</f>
        <v>0.99091231122233792</v>
      </c>
      <c r="Y193" s="10">
        <f>_xlfn.IFNA(IF(OR($C193={"PH-AKT","GCaMP6S"}),E193/AVERAGE($D193:$F193), E193/O193/AVERAGE($D193/$N193,$E193/$O193,$F193/$P193)),0)</f>
        <v>1.0164141169149947</v>
      </c>
      <c r="Z193" s="10">
        <f>_xlfn.IFNA(IF(OR($C193={"PH-AKT","GCaMP6S"}),F193/AVERAGE($D193:$F193), F193/P193/AVERAGE($D193/$N193,$E193/$O193,$F193/$P193)),0)</f>
        <v>0.99267357186266747</v>
      </c>
      <c r="AA193" s="10">
        <f>_xlfn.IFNA(IF(OR($C193={"PH-AKT","GCaMP6S"}),G193/AVERAGE($D193:$F193), G193/Q193/AVERAGE($D193/$N193,$E193/$O193,$F193/$P193)),0)</f>
        <v>1.0252250521989794</v>
      </c>
      <c r="AB193" s="10">
        <f>_xlfn.IFNA(IF(OR($C193={"PH-AKT","GCaMP6S"}),H193/AVERAGE($D193:$F193), H193/R193/AVERAGE($D193/$N193,$E193/$O193,$F193/$P193)),0)</f>
        <v>1.2394589564867589</v>
      </c>
      <c r="AC193" s="10">
        <f>_xlfn.IFNA(IF(OR($C193={"PH-AKT","GCaMP6S"}),I193/AVERAGE($D193:$F193), I193/S193/AVERAGE($D193/$N193,$E193/$O193,$F193/$P193)),0)</f>
        <v>1.3022283565629889</v>
      </c>
      <c r="AD193" s="10">
        <f>_xlfn.IFNA(IF(OR($C193={"PH-AKT","GCaMP6S"}),J193/AVERAGE($D193:$F193), J193/T193/AVERAGE($D193/$N193,$E193/$O193,$F193/$P193)),0)</f>
        <v>1.3474733661163891</v>
      </c>
      <c r="AE193" s="10">
        <f>_xlfn.IFNA(IF(OR($C193={"PH-AKT","GCaMP6S"}),K193/AVERAGE($D193:$F193), K193/U193/AVERAGE($D193/$N193,$E193/$O193,$F193/$P193)),0)</f>
        <v>1.3026096038013815</v>
      </c>
      <c r="AF193" s="10">
        <f>_xlfn.IFNA(IF(OR($C193={"PH-AKT","GCaMP6S"}),L193/AVERAGE($D193:$F193), L193/V193/AVERAGE($D193/$N193,$E193/$O193,$F193/$P193)),0)</f>
        <v>1.3271979144364603</v>
      </c>
      <c r="AG193" s="10">
        <f>_xlfn.IFNA(IF(OR($C193={"PH-AKT","GCaMP6S"}),M193/AVERAGE($D193:$F193), M193/W193/AVERAGE($D193/$N193,$E193/$O193,$F193/$P193)),0)</f>
        <v>1.2511165213888502</v>
      </c>
      <c r="AI193" s="10">
        <f>IF(OR($C193={"PH-AKT","Syk","Src","Lyn-FAK","Prin-CRAF","ERKKTR"}),1/X193,X193)</f>
        <v>0.99091231122233792</v>
      </c>
      <c r="AJ193" s="10">
        <f>IF(OR($C193={"PH-AKT","Syk","Src","Lyn-FAK","Prin-CRAF","ERKKTR"}),1/Y193,Y193)</f>
        <v>1.0164141169149947</v>
      </c>
      <c r="AK193" s="10">
        <f>IF(OR($C193={"PH-AKT","Syk","Src","Lyn-FAK","Prin-CRAF","ERKKTR"}),1/Z193,Z193)</f>
        <v>0.99267357186266747</v>
      </c>
      <c r="AL193" s="10">
        <f>IF(OR($C193={"PH-AKT","Syk","Src","Lyn-FAK","Prin-CRAF","ERKKTR"}),1/AA193,AA193)</f>
        <v>1.0252250521989794</v>
      </c>
      <c r="AM193" s="10">
        <f>IF(OR($C193={"PH-AKT","Syk","Src","Lyn-FAK","Prin-CRAF","ERKKTR"}),1/AB193,AB193)</f>
        <v>1.2394589564867589</v>
      </c>
      <c r="AN193" s="10">
        <f>IF(OR($C193={"PH-AKT","Syk","Src","Lyn-FAK","Prin-CRAF","ERKKTR"}),1/AC193,AC193)</f>
        <v>1.3022283565629889</v>
      </c>
      <c r="AO193" s="10">
        <f>IF(OR($C193={"PH-AKT","Syk","Src","Lyn-FAK","Prin-CRAF","ERKKTR"}),1/AD193,AD193)</f>
        <v>1.3474733661163891</v>
      </c>
      <c r="AP193" s="10">
        <f>IF(OR($C193={"PH-AKT","Syk","Src","Lyn-FAK","Prin-CRAF","ERKKTR"}),1/AE193,AE193)</f>
        <v>1.3026096038013815</v>
      </c>
      <c r="AQ193" s="10">
        <f>IF(OR($C193={"PH-AKT","Syk","Src","Lyn-FAK","Prin-CRAF","ERKKTR"}),1/AF193,AF193)</f>
        <v>1.3271979144364603</v>
      </c>
      <c r="AR193" s="10">
        <f>IF(OR($C193={"PH-AKT","Syk","Src","Lyn-FAK","Prin-CRAF","ERKKTR"}),1/AG193,AG193)</f>
        <v>1.2511165213888502</v>
      </c>
    </row>
    <row r="194" spans="1:44" x14ac:dyDescent="0.2">
      <c r="A194" s="10">
        <v>193</v>
      </c>
      <c r="B194" s="10">
        <v>0</v>
      </c>
      <c r="C194" s="10">
        <f>_xlfn.IFNA(VLOOKUP($B194,Barcodes!$B$2:$E$14,4,FALSE),0)</f>
        <v>0</v>
      </c>
      <c r="D194" s="10">
        <v>619.45100000000002</v>
      </c>
      <c r="E194" s="10">
        <v>618.59299999999996</v>
      </c>
      <c r="F194" s="10">
        <v>631.57000000000005</v>
      </c>
      <c r="G194" s="10">
        <v>639.67600000000004</v>
      </c>
      <c r="H194" s="10">
        <v>664.077</v>
      </c>
      <c r="I194" s="10">
        <v>686.995</v>
      </c>
      <c r="J194" s="10">
        <v>690.67200000000003</v>
      </c>
      <c r="K194" s="10">
        <v>693.86599999999999</v>
      </c>
      <c r="L194" s="10">
        <v>684.28899999999999</v>
      </c>
      <c r="M194" s="10">
        <v>678.36400000000003</v>
      </c>
      <c r="N194" s="10">
        <v>269.142</v>
      </c>
      <c r="O194" s="10">
        <v>271.54599999999999</v>
      </c>
      <c r="P194" s="10">
        <v>278.54899999999998</v>
      </c>
      <c r="Q194" s="10">
        <v>284.25700000000001</v>
      </c>
      <c r="R194" s="10">
        <v>279.012</v>
      </c>
      <c r="S194" s="10">
        <v>286.858</v>
      </c>
      <c r="T194" s="10">
        <v>296.25799999999998</v>
      </c>
      <c r="U194" s="10">
        <v>283.76600000000002</v>
      </c>
      <c r="V194" s="10">
        <v>294.83800000000002</v>
      </c>
      <c r="W194" s="10">
        <v>289.08800000000002</v>
      </c>
      <c r="X194" s="10">
        <f>_xlfn.IFNA(IF(OR($C194={"PH-AKT","GCaMP6S"}),D194/AVERAGE($D194:$F194), D194/N194/AVERAGE($D194/$N194,$E194/$O194,$F194/$P194)),0)</f>
        <v>1.0084351885665466</v>
      </c>
      <c r="Y194" s="10">
        <f>_xlfn.IFNA(IF(OR($C194={"PH-AKT","GCaMP6S"}),E194/AVERAGE($D194:$F194), E194/O194/AVERAGE($D194/$N194,$E194/$O194,$F194/$P194)),0)</f>
        <v>0.99812308443981712</v>
      </c>
      <c r="Z194" s="10">
        <f>_xlfn.IFNA(IF(OR($C194={"PH-AKT","GCaMP6S"}),F194/AVERAGE($D194:$F194), F194/P194/AVERAGE($D194/$N194,$E194/$O194,$F194/$P194)),0)</f>
        <v>0.99344172699363642</v>
      </c>
      <c r="AA194" s="10">
        <f>_xlfn.IFNA(IF(OR($C194={"PH-AKT","GCaMP6S"}),G194/AVERAGE($D194:$F194), G194/Q194/AVERAGE($D194/$N194,$E194/$O194,$F194/$P194)),0)</f>
        <v>0.98598747259766595</v>
      </c>
      <c r="AB194" s="10">
        <f>_xlfn.IFNA(IF(OR($C194={"PH-AKT","GCaMP6S"}),H194/AVERAGE($D194:$F194), H194/R194/AVERAGE($D194/$N194,$E194/$O194,$F194/$P194)),0)</f>
        <v>1.0428409228993178</v>
      </c>
      <c r="AC194" s="10">
        <f>_xlfn.IFNA(IF(OR($C194={"PH-AKT","GCaMP6S"}),I194/AVERAGE($D194:$F194), I194/S194/AVERAGE($D194/$N194,$E194/$O194,$F194/$P194)),0)</f>
        <v>1.0493228223432545</v>
      </c>
      <c r="AD194" s="10">
        <f>_xlfn.IFNA(IF(OR($C194={"PH-AKT","GCaMP6S"}),J194/AVERAGE($D194:$F194), J194/T194/AVERAGE($D194/$N194,$E194/$O194,$F194/$P194)),0)</f>
        <v>1.0214668383006824</v>
      </c>
      <c r="AE194" s="10">
        <f>_xlfn.IFNA(IF(OR($C194={"PH-AKT","GCaMP6S"}),K194/AVERAGE($D194:$F194), K194/U194/AVERAGE($D194/$N194,$E194/$O194,$F194/$P194)),0)</f>
        <v>1.0713657474490708</v>
      </c>
      <c r="AF194" s="10">
        <f>_xlfn.IFNA(IF(OR($C194={"PH-AKT","GCaMP6S"}),L194/AVERAGE($D194:$F194), L194/V194/AVERAGE($D194/$N194,$E194/$O194,$F194/$P194)),0)</f>
        <v>1.0169008510132134</v>
      </c>
      <c r="AG194" s="10">
        <f>_xlfn.IFNA(IF(OR($C194={"PH-AKT","GCaMP6S"}),M194/AVERAGE($D194:$F194), M194/W194/AVERAGE($D194/$N194,$E194/$O194,$F194/$P194)),0)</f>
        <v>1.0281470562552955</v>
      </c>
      <c r="AI194" s="10">
        <f>IF(OR($C194={"PH-AKT","Syk","Src","Lyn-FAK","Prin-CRAF","ERKKTR"}),1/X194,X194)</f>
        <v>1.0084351885665466</v>
      </c>
      <c r="AJ194" s="10">
        <f>IF(OR($C194={"PH-AKT","Syk","Src","Lyn-FAK","Prin-CRAF","ERKKTR"}),1/Y194,Y194)</f>
        <v>0.99812308443981712</v>
      </c>
      <c r="AK194" s="10">
        <f>IF(OR($C194={"PH-AKT","Syk","Src","Lyn-FAK","Prin-CRAF","ERKKTR"}),1/Z194,Z194)</f>
        <v>0.99344172699363642</v>
      </c>
      <c r="AL194" s="10">
        <f>IF(OR($C194={"PH-AKT","Syk","Src","Lyn-FAK","Prin-CRAF","ERKKTR"}),1/AA194,AA194)</f>
        <v>0.98598747259766595</v>
      </c>
      <c r="AM194" s="10">
        <f>IF(OR($C194={"PH-AKT","Syk","Src","Lyn-FAK","Prin-CRAF","ERKKTR"}),1/AB194,AB194)</f>
        <v>1.0428409228993178</v>
      </c>
      <c r="AN194" s="10">
        <f>IF(OR($C194={"PH-AKT","Syk","Src","Lyn-FAK","Prin-CRAF","ERKKTR"}),1/AC194,AC194)</f>
        <v>1.0493228223432545</v>
      </c>
      <c r="AO194" s="10">
        <f>IF(OR($C194={"PH-AKT","Syk","Src","Lyn-FAK","Prin-CRAF","ERKKTR"}),1/AD194,AD194)</f>
        <v>1.0214668383006824</v>
      </c>
      <c r="AP194" s="10">
        <f>IF(OR($C194={"PH-AKT","Syk","Src","Lyn-FAK","Prin-CRAF","ERKKTR"}),1/AE194,AE194)</f>
        <v>1.0713657474490708</v>
      </c>
      <c r="AQ194" s="10">
        <f>IF(OR($C194={"PH-AKT","Syk","Src","Lyn-FAK","Prin-CRAF","ERKKTR"}),1/AF194,AF194)</f>
        <v>1.0169008510132134</v>
      </c>
      <c r="AR194" s="10">
        <f>IF(OR($C194={"PH-AKT","Syk","Src","Lyn-FAK","Prin-CRAF","ERKKTR"}),1/AG194,AG194)</f>
        <v>1.0281470562552955</v>
      </c>
    </row>
    <row r="195" spans="1:44" x14ac:dyDescent="0.2">
      <c r="A195" s="10">
        <v>194</v>
      </c>
      <c r="B195" s="10" t="s">
        <v>41</v>
      </c>
      <c r="C195" s="10" t="str">
        <f>_xlfn.IFNA(VLOOKUP($B195,Barcodes!$B$2:$E$14,4,FALSE),0)</f>
        <v>GCaMP6S</v>
      </c>
      <c r="D195" s="10">
        <v>870.16600000000005</v>
      </c>
      <c r="E195" s="10">
        <v>755.01499999999999</v>
      </c>
      <c r="F195" s="10">
        <v>857.29700000000003</v>
      </c>
      <c r="G195" s="10">
        <v>1199.4570000000001</v>
      </c>
      <c r="H195" s="10">
        <v>1028.22</v>
      </c>
      <c r="I195" s="10">
        <v>1294.2260000000001</v>
      </c>
      <c r="J195" s="10">
        <v>1238.672</v>
      </c>
      <c r="K195" s="10">
        <v>1090.2329999999999</v>
      </c>
      <c r="L195" s="10">
        <v>1086.624</v>
      </c>
      <c r="M195" s="10">
        <v>1089.9590000000001</v>
      </c>
      <c r="N195" s="10">
        <v>106.238</v>
      </c>
      <c r="O195" s="10">
        <v>106.21299999999999</v>
      </c>
      <c r="P195" s="10">
        <v>118.36</v>
      </c>
      <c r="Q195" s="10">
        <v>125.571</v>
      </c>
      <c r="R195" s="10">
        <v>127.941</v>
      </c>
      <c r="S195" s="10">
        <v>143.39500000000001</v>
      </c>
      <c r="T195" s="10">
        <v>143.20699999999999</v>
      </c>
      <c r="U195" s="10">
        <v>124.572</v>
      </c>
      <c r="V195" s="10">
        <v>132.12700000000001</v>
      </c>
      <c r="W195" s="10">
        <v>130.97999999999999</v>
      </c>
      <c r="X195" s="10">
        <f>_xlfn.IFNA(IF(OR($C195={"PH-AKT","GCaMP6S"}),D195/AVERAGE($D195:$F195), D195/N195/AVERAGE($D195/$N195,$E195/$O195,$F195/$P195)),0)</f>
        <v>1.0515694398903033</v>
      </c>
      <c r="Y195" s="10">
        <f>_xlfn.IFNA(IF(OR($C195={"PH-AKT","GCaMP6S"}),E195/AVERAGE($D195:$F195), E195/O195/AVERAGE($D195/$N195,$E195/$O195,$F195/$P195)),0)</f>
        <v>0.91241291967139282</v>
      </c>
      <c r="Z195" s="10">
        <f>_xlfn.IFNA(IF(OR($C195={"PH-AKT","GCaMP6S"}),F195/AVERAGE($D195:$F195), F195/P195/AVERAGE($D195/$N195,$E195/$O195,$F195/$P195)),0)</f>
        <v>1.0360176404383041</v>
      </c>
      <c r="AA195" s="10">
        <f>_xlfn.IFNA(IF(OR($C195={"PH-AKT","GCaMP6S"}),G195/AVERAGE($D195:$F195), G195/Q195/AVERAGE($D195/$N195,$E195/$O195,$F195/$P195)),0)</f>
        <v>1.449507709635292</v>
      </c>
      <c r="AB195" s="10">
        <f>_xlfn.IFNA(IF(OR($C195={"PH-AKT","GCaMP6S"}),H195/AVERAGE($D195:$F195), H195/R195/AVERAGE($D195/$N195,$E195/$O195,$F195/$P195)),0)</f>
        <v>1.2425729452587295</v>
      </c>
      <c r="AC195" s="10">
        <f>_xlfn.IFNA(IF(OR($C195={"PH-AKT","GCaMP6S"}),I195/AVERAGE($D195:$F195), I195/S195/AVERAGE($D195/$N195,$E195/$O195,$F195/$P195)),0)</f>
        <v>1.5640331958631659</v>
      </c>
      <c r="AD195" s="10">
        <f>_xlfn.IFNA(IF(OR($C195={"PH-AKT","GCaMP6S"}),J195/AVERAGE($D195:$F195), J195/T195/AVERAGE($D195/$N195,$E195/$O195,$F195/$P195)),0)</f>
        <v>1.4968978577050835</v>
      </c>
      <c r="AE195" s="10">
        <f>_xlfn.IFNA(IF(OR($C195={"PH-AKT","GCaMP6S"}),K195/AVERAGE($D195:$F195), K195/U195/AVERAGE($D195/$N195,$E195/$O195,$F195/$P195)),0)</f>
        <v>1.3175137906559493</v>
      </c>
      <c r="AF195" s="10">
        <f>_xlfn.IFNA(IF(OR($C195={"PH-AKT","GCaMP6S"}),L195/AVERAGE($D195:$F195), L195/V195/AVERAGE($D195/$N195,$E195/$O195,$F195/$P195)),0)</f>
        <v>1.3131524227002214</v>
      </c>
      <c r="AG195" s="10">
        <f>_xlfn.IFNA(IF(OR($C195={"PH-AKT","GCaMP6S"}),M195/AVERAGE($D195:$F195), M195/W195/AVERAGE($D195/$N195,$E195/$O195,$F195/$P195)),0)</f>
        <v>1.3171826698967726</v>
      </c>
      <c r="AI195" s="10">
        <f>IF(OR($C195={"PH-AKT","Syk","Src","Lyn-FAK","Prin-CRAF","ERKKTR"}),1/X195,X195)</f>
        <v>1.0515694398903033</v>
      </c>
      <c r="AJ195" s="10">
        <f>IF(OR($C195={"PH-AKT","Syk","Src","Lyn-FAK","Prin-CRAF","ERKKTR"}),1/Y195,Y195)</f>
        <v>0.91241291967139282</v>
      </c>
      <c r="AK195" s="10">
        <f>IF(OR($C195={"PH-AKT","Syk","Src","Lyn-FAK","Prin-CRAF","ERKKTR"}),1/Z195,Z195)</f>
        <v>1.0360176404383041</v>
      </c>
      <c r="AL195" s="10">
        <f>IF(OR($C195={"PH-AKT","Syk","Src","Lyn-FAK","Prin-CRAF","ERKKTR"}),1/AA195,AA195)</f>
        <v>1.449507709635292</v>
      </c>
      <c r="AM195" s="10">
        <f>IF(OR($C195={"PH-AKT","Syk","Src","Lyn-FAK","Prin-CRAF","ERKKTR"}),1/AB195,AB195)</f>
        <v>1.2425729452587295</v>
      </c>
      <c r="AN195" s="10">
        <f>IF(OR($C195={"PH-AKT","Syk","Src","Lyn-FAK","Prin-CRAF","ERKKTR"}),1/AC195,AC195)</f>
        <v>1.5640331958631659</v>
      </c>
      <c r="AO195" s="10">
        <f>IF(OR($C195={"PH-AKT","Syk","Src","Lyn-FAK","Prin-CRAF","ERKKTR"}),1/AD195,AD195)</f>
        <v>1.4968978577050835</v>
      </c>
      <c r="AP195" s="10">
        <f>IF(OR($C195={"PH-AKT","Syk","Src","Lyn-FAK","Prin-CRAF","ERKKTR"}),1/AE195,AE195)</f>
        <v>1.3175137906559493</v>
      </c>
      <c r="AQ195" s="10">
        <f>IF(OR($C195={"PH-AKT","Syk","Src","Lyn-FAK","Prin-CRAF","ERKKTR"}),1/AF195,AF195)</f>
        <v>1.3131524227002214</v>
      </c>
      <c r="AR195" s="10">
        <f>IF(OR($C195={"PH-AKT","Syk","Src","Lyn-FAK","Prin-CRAF","ERKKTR"}),1/AG195,AG195)</f>
        <v>1.3171826698967726</v>
      </c>
    </row>
    <row r="196" spans="1:44" x14ac:dyDescent="0.2">
      <c r="A196" s="10">
        <v>195</v>
      </c>
      <c r="B196" s="10" t="s">
        <v>37</v>
      </c>
      <c r="C196" s="10" t="str">
        <f>_xlfn.IFNA(VLOOKUP($B196,Barcodes!$B$2:$E$14,4,FALSE),0)</f>
        <v>PH-AKT</v>
      </c>
      <c r="D196" s="10">
        <v>2501.1799999999998</v>
      </c>
      <c r="E196" s="10">
        <v>2647.5410000000002</v>
      </c>
      <c r="F196" s="10">
        <v>2582.1219999999998</v>
      </c>
      <c r="G196" s="10">
        <v>2025.9590000000001</v>
      </c>
      <c r="H196" s="10">
        <v>1855.174</v>
      </c>
      <c r="I196" s="10">
        <v>2185.6979999999999</v>
      </c>
      <c r="J196" s="10">
        <v>2191.6689999999999</v>
      </c>
      <c r="K196" s="10">
        <v>2355.5410000000002</v>
      </c>
      <c r="L196" s="10">
        <v>2316.5</v>
      </c>
      <c r="M196" s="10">
        <v>2272.163</v>
      </c>
      <c r="N196" s="10">
        <v>473.84899999999999</v>
      </c>
      <c r="O196" s="10">
        <v>616.17399999999998</v>
      </c>
      <c r="P196" s="10">
        <v>653.14499999999998</v>
      </c>
      <c r="Q196" s="10">
        <v>507.44799999999998</v>
      </c>
      <c r="R196" s="10">
        <v>409.11</v>
      </c>
      <c r="S196" s="10">
        <v>479.66899999999998</v>
      </c>
      <c r="T196" s="10">
        <v>508.13400000000001</v>
      </c>
      <c r="U196" s="10">
        <v>387.84300000000002</v>
      </c>
      <c r="V196" s="10">
        <v>477.77300000000002</v>
      </c>
      <c r="W196" s="10">
        <v>469.91300000000001</v>
      </c>
      <c r="X196" s="10">
        <f>_xlfn.IFNA(IF(OR($C196={"PH-AKT","GCaMP6S"}),D196/AVERAGE($D196:$F196), D196/N196/AVERAGE($D196/$N196,$E196/$O196,$F196/$P196)),0)</f>
        <v>0.97059790245384625</v>
      </c>
      <c r="Y196" s="10">
        <f>_xlfn.IFNA(IF(OR($C196={"PH-AKT","GCaMP6S"}),E196/AVERAGE($D196:$F196), E196/O196/AVERAGE($D196/$N196,$E196/$O196,$F196/$P196)),0)</f>
        <v>1.0273941664576556</v>
      </c>
      <c r="Z196" s="10">
        <f>_xlfn.IFNA(IF(OR($C196={"PH-AKT","GCaMP6S"}),F196/AVERAGE($D196:$F196), F196/P196/AVERAGE($D196/$N196,$E196/$O196,$F196/$P196)),0)</f>
        <v>1.0020079310884984</v>
      </c>
      <c r="AA196" s="10">
        <f>_xlfn.IFNA(IF(OR($C196={"PH-AKT","GCaMP6S"}),G196/AVERAGE($D196:$F196), G196/Q196/AVERAGE($D196/$N196,$E196/$O196,$F196/$P196)),0)</f>
        <v>0.78618554276681085</v>
      </c>
      <c r="AB196" s="10">
        <f>_xlfn.IFNA(IF(OR($C196={"PH-AKT","GCaMP6S"}),H196/AVERAGE($D196:$F196), H196/R196/AVERAGE($D196/$N196,$E196/$O196,$F196/$P196)),0)</f>
        <v>0.71991139905441104</v>
      </c>
      <c r="AC196" s="10">
        <f>_xlfn.IFNA(IF(OR($C196={"PH-AKT","GCaMP6S"}),I196/AVERAGE($D196:$F196), I196/S196/AVERAGE($D196/$N196,$E196/$O196,$F196/$P196)),0)</f>
        <v>0.8481732199192249</v>
      </c>
      <c r="AD196" s="10">
        <f>_xlfn.IFNA(IF(OR($C196={"PH-AKT","GCaMP6S"}),J196/AVERAGE($D196:$F196), J196/T196/AVERAGE($D196/$N196,$E196/$O196,$F196/$P196)),0)</f>
        <v>0.8504903022865683</v>
      </c>
      <c r="AE196" s="10">
        <f>_xlfn.IFNA(IF(OR($C196={"PH-AKT","GCaMP6S"}),K196/AVERAGE($D196:$F196), K196/U196/AVERAGE($D196/$N196,$E196/$O196,$F196/$P196)),0)</f>
        <v>0.9140818148809905</v>
      </c>
      <c r="AF196" s="10">
        <f>_xlfn.IFNA(IF(OR($C196={"PH-AKT","GCaMP6S"}),L196/AVERAGE($D196:$F196), L196/V196/AVERAGE($D196/$N196,$E196/$O196,$F196/$P196)),0)</f>
        <v>0.89893172064159121</v>
      </c>
      <c r="AG196" s="10">
        <f>_xlfn.IFNA(IF(OR($C196={"PH-AKT","GCaMP6S"}),M196/AVERAGE($D196:$F196), M196/W196/AVERAGE($D196/$N196,$E196/$O196,$F196/$P196)),0)</f>
        <v>0.88172648183386992</v>
      </c>
      <c r="AI196" s="10">
        <f>IF(OR($C196={"PH-AKT","Syk","Src","Lyn-FAK","Prin-CRAF","ERKKTR"}),1/X196,X196)</f>
        <v>1.0302927684799441</v>
      </c>
      <c r="AJ196" s="10">
        <f>IF(OR($C196={"PH-AKT","Syk","Src","Lyn-FAK","Prin-CRAF","ERKKTR"}),1/Y196,Y196)</f>
        <v>0.97333626435498688</v>
      </c>
      <c r="AK196" s="10">
        <f>IF(OR($C196={"PH-AKT","Syk","Src","Lyn-FAK","Prin-CRAF","ERKKTR"}),1/Z196,Z196)</f>
        <v>0.99799609261942956</v>
      </c>
      <c r="AL196" s="10">
        <f>IF(OR($C196={"PH-AKT","Syk","Src","Lyn-FAK","Prin-CRAF","ERKKTR"}),1/AA196,AA196)</f>
        <v>1.2719643717699454</v>
      </c>
      <c r="AM196" s="10">
        <f>IF(OR($C196={"PH-AKT","Syk","Src","Lyn-FAK","Prin-CRAF","ERKKTR"}),1/AB196,AB196)</f>
        <v>1.389059822241292</v>
      </c>
      <c r="AN196" s="10">
        <f>IF(OR($C196={"PH-AKT","Syk","Src","Lyn-FAK","Prin-CRAF","ERKKTR"}),1/AC196,AC196)</f>
        <v>1.1790044492270508</v>
      </c>
      <c r="AO196" s="10">
        <f>IF(OR($C196={"PH-AKT","Syk","Src","Lyn-FAK","Prin-CRAF","ERKKTR"}),1/AD196,AD196)</f>
        <v>1.1757923603731524</v>
      </c>
      <c r="AP196" s="10">
        <f>IF(OR($C196={"PH-AKT","Syk","Src","Lyn-FAK","Prin-CRAF","ERKKTR"}),1/AE196,AE196)</f>
        <v>1.0939939770382541</v>
      </c>
      <c r="AQ196" s="10">
        <f>IF(OR($C196={"PH-AKT","Syk","Src","Lyn-FAK","Prin-CRAF","ERKKTR"}),1/AF196,AF196)</f>
        <v>1.1124315418375421</v>
      </c>
      <c r="AR196" s="10">
        <f>IF(OR($C196={"PH-AKT","Syk","Src","Lyn-FAK","Prin-CRAF","ERKKTR"}),1/AG196,AG196)</f>
        <v>1.1341385572543283</v>
      </c>
    </row>
    <row r="197" spans="1:44" x14ac:dyDescent="0.2">
      <c r="A197" s="10">
        <v>196</v>
      </c>
      <c r="B197" s="10" t="s">
        <v>41</v>
      </c>
      <c r="C197" s="10" t="str">
        <f>_xlfn.IFNA(VLOOKUP($B197,Barcodes!$B$2:$E$14,4,FALSE),0)</f>
        <v>GCaMP6S</v>
      </c>
      <c r="D197" s="10">
        <v>1309.9870000000001</v>
      </c>
      <c r="E197" s="10">
        <v>1069.01</v>
      </c>
      <c r="F197" s="10">
        <v>1250.0070000000001</v>
      </c>
      <c r="G197" s="10">
        <v>1668.7729999999999</v>
      </c>
      <c r="H197" s="10">
        <v>1048.9280000000001</v>
      </c>
      <c r="I197" s="10">
        <v>1517.6310000000001</v>
      </c>
      <c r="J197" s="10">
        <v>1749.7560000000001</v>
      </c>
      <c r="K197" s="10">
        <v>1900.99</v>
      </c>
      <c r="L197" s="10">
        <v>1756.6410000000001</v>
      </c>
      <c r="M197" s="10">
        <v>2020.444</v>
      </c>
      <c r="N197" s="10">
        <v>134.92699999999999</v>
      </c>
      <c r="O197" s="10">
        <v>118.98099999999999</v>
      </c>
      <c r="P197" s="10">
        <v>130.82300000000001</v>
      </c>
      <c r="Q197" s="10">
        <v>154.38800000000001</v>
      </c>
      <c r="R197" s="10">
        <v>122.79</v>
      </c>
      <c r="S197" s="10">
        <v>148.602</v>
      </c>
      <c r="T197" s="10">
        <v>161.328</v>
      </c>
      <c r="U197" s="10">
        <v>166.941</v>
      </c>
      <c r="V197" s="10">
        <v>158.608</v>
      </c>
      <c r="W197" s="10">
        <v>177.267</v>
      </c>
      <c r="X197" s="10">
        <f>_xlfn.IFNA(IF(OR($C197={"PH-AKT","GCaMP6S"}),D197/AVERAGE($D197:$F197), D197/N197/AVERAGE($D197/$N197,$E197/$O197,$F197/$P197)),0)</f>
        <v>1.0829310190895354</v>
      </c>
      <c r="Y197" s="10">
        <f>_xlfn.IFNA(IF(OR($C197={"PH-AKT","GCaMP6S"}),E197/AVERAGE($D197:$F197), E197/O197/AVERAGE($D197/$N197,$E197/$O197,$F197/$P197)),0)</f>
        <v>0.88372181458052945</v>
      </c>
      <c r="Z197" s="10">
        <f>_xlfn.IFNA(IF(OR($C197={"PH-AKT","GCaMP6S"}),F197/AVERAGE($D197:$F197), F197/P197/AVERAGE($D197/$N197,$E197/$O197,$F197/$P197)),0)</f>
        <v>1.0333471663299352</v>
      </c>
      <c r="AA197" s="10">
        <f>_xlfn.IFNA(IF(OR($C197={"PH-AKT","GCaMP6S"}),G197/AVERAGE($D197:$F197), G197/Q197/AVERAGE($D197/$N197,$E197/$O197,$F197/$P197)),0)</f>
        <v>1.3795297552716941</v>
      </c>
      <c r="AB197" s="10">
        <f>_xlfn.IFNA(IF(OR($C197={"PH-AKT","GCaMP6S"}),H197/AVERAGE($D197:$F197), H197/R197/AVERAGE($D197/$N197,$E197/$O197,$F197/$P197)),0)</f>
        <v>0.86712056531213522</v>
      </c>
      <c r="AC197" s="10">
        <f>_xlfn.IFNA(IF(OR($C197={"PH-AKT","GCaMP6S"}),I197/AVERAGE($D197:$F197), I197/S197/AVERAGE($D197/$N197,$E197/$O197,$F197/$P197)),0)</f>
        <v>1.25458472903309</v>
      </c>
      <c r="AD197" s="10">
        <f>_xlfn.IFNA(IF(OR($C197={"PH-AKT","GCaMP6S"}),J197/AVERAGE($D197:$F197), J197/T197/AVERAGE($D197/$N197,$E197/$O197,$F197/$P197)),0)</f>
        <v>1.4464762232281914</v>
      </c>
      <c r="AE197" s="10">
        <f>_xlfn.IFNA(IF(OR($C197={"PH-AKT","GCaMP6S"}),K197/AVERAGE($D197:$F197), K197/U197/AVERAGE($D197/$N197,$E197/$O197,$F197/$P197)),0)</f>
        <v>1.5714973033923356</v>
      </c>
      <c r="AF197" s="10">
        <f>_xlfn.IFNA(IF(OR($C197={"PH-AKT","GCaMP6S"}),L197/AVERAGE($D197:$F197), L197/V197/AVERAGE($D197/$N197,$E197/$O197,$F197/$P197)),0)</f>
        <v>1.4521678675471286</v>
      </c>
      <c r="AG197" s="10">
        <f>_xlfn.IFNA(IF(OR($C197={"PH-AKT","GCaMP6S"}),M197/AVERAGE($D197:$F197), M197/W197/AVERAGE($D197/$N197,$E197/$O197,$F197/$P197)),0)</f>
        <v>1.6702467123210665</v>
      </c>
      <c r="AI197" s="10">
        <f>IF(OR($C197={"PH-AKT","Syk","Src","Lyn-FAK","Prin-CRAF","ERKKTR"}),1/X197,X197)</f>
        <v>1.0829310190895354</v>
      </c>
      <c r="AJ197" s="10">
        <f>IF(OR($C197={"PH-AKT","Syk","Src","Lyn-FAK","Prin-CRAF","ERKKTR"}),1/Y197,Y197)</f>
        <v>0.88372181458052945</v>
      </c>
      <c r="AK197" s="10">
        <f>IF(OR($C197={"PH-AKT","Syk","Src","Lyn-FAK","Prin-CRAF","ERKKTR"}),1/Z197,Z197)</f>
        <v>1.0333471663299352</v>
      </c>
      <c r="AL197" s="10">
        <f>IF(OR($C197={"PH-AKT","Syk","Src","Lyn-FAK","Prin-CRAF","ERKKTR"}),1/AA197,AA197)</f>
        <v>1.3795297552716941</v>
      </c>
      <c r="AM197" s="10">
        <f>IF(OR($C197={"PH-AKT","Syk","Src","Lyn-FAK","Prin-CRAF","ERKKTR"}),1/AB197,AB197)</f>
        <v>0.86712056531213522</v>
      </c>
      <c r="AN197" s="10">
        <f>IF(OR($C197={"PH-AKT","Syk","Src","Lyn-FAK","Prin-CRAF","ERKKTR"}),1/AC197,AC197)</f>
        <v>1.25458472903309</v>
      </c>
      <c r="AO197" s="10">
        <f>IF(OR($C197={"PH-AKT","Syk","Src","Lyn-FAK","Prin-CRAF","ERKKTR"}),1/AD197,AD197)</f>
        <v>1.4464762232281914</v>
      </c>
      <c r="AP197" s="10">
        <f>IF(OR($C197={"PH-AKT","Syk","Src","Lyn-FAK","Prin-CRAF","ERKKTR"}),1/AE197,AE197)</f>
        <v>1.5714973033923356</v>
      </c>
      <c r="AQ197" s="10">
        <f>IF(OR($C197={"PH-AKT","Syk","Src","Lyn-FAK","Prin-CRAF","ERKKTR"}),1/AF197,AF197)</f>
        <v>1.4521678675471286</v>
      </c>
      <c r="AR197" s="10">
        <f>IF(OR($C197={"PH-AKT","Syk","Src","Lyn-FAK","Prin-CRAF","ERKKTR"}),1/AG197,AG197)</f>
        <v>1.6702467123210665</v>
      </c>
    </row>
    <row r="198" spans="1:44" x14ac:dyDescent="0.2">
      <c r="A198" s="10">
        <v>197</v>
      </c>
      <c r="B198" s="10">
        <v>0</v>
      </c>
      <c r="C198" s="10">
        <f>_xlfn.IFNA(VLOOKUP($B198,Barcodes!$B$2:$E$14,4,FALSE),0)</f>
        <v>0</v>
      </c>
      <c r="D198" s="10">
        <v>572.77700000000004</v>
      </c>
      <c r="E198" s="10">
        <v>571.42200000000003</v>
      </c>
      <c r="F198" s="10">
        <v>578.99800000000005</v>
      </c>
      <c r="G198" s="10">
        <v>577.01800000000003</v>
      </c>
      <c r="H198" s="10">
        <v>567.81200000000001</v>
      </c>
      <c r="I198" s="10">
        <v>566.98500000000001</v>
      </c>
      <c r="J198" s="10">
        <v>587.64800000000002</v>
      </c>
      <c r="K198" s="10">
        <v>602.25099999999998</v>
      </c>
      <c r="L198" s="10">
        <v>605.68200000000002</v>
      </c>
      <c r="M198" s="10">
        <v>618.61099999999999</v>
      </c>
      <c r="N198" s="10">
        <v>267.34699999999998</v>
      </c>
      <c r="O198" s="10">
        <v>261.31799999999998</v>
      </c>
      <c r="P198" s="10">
        <v>264.39800000000002</v>
      </c>
      <c r="Q198" s="10">
        <v>257.86500000000001</v>
      </c>
      <c r="R198" s="10">
        <v>256.053</v>
      </c>
      <c r="S198" s="10">
        <v>253.095</v>
      </c>
      <c r="T198" s="10">
        <v>260.93</v>
      </c>
      <c r="U198" s="10">
        <v>262.33499999999998</v>
      </c>
      <c r="V198" s="10">
        <v>252.96</v>
      </c>
      <c r="W198" s="10">
        <v>261.70600000000002</v>
      </c>
      <c r="X198" s="10">
        <f>_xlfn.IFNA(IF(OR($C198={"PH-AKT","GCaMP6S"}),D198/AVERAGE($D198:$F198), D198/N198/AVERAGE($D198/$N198,$E198/$O198,$F198/$P198)),0)</f>
        <v>0.98593816838388604</v>
      </c>
      <c r="Y198" s="10">
        <f>_xlfn.IFNA(IF(OR($C198={"PH-AKT","GCaMP6S"}),E198/AVERAGE($D198:$F198), E198/O198/AVERAGE($D198/$N198,$E198/$O198,$F198/$P198)),0)</f>
        <v>1.0062990334628947</v>
      </c>
      <c r="Z198" s="10">
        <f>_xlfn.IFNA(IF(OR($C198={"PH-AKT","GCaMP6S"}),F198/AVERAGE($D198:$F198), F198/P198/AVERAGE($D198/$N198,$E198/$O198,$F198/$P198)),0)</f>
        <v>1.0077627981532193</v>
      </c>
      <c r="AA198" s="10">
        <f>_xlfn.IFNA(IF(OR($C198={"PH-AKT","GCaMP6S"}),G198/AVERAGE($D198:$F198), G198/Q198/AVERAGE($D198/$N198,$E198/$O198,$F198/$P198)),0)</f>
        <v>1.0297608725163194</v>
      </c>
      <c r="AB198" s="10">
        <f>_xlfn.IFNA(IF(OR($C198={"PH-AKT","GCaMP6S"}),H198/AVERAGE($D198:$F198), H198/R198/AVERAGE($D198/$N198,$E198/$O198,$F198/$P198)),0)</f>
        <v>1.0205026159836983</v>
      </c>
      <c r="AC198" s="10">
        <f>_xlfn.IFNA(IF(OR($C198={"PH-AKT","GCaMP6S"}),I198/AVERAGE($D198:$F198), I198/S198/AVERAGE($D198/$N198,$E198/$O198,$F198/$P198)),0)</f>
        <v>1.0309258469399065</v>
      </c>
      <c r="AD198" s="10">
        <f>_xlfn.IFNA(IF(OR($C198={"PH-AKT","GCaMP6S"}),J198/AVERAGE($D198:$F198), J198/T198/AVERAGE($D198/$N198,$E198/$O198,$F198/$P198)),0)</f>
        <v>1.0364125719661883</v>
      </c>
      <c r="AE198" s="10">
        <f>_xlfn.IFNA(IF(OR($C198={"PH-AKT","GCaMP6S"}),K198/AVERAGE($D198:$F198), K198/U198/AVERAGE($D198/$N198,$E198/$O198,$F198/$P198)),0)</f>
        <v>1.0564786313118637</v>
      </c>
      <c r="AF198" s="10">
        <f>_xlfn.IFNA(IF(OR($C198={"PH-AKT","GCaMP6S"}),L198/AVERAGE($D198:$F198), L198/V198/AVERAGE($D198/$N198,$E198/$O198,$F198/$P198)),0)</f>
        <v>1.1018747699436797</v>
      </c>
      <c r="AG198" s="10">
        <f>_xlfn.IFNA(IF(OR($C198={"PH-AKT","GCaMP6S"}),M198/AVERAGE($D198:$F198), M198/W198/AVERAGE($D198/$N198,$E198/$O198,$F198/$P198)),0)</f>
        <v>1.0877857943683131</v>
      </c>
      <c r="AI198" s="10">
        <f>IF(OR($C198={"PH-AKT","Syk","Src","Lyn-FAK","Prin-CRAF","ERKKTR"}),1/X198,X198)</f>
        <v>0.98593816838388604</v>
      </c>
      <c r="AJ198" s="10">
        <f>IF(OR($C198={"PH-AKT","Syk","Src","Lyn-FAK","Prin-CRAF","ERKKTR"}),1/Y198,Y198)</f>
        <v>1.0062990334628947</v>
      </c>
      <c r="AK198" s="10">
        <f>IF(OR($C198={"PH-AKT","Syk","Src","Lyn-FAK","Prin-CRAF","ERKKTR"}),1/Z198,Z198)</f>
        <v>1.0077627981532193</v>
      </c>
      <c r="AL198" s="10">
        <f>IF(OR($C198={"PH-AKT","Syk","Src","Lyn-FAK","Prin-CRAF","ERKKTR"}),1/AA198,AA198)</f>
        <v>1.0297608725163194</v>
      </c>
      <c r="AM198" s="10">
        <f>IF(OR($C198={"PH-AKT","Syk","Src","Lyn-FAK","Prin-CRAF","ERKKTR"}),1/AB198,AB198)</f>
        <v>1.0205026159836983</v>
      </c>
      <c r="AN198" s="10">
        <f>IF(OR($C198={"PH-AKT","Syk","Src","Lyn-FAK","Prin-CRAF","ERKKTR"}),1/AC198,AC198)</f>
        <v>1.0309258469399065</v>
      </c>
      <c r="AO198" s="10">
        <f>IF(OR($C198={"PH-AKT","Syk","Src","Lyn-FAK","Prin-CRAF","ERKKTR"}),1/AD198,AD198)</f>
        <v>1.0364125719661883</v>
      </c>
      <c r="AP198" s="10">
        <f>IF(OR($C198={"PH-AKT","Syk","Src","Lyn-FAK","Prin-CRAF","ERKKTR"}),1/AE198,AE198)</f>
        <v>1.0564786313118637</v>
      </c>
      <c r="AQ198" s="10">
        <f>IF(OR($C198={"PH-AKT","Syk","Src","Lyn-FAK","Prin-CRAF","ERKKTR"}),1/AF198,AF198)</f>
        <v>1.1018747699436797</v>
      </c>
      <c r="AR198" s="10">
        <f>IF(OR($C198={"PH-AKT","Syk","Src","Lyn-FAK","Prin-CRAF","ERKKTR"}),1/AG198,AG198)</f>
        <v>1.0877857943683131</v>
      </c>
    </row>
    <row r="199" spans="1:44" x14ac:dyDescent="0.2">
      <c r="A199" s="10">
        <v>198</v>
      </c>
      <c r="B199" s="10">
        <v>0</v>
      </c>
      <c r="C199" s="10">
        <f>_xlfn.IFNA(VLOOKUP($B199,Barcodes!$B$2:$E$14,4,FALSE),0)</f>
        <v>0</v>
      </c>
      <c r="D199" s="10">
        <v>487.01900000000001</v>
      </c>
      <c r="E199" s="10">
        <v>493.33699999999999</v>
      </c>
      <c r="F199" s="10">
        <v>492.07400000000001</v>
      </c>
      <c r="G199" s="10">
        <v>510.32100000000003</v>
      </c>
      <c r="H199" s="10">
        <v>521.553</v>
      </c>
      <c r="I199" s="10">
        <v>518.89200000000005</v>
      </c>
      <c r="J199" s="10">
        <v>506.44</v>
      </c>
      <c r="K199" s="10">
        <v>518.505</v>
      </c>
      <c r="L199" s="10">
        <v>506.54399999999998</v>
      </c>
      <c r="M199" s="10">
        <v>521.57000000000005</v>
      </c>
      <c r="N199" s="10">
        <v>172.70099999999999</v>
      </c>
      <c r="O199" s="10">
        <v>176.155</v>
      </c>
      <c r="P199" s="10">
        <v>174.72499999999999</v>
      </c>
      <c r="Q199" s="10">
        <v>179.16200000000001</v>
      </c>
      <c r="R199" s="10">
        <v>171.833</v>
      </c>
      <c r="S199" s="10">
        <v>173.286</v>
      </c>
      <c r="T199" s="10">
        <v>173.90299999999999</v>
      </c>
      <c r="U199" s="10">
        <v>178.196</v>
      </c>
      <c r="V199" s="10">
        <v>182.03100000000001</v>
      </c>
      <c r="W199" s="10">
        <v>182.971</v>
      </c>
      <c r="X199" s="10">
        <f>_xlfn.IFNA(IF(OR($C199={"PH-AKT","GCaMP6S"}),D199/AVERAGE($D199:$F199), D199/N199/AVERAGE($D199/$N199,$E199/$O199,$F199/$P199)),0)</f>
        <v>1.0027455104762981</v>
      </c>
      <c r="Y199" s="10">
        <f>_xlfn.IFNA(IF(OR($C199={"PH-AKT","GCaMP6S"}),E199/AVERAGE($D199:$F199), E199/O199/AVERAGE($D199/$N199,$E199/$O199,$F199/$P199)),0)</f>
        <v>0.99583729665521437</v>
      </c>
      <c r="Z199" s="10">
        <f>_xlfn.IFNA(IF(OR($C199={"PH-AKT","GCaMP6S"}),F199/AVERAGE($D199:$F199), F199/P199/AVERAGE($D199/$N199,$E199/$O199,$F199/$P199)),0)</f>
        <v>1.0014171928684876</v>
      </c>
      <c r="AA199" s="10">
        <f>_xlfn.IFNA(IF(OR($C199={"PH-AKT","GCaMP6S"}),G199/AVERAGE($D199:$F199), G199/Q199/AVERAGE($D199/$N199,$E199/$O199,$F199/$P199)),0)</f>
        <v>1.0128315288242133</v>
      </c>
      <c r="AB199" s="10">
        <f>_xlfn.IFNA(IF(OR($C199={"PH-AKT","GCaMP6S"}),H199/AVERAGE($D199:$F199), H199/R199/AVERAGE($D199/$N199,$E199/$O199,$F199/$P199)),0)</f>
        <v>1.0792735884423621</v>
      </c>
      <c r="AC199" s="10">
        <f>_xlfn.IFNA(IF(OR($C199={"PH-AKT","GCaMP6S"}),I199/AVERAGE($D199:$F199), I199/S199/AVERAGE($D199/$N199,$E199/$O199,$F199/$P199)),0)</f>
        <v>1.0647635413509928</v>
      </c>
      <c r="AD199" s="10">
        <f>_xlfn.IFNA(IF(OR($C199={"PH-AKT","GCaMP6S"}),J199/AVERAGE($D199:$F199), J199/T199/AVERAGE($D199/$N199,$E199/$O199,$F199/$P199)),0)</f>
        <v>1.0355250278905948</v>
      </c>
      <c r="AE199" s="10">
        <f>_xlfn.IFNA(IF(OR($C199={"PH-AKT","GCaMP6S"}),K199/AVERAGE($D199:$F199), K199/U199/AVERAGE($D199/$N199,$E199/$O199,$F199/$P199)),0)</f>
        <v>1.0346528812233076</v>
      </c>
      <c r="AF199" s="10">
        <f>_xlfn.IFNA(IF(OR($C199={"PH-AKT","GCaMP6S"}),L199/AVERAGE($D199:$F199), L199/V199/AVERAGE($D199/$N199,$E199/$O199,$F199/$P199)),0)</f>
        <v>0.98949019367699709</v>
      </c>
      <c r="AG199" s="10">
        <f>_xlfn.IFNA(IF(OR($C199={"PH-AKT","GCaMP6S"}),M199/AVERAGE($D199:$F199), M199/W199/AVERAGE($D199/$N199,$E199/$O199,$F199/$P199)),0)</f>
        <v>1.0136079674675336</v>
      </c>
      <c r="AI199" s="10">
        <f>IF(OR($C199={"PH-AKT","Syk","Src","Lyn-FAK","Prin-CRAF","ERKKTR"}),1/X199,X199)</f>
        <v>1.0027455104762981</v>
      </c>
      <c r="AJ199" s="10">
        <f>IF(OR($C199={"PH-AKT","Syk","Src","Lyn-FAK","Prin-CRAF","ERKKTR"}),1/Y199,Y199)</f>
        <v>0.99583729665521437</v>
      </c>
      <c r="AK199" s="10">
        <f>IF(OR($C199={"PH-AKT","Syk","Src","Lyn-FAK","Prin-CRAF","ERKKTR"}),1/Z199,Z199)</f>
        <v>1.0014171928684876</v>
      </c>
      <c r="AL199" s="10">
        <f>IF(OR($C199={"PH-AKT","Syk","Src","Lyn-FAK","Prin-CRAF","ERKKTR"}),1/AA199,AA199)</f>
        <v>1.0128315288242133</v>
      </c>
      <c r="AM199" s="10">
        <f>IF(OR($C199={"PH-AKT","Syk","Src","Lyn-FAK","Prin-CRAF","ERKKTR"}),1/AB199,AB199)</f>
        <v>1.0792735884423621</v>
      </c>
      <c r="AN199" s="10">
        <f>IF(OR($C199={"PH-AKT","Syk","Src","Lyn-FAK","Prin-CRAF","ERKKTR"}),1/AC199,AC199)</f>
        <v>1.0647635413509928</v>
      </c>
      <c r="AO199" s="10">
        <f>IF(OR($C199={"PH-AKT","Syk","Src","Lyn-FAK","Prin-CRAF","ERKKTR"}),1/AD199,AD199)</f>
        <v>1.0355250278905948</v>
      </c>
      <c r="AP199" s="10">
        <f>IF(OR($C199={"PH-AKT","Syk","Src","Lyn-FAK","Prin-CRAF","ERKKTR"}),1/AE199,AE199)</f>
        <v>1.0346528812233076</v>
      </c>
      <c r="AQ199" s="10">
        <f>IF(OR($C199={"PH-AKT","Syk","Src","Lyn-FAK","Prin-CRAF","ERKKTR"}),1/AF199,AF199)</f>
        <v>0.98949019367699709</v>
      </c>
      <c r="AR199" s="10">
        <f>IF(OR($C199={"PH-AKT","Syk","Src","Lyn-FAK","Prin-CRAF","ERKKTR"}),1/AG199,AG199)</f>
        <v>1.0136079674675336</v>
      </c>
    </row>
    <row r="200" spans="1:44" x14ac:dyDescent="0.2">
      <c r="A200" s="10">
        <v>199</v>
      </c>
      <c r="B200" s="10" t="s">
        <v>39</v>
      </c>
      <c r="C200" s="10" t="str">
        <f>_xlfn.IFNA(VLOOKUP($B200,Barcodes!$B$2:$E$14,4,FALSE),0)</f>
        <v>EV-S6K</v>
      </c>
      <c r="D200" s="10">
        <v>642.37199999999996</v>
      </c>
      <c r="E200" s="10">
        <v>646.69200000000001</v>
      </c>
      <c r="F200" s="10">
        <v>658.10500000000002</v>
      </c>
      <c r="G200" s="10">
        <v>688.85199999999998</v>
      </c>
      <c r="H200" s="10">
        <v>673.58600000000001</v>
      </c>
      <c r="I200" s="10">
        <v>677.82899999999995</v>
      </c>
      <c r="J200" s="10">
        <v>723.37599999999998</v>
      </c>
      <c r="K200" s="10">
        <v>749.86199999999997</v>
      </c>
      <c r="L200" s="10">
        <v>720.90099999999995</v>
      </c>
      <c r="M200" s="10">
        <v>729.20600000000002</v>
      </c>
      <c r="N200" s="10">
        <v>305.029</v>
      </c>
      <c r="O200" s="10">
        <v>307.54700000000003</v>
      </c>
      <c r="P200" s="10">
        <v>316.97699999999998</v>
      </c>
      <c r="Q200" s="10">
        <v>316.83300000000003</v>
      </c>
      <c r="R200" s="10">
        <v>304.255</v>
      </c>
      <c r="S200" s="10">
        <v>302.46499999999997</v>
      </c>
      <c r="T200" s="10">
        <v>305.637</v>
      </c>
      <c r="U200" s="10">
        <v>308.91399999999999</v>
      </c>
      <c r="V200" s="10">
        <v>307.072</v>
      </c>
      <c r="W200" s="10">
        <v>313.15100000000001</v>
      </c>
      <c r="X200" s="10">
        <f>_xlfn.IFNA(IF(OR($C200={"PH-AKT","GCaMP6S"}),D200/AVERAGE($D200:$F200), D200/N200/AVERAGE($D200/$N200,$E200/$O200,$F200/$P200)),0)</f>
        <v>1.0052413594287863</v>
      </c>
      <c r="Y200" s="10">
        <f>_xlfn.IFNA(IF(OR($C200={"PH-AKT","GCaMP6S"}),E200/AVERAGE($D200:$F200), E200/O200/AVERAGE($D200/$N200,$E200/$O200,$F200/$P200)),0)</f>
        <v>1.0037160544928845</v>
      </c>
      <c r="Z200" s="10">
        <f>_xlfn.IFNA(IF(OR($C200={"PH-AKT","GCaMP6S"}),F200/AVERAGE($D200:$F200), F200/P200/AVERAGE($D200/$N200,$E200/$O200,$F200/$P200)),0)</f>
        <v>0.99104258607832962</v>
      </c>
      <c r="AA200" s="10">
        <f>_xlfn.IFNA(IF(OR($C200={"PH-AKT","GCaMP6S"}),G200/AVERAGE($D200:$F200), G200/Q200/AVERAGE($D200/$N200,$E200/$O200,$F200/$P200)),0)</f>
        <v>1.0378160704348385</v>
      </c>
      <c r="AB200" s="10">
        <f>_xlfn.IFNA(IF(OR($C200={"PH-AKT","GCaMP6S"}),H200/AVERAGE($D200:$F200), H200/R200/AVERAGE($D200/$N200,$E200/$O200,$F200/$P200)),0)</f>
        <v>1.056769341923669</v>
      </c>
      <c r="AC200" s="10">
        <f>_xlfn.IFNA(IF(OR($C200={"PH-AKT","GCaMP6S"}),I200/AVERAGE($D200:$F200), I200/S200/AVERAGE($D200/$N200,$E200/$O200,$F200/$P200)),0)</f>
        <v>1.0697194583925207</v>
      </c>
      <c r="AD200" s="10">
        <f>_xlfn.IFNA(IF(OR($C200={"PH-AKT","GCaMP6S"}),J200/AVERAGE($D200:$F200), J200/T200/AVERAGE($D200/$N200,$E200/$O200,$F200/$P200)),0)</f>
        <v>1.129751807563298</v>
      </c>
      <c r="AE200" s="10">
        <f>_xlfn.IFNA(IF(OR($C200={"PH-AKT","GCaMP6S"}),K200/AVERAGE($D200:$F200), K200/U200/AVERAGE($D200/$N200,$E200/$O200,$F200/$P200)),0)</f>
        <v>1.1586936640218266</v>
      </c>
      <c r="AF200" s="10">
        <f>_xlfn.IFNA(IF(OR($C200={"PH-AKT","GCaMP6S"}),L200/AVERAGE($D200:$F200), L200/V200/AVERAGE($D200/$N200,$E200/$O200,$F200/$P200)),0)</f>
        <v>1.120624950295448</v>
      </c>
      <c r="AG200" s="10">
        <f>_xlfn.IFNA(IF(OR($C200={"PH-AKT","GCaMP6S"}),M200/AVERAGE($D200:$F200), M200/W200/AVERAGE($D200/$N200,$E200/$O200,$F200/$P200)),0)</f>
        <v>1.1115303048551768</v>
      </c>
      <c r="AI200" s="10">
        <f>IF(OR($C200={"PH-AKT","Syk","Src","Lyn-FAK","Prin-CRAF","ERKKTR"}),1/X200,X200)</f>
        <v>1.0052413594287863</v>
      </c>
      <c r="AJ200" s="10">
        <f>IF(OR($C200={"PH-AKT","Syk","Src","Lyn-FAK","Prin-CRAF","ERKKTR"}),1/Y200,Y200)</f>
        <v>1.0037160544928845</v>
      </c>
      <c r="AK200" s="10">
        <f>IF(OR($C200={"PH-AKT","Syk","Src","Lyn-FAK","Prin-CRAF","ERKKTR"}),1/Z200,Z200)</f>
        <v>0.99104258607832962</v>
      </c>
      <c r="AL200" s="10">
        <f>IF(OR($C200={"PH-AKT","Syk","Src","Lyn-FAK","Prin-CRAF","ERKKTR"}),1/AA200,AA200)</f>
        <v>1.0378160704348385</v>
      </c>
      <c r="AM200" s="10">
        <f>IF(OR($C200={"PH-AKT","Syk","Src","Lyn-FAK","Prin-CRAF","ERKKTR"}),1/AB200,AB200)</f>
        <v>1.056769341923669</v>
      </c>
      <c r="AN200" s="10">
        <f>IF(OR($C200={"PH-AKT","Syk","Src","Lyn-FAK","Prin-CRAF","ERKKTR"}),1/AC200,AC200)</f>
        <v>1.0697194583925207</v>
      </c>
      <c r="AO200" s="10">
        <f>IF(OR($C200={"PH-AKT","Syk","Src","Lyn-FAK","Prin-CRAF","ERKKTR"}),1/AD200,AD200)</f>
        <v>1.129751807563298</v>
      </c>
      <c r="AP200" s="10">
        <f>IF(OR($C200={"PH-AKT","Syk","Src","Lyn-FAK","Prin-CRAF","ERKKTR"}),1/AE200,AE200)</f>
        <v>1.1586936640218266</v>
      </c>
      <c r="AQ200" s="10">
        <f>IF(OR($C200={"PH-AKT","Syk","Src","Lyn-FAK","Prin-CRAF","ERKKTR"}),1/AF200,AF200)</f>
        <v>1.120624950295448</v>
      </c>
      <c r="AR200" s="10">
        <f>IF(OR($C200={"PH-AKT","Syk","Src","Lyn-FAK","Prin-CRAF","ERKKTR"}),1/AG200,AG200)</f>
        <v>1.1115303048551768</v>
      </c>
    </row>
    <row r="201" spans="1:44" x14ac:dyDescent="0.2">
      <c r="A201" s="10">
        <v>200</v>
      </c>
      <c r="B201" s="10">
        <v>0</v>
      </c>
      <c r="C201" s="10">
        <f>_xlfn.IFNA(VLOOKUP($B201,Barcodes!$B$2:$E$14,4,FALSE),0)</f>
        <v>0</v>
      </c>
      <c r="D201" s="10">
        <v>2390.7730000000001</v>
      </c>
      <c r="E201" s="10">
        <v>2448.8589999999999</v>
      </c>
      <c r="F201" s="10">
        <v>2493.5360000000001</v>
      </c>
      <c r="G201" s="10">
        <v>2247.4160000000002</v>
      </c>
      <c r="H201" s="10">
        <v>2614.335</v>
      </c>
      <c r="I201" s="10">
        <v>2740.6660000000002</v>
      </c>
      <c r="J201" s="10">
        <v>2886.875</v>
      </c>
      <c r="K201" s="10">
        <v>2951.422</v>
      </c>
      <c r="L201" s="10">
        <v>2963.4380000000001</v>
      </c>
      <c r="M201" s="10">
        <v>3034.8330000000001</v>
      </c>
      <c r="N201" s="10">
        <v>473.81599999999997</v>
      </c>
      <c r="O201" s="10">
        <v>491.892</v>
      </c>
      <c r="P201" s="10">
        <v>495.04</v>
      </c>
      <c r="Q201" s="10">
        <v>451.79399999999998</v>
      </c>
      <c r="R201" s="10">
        <v>531.86099999999999</v>
      </c>
      <c r="S201" s="10">
        <v>550.47900000000004</v>
      </c>
      <c r="T201" s="10">
        <v>588.29700000000003</v>
      </c>
      <c r="U201" s="10">
        <v>604.82399999999996</v>
      </c>
      <c r="V201" s="10">
        <v>615.97900000000004</v>
      </c>
      <c r="W201" s="10">
        <v>625.78300000000002</v>
      </c>
      <c r="X201" s="10">
        <f>_xlfn.IFNA(IF(OR($C201={"PH-AKT","GCaMP6S"}),D201/AVERAGE($D201:$F201), D201/N201/AVERAGE($D201/$N201,$E201/$O201,$F201/$P201)),0)</f>
        <v>1.0050513157551997</v>
      </c>
      <c r="Y201" s="10">
        <f>_xlfn.IFNA(IF(OR($C201={"PH-AKT","GCaMP6S"}),E201/AVERAGE($D201:$F201), E201/O201/AVERAGE($D201/$N201,$E201/$O201,$F201/$P201)),0)</f>
        <v>0.9916390868036753</v>
      </c>
      <c r="Z201" s="10">
        <f>_xlfn.IFNA(IF(OR($C201={"PH-AKT","GCaMP6S"}),F201/AVERAGE($D201:$F201), F201/P201/AVERAGE($D201/$N201,$E201/$O201,$F201/$P201)),0)</f>
        <v>1.0033095974411252</v>
      </c>
      <c r="AA201" s="10">
        <f>_xlfn.IFNA(IF(OR($C201={"PH-AKT","GCaMP6S"}),G201/AVERAGE($D201:$F201), G201/Q201/AVERAGE($D201/$N201,$E201/$O201,$F201/$P201)),0)</f>
        <v>0.99083793465610837</v>
      </c>
      <c r="AB201" s="10">
        <f>_xlfn.IFNA(IF(OR($C201={"PH-AKT","GCaMP6S"}),H201/AVERAGE($D201:$F201), H201/R201/AVERAGE($D201/$N201,$E201/$O201,$F201/$P201)),0)</f>
        <v>0.97909020847435224</v>
      </c>
      <c r="AC201" s="10">
        <f>_xlfn.IFNA(IF(OR($C201={"PH-AKT","GCaMP6S"}),I201/AVERAGE($D201:$F201), I201/S201/AVERAGE($D201/$N201,$E201/$O201,$F201/$P201)),0)</f>
        <v>0.99168780392659228</v>
      </c>
      <c r="AD201" s="10">
        <f>_xlfn.IFNA(IF(OR($C201={"PH-AKT","GCaMP6S"}),J201/AVERAGE($D201:$F201), J201/T201/AVERAGE($D201/$N201,$E201/$O201,$F201/$P201)),0)</f>
        <v>0.97744192222539428</v>
      </c>
      <c r="AE201" s="10">
        <f>_xlfn.IFNA(IF(OR($C201={"PH-AKT","GCaMP6S"}),K201/AVERAGE($D201:$F201), K201/U201/AVERAGE($D201/$N201,$E201/$O201,$F201/$P201)),0)</f>
        <v>0.97199025354994972</v>
      </c>
      <c r="AF201" s="10">
        <f>_xlfn.IFNA(IF(OR($C201={"PH-AKT","GCaMP6S"}),L201/AVERAGE($D201:$F201), L201/V201/AVERAGE($D201/$N201,$E201/$O201,$F201/$P201)),0)</f>
        <v>0.95827366927978785</v>
      </c>
      <c r="AG201" s="10">
        <f>_xlfn.IFNA(IF(OR($C201={"PH-AKT","GCaMP6S"}),M201/AVERAGE($D201:$F201), M201/W201/AVERAGE($D201/$N201,$E201/$O201,$F201/$P201)),0)</f>
        <v>0.96598560104933551</v>
      </c>
      <c r="AI201" s="10">
        <f>IF(OR($C201={"PH-AKT","Syk","Src","Lyn-FAK","Prin-CRAF","ERKKTR"}),1/X201,X201)</f>
        <v>1.0050513157551997</v>
      </c>
      <c r="AJ201" s="10">
        <f>IF(OR($C201={"PH-AKT","Syk","Src","Lyn-FAK","Prin-CRAF","ERKKTR"}),1/Y201,Y201)</f>
        <v>0.9916390868036753</v>
      </c>
      <c r="AK201" s="10">
        <f>IF(OR($C201={"PH-AKT","Syk","Src","Lyn-FAK","Prin-CRAF","ERKKTR"}),1/Z201,Z201)</f>
        <v>1.0033095974411252</v>
      </c>
      <c r="AL201" s="10">
        <f>IF(OR($C201={"PH-AKT","Syk","Src","Lyn-FAK","Prin-CRAF","ERKKTR"}),1/AA201,AA201)</f>
        <v>0.99083793465610837</v>
      </c>
      <c r="AM201" s="10">
        <f>IF(OR($C201={"PH-AKT","Syk","Src","Lyn-FAK","Prin-CRAF","ERKKTR"}),1/AB201,AB201)</f>
        <v>0.97909020847435224</v>
      </c>
      <c r="AN201" s="10">
        <f>IF(OR($C201={"PH-AKT","Syk","Src","Lyn-FAK","Prin-CRAF","ERKKTR"}),1/AC201,AC201)</f>
        <v>0.99168780392659228</v>
      </c>
      <c r="AO201" s="10">
        <f>IF(OR($C201={"PH-AKT","Syk","Src","Lyn-FAK","Prin-CRAF","ERKKTR"}),1/AD201,AD201)</f>
        <v>0.97744192222539428</v>
      </c>
      <c r="AP201" s="10">
        <f>IF(OR($C201={"PH-AKT","Syk","Src","Lyn-FAK","Prin-CRAF","ERKKTR"}),1/AE201,AE201)</f>
        <v>0.97199025354994972</v>
      </c>
      <c r="AQ201" s="10">
        <f>IF(OR($C201={"PH-AKT","Syk","Src","Lyn-FAK","Prin-CRAF","ERKKTR"}),1/AF201,AF201)</f>
        <v>0.95827366927978785</v>
      </c>
      <c r="AR201" s="10">
        <f>IF(OR($C201={"PH-AKT","Syk","Src","Lyn-FAK","Prin-CRAF","ERKKTR"}),1/AG201,AG201)</f>
        <v>0.96598560104933551</v>
      </c>
    </row>
    <row r="202" spans="1:44" x14ac:dyDescent="0.2">
      <c r="A202" s="10">
        <v>201</v>
      </c>
      <c r="B202" s="10" t="s">
        <v>38</v>
      </c>
      <c r="C202" s="10" t="str">
        <f>_xlfn.IFNA(VLOOKUP($B202,Barcodes!$B$2:$E$14,4,FALSE),0)</f>
        <v>RhoA2G</v>
      </c>
      <c r="D202" s="10">
        <v>798.44799999999998</v>
      </c>
      <c r="E202" s="10">
        <v>819.42700000000002</v>
      </c>
      <c r="F202" s="10">
        <v>840.57899999999995</v>
      </c>
      <c r="G202" s="10">
        <v>866.19600000000003</v>
      </c>
      <c r="H202" s="10">
        <v>884.12900000000002</v>
      </c>
      <c r="I202" s="10">
        <v>909.42700000000002</v>
      </c>
      <c r="J202" s="10">
        <v>908.56500000000005</v>
      </c>
      <c r="K202" s="10">
        <v>929.01099999999997</v>
      </c>
      <c r="L202" s="10">
        <v>927.99099999999999</v>
      </c>
      <c r="M202" s="10">
        <v>947.99699999999996</v>
      </c>
      <c r="N202" s="10">
        <v>229.04</v>
      </c>
      <c r="O202" s="10">
        <v>227.15299999999999</v>
      </c>
      <c r="P202" s="10">
        <v>232.124</v>
      </c>
      <c r="Q202" s="10">
        <v>239.279</v>
      </c>
      <c r="R202" s="10">
        <v>243.48599999999999</v>
      </c>
      <c r="S202" s="10">
        <v>252.09299999999999</v>
      </c>
      <c r="T202" s="10">
        <v>253.24799999999999</v>
      </c>
      <c r="U202" s="10">
        <v>263.51</v>
      </c>
      <c r="V202" s="10">
        <v>262.10199999999998</v>
      </c>
      <c r="W202" s="10">
        <v>258.27800000000002</v>
      </c>
      <c r="X202" s="10">
        <f>_xlfn.IFNA(IF(OR($C202={"PH-AKT","GCaMP6S"}),D202/AVERAGE($D202:$F202), D202/N202/AVERAGE($D202/$N202,$E202/$O202,$F202/$P202)),0)</f>
        <v>0.97606073388154557</v>
      </c>
      <c r="Y202" s="10">
        <f>_xlfn.IFNA(IF(OR($C202={"PH-AKT","GCaMP6S"}),E202/AVERAGE($D202:$F202), E202/O202/AVERAGE($D202/$N202,$E202/$O202,$F202/$P202)),0)</f>
        <v>1.0100278113371135</v>
      </c>
      <c r="Z202" s="10">
        <f>_xlfn.IFNA(IF(OR($C202={"PH-AKT","GCaMP6S"}),F202/AVERAGE($D202:$F202), F202/P202/AVERAGE($D202/$N202,$E202/$O202,$F202/$P202)),0)</f>
        <v>1.013911454781341</v>
      </c>
      <c r="AA202" s="10">
        <f>_xlfn.IFNA(IF(OR($C202={"PH-AKT","GCaMP6S"}),G202/AVERAGE($D202:$F202), G202/Q202/AVERAGE($D202/$N202,$E202/$O202,$F202/$P202)),0)</f>
        <v>1.0135685545178694</v>
      </c>
      <c r="AB202" s="10">
        <f>_xlfn.IFNA(IF(OR($C202={"PH-AKT","GCaMP6S"}),H202/AVERAGE($D202:$F202), H202/R202/AVERAGE($D202/$N202,$E202/$O202,$F202/$P202)),0)</f>
        <v>1.0166774249178909</v>
      </c>
      <c r="AC202" s="10">
        <f>_xlfn.IFNA(IF(OR($C202={"PH-AKT","GCaMP6S"}),I202/AVERAGE($D202:$F202), I202/S202/AVERAGE($D202/$N202,$E202/$O202,$F202/$P202)),0)</f>
        <v>1.0100633119608544</v>
      </c>
      <c r="AD202" s="10">
        <f>_xlfn.IFNA(IF(OR($C202={"PH-AKT","GCaMP6S"}),J202/AVERAGE($D202:$F202), J202/T202/AVERAGE($D202/$N202,$E202/$O202,$F202/$P202)),0)</f>
        <v>1.004503647283995</v>
      </c>
      <c r="AE202" s="10">
        <f>_xlfn.IFNA(IF(OR($C202={"PH-AKT","GCaMP6S"}),K202/AVERAGE($D202:$F202), K202/U202/AVERAGE($D202/$N202,$E202/$O202,$F202/$P202)),0)</f>
        <v>0.98710941624583026</v>
      </c>
      <c r="AF202" s="10">
        <f>_xlfn.IFNA(IF(OR($C202={"PH-AKT","GCaMP6S"}),L202/AVERAGE($D202:$F202), L202/V202/AVERAGE($D202/$N202,$E202/$O202,$F202/$P202)),0)</f>
        <v>0.99132251230477397</v>
      </c>
      <c r="AG202" s="10">
        <f>_xlfn.IFNA(IF(OR($C202={"PH-AKT","GCaMP6S"}),M202/AVERAGE($D202:$F202), M202/W202/AVERAGE($D202/$N202,$E202/$O202,$F202/$P202)),0)</f>
        <v>1.0276875320622538</v>
      </c>
      <c r="AI202" s="10">
        <f>IF(OR($C202={"PH-AKT","Syk","Src","Lyn-FAK","Prin-CRAF","ERKKTR"}),1/X202,X202)</f>
        <v>0.97606073388154557</v>
      </c>
      <c r="AJ202" s="10">
        <f>IF(OR($C202={"PH-AKT","Syk","Src","Lyn-FAK","Prin-CRAF","ERKKTR"}),1/Y202,Y202)</f>
        <v>1.0100278113371135</v>
      </c>
      <c r="AK202" s="10">
        <f>IF(OR($C202={"PH-AKT","Syk","Src","Lyn-FAK","Prin-CRAF","ERKKTR"}),1/Z202,Z202)</f>
        <v>1.013911454781341</v>
      </c>
      <c r="AL202" s="10">
        <f>IF(OR($C202={"PH-AKT","Syk","Src","Lyn-FAK","Prin-CRAF","ERKKTR"}),1/AA202,AA202)</f>
        <v>1.0135685545178694</v>
      </c>
      <c r="AM202" s="10">
        <f>IF(OR($C202={"PH-AKT","Syk","Src","Lyn-FAK","Prin-CRAF","ERKKTR"}),1/AB202,AB202)</f>
        <v>1.0166774249178909</v>
      </c>
      <c r="AN202" s="10">
        <f>IF(OR($C202={"PH-AKT","Syk","Src","Lyn-FAK","Prin-CRAF","ERKKTR"}),1/AC202,AC202)</f>
        <v>1.0100633119608544</v>
      </c>
      <c r="AO202" s="10">
        <f>IF(OR($C202={"PH-AKT","Syk","Src","Lyn-FAK","Prin-CRAF","ERKKTR"}),1/AD202,AD202)</f>
        <v>1.004503647283995</v>
      </c>
      <c r="AP202" s="10">
        <f>IF(OR($C202={"PH-AKT","Syk","Src","Lyn-FAK","Prin-CRAF","ERKKTR"}),1/AE202,AE202)</f>
        <v>0.98710941624583026</v>
      </c>
      <c r="AQ202" s="10">
        <f>IF(OR($C202={"PH-AKT","Syk","Src","Lyn-FAK","Prin-CRAF","ERKKTR"}),1/AF202,AF202)</f>
        <v>0.99132251230477397</v>
      </c>
      <c r="AR202" s="10">
        <f>IF(OR($C202={"PH-AKT","Syk","Src","Lyn-FAK","Prin-CRAF","ERKKTR"}),1/AG202,AG202)</f>
        <v>1.0276875320622538</v>
      </c>
    </row>
    <row r="203" spans="1:44" x14ac:dyDescent="0.2">
      <c r="A203" s="10">
        <v>202</v>
      </c>
      <c r="B203" s="10" t="s">
        <v>41</v>
      </c>
      <c r="C203" s="10" t="str">
        <f>_xlfn.IFNA(VLOOKUP($B203,Barcodes!$B$2:$E$14,4,FALSE),0)</f>
        <v>GCaMP6S</v>
      </c>
      <c r="D203" s="10">
        <v>1007.431</v>
      </c>
      <c r="E203" s="10">
        <v>802.48299999999995</v>
      </c>
      <c r="F203" s="10">
        <v>717.21400000000006</v>
      </c>
      <c r="G203" s="10">
        <v>2505.0520000000001</v>
      </c>
      <c r="H203" s="10">
        <v>2309.1959999999999</v>
      </c>
      <c r="I203" s="10">
        <v>825.97199999999998</v>
      </c>
      <c r="J203" s="10">
        <v>827.65</v>
      </c>
      <c r="K203" s="10">
        <v>983.47699999999998</v>
      </c>
      <c r="L203" s="10">
        <v>891.22400000000005</v>
      </c>
      <c r="M203" s="10">
        <v>1153.8389999999999</v>
      </c>
      <c r="N203" s="10">
        <v>116.59399999999999</v>
      </c>
      <c r="O203" s="10">
        <v>109.539</v>
      </c>
      <c r="P203" s="10">
        <v>105.295</v>
      </c>
      <c r="Q203" s="10">
        <v>192.745</v>
      </c>
      <c r="R203" s="10">
        <v>190.80500000000001</v>
      </c>
      <c r="S203" s="10">
        <v>116.78700000000001</v>
      </c>
      <c r="T203" s="10">
        <v>111.834</v>
      </c>
      <c r="U203" s="10">
        <v>124.081</v>
      </c>
      <c r="V203" s="10">
        <v>122.512</v>
      </c>
      <c r="W203" s="10">
        <v>131.673</v>
      </c>
      <c r="X203" s="10">
        <f>_xlfn.IFNA(IF(OR($C203={"PH-AKT","GCaMP6S"}),D203/AVERAGE($D203:$F203), D203/N203/AVERAGE($D203/$N203,$E203/$O203,$F203/$P203)),0)</f>
        <v>1.1959398178485616</v>
      </c>
      <c r="Y203" s="10">
        <f>_xlfn.IFNA(IF(OR($C203={"PH-AKT","GCaMP6S"}),E203/AVERAGE($D203:$F203), E203/O203/AVERAGE($D203/$N203,$E203/$O203,$F203/$P203)),0)</f>
        <v>0.95264228800440642</v>
      </c>
      <c r="Z203" s="10">
        <f>_xlfn.IFNA(IF(OR($C203={"PH-AKT","GCaMP6S"}),F203/AVERAGE($D203:$F203), F203/P203/AVERAGE($D203/$N203,$E203/$O203,$F203/$P203)),0)</f>
        <v>0.85141789414703173</v>
      </c>
      <c r="AA203" s="10">
        <f>_xlfn.IFNA(IF(OR($C203={"PH-AKT","GCaMP6S"}),G203/AVERAGE($D203:$F203), G203/Q203/AVERAGE($D203/$N203,$E203/$O203,$F203/$P203)),0)</f>
        <v>2.9737931754940785</v>
      </c>
      <c r="AB203" s="10">
        <f>_xlfn.IFNA(IF(OR($C203={"PH-AKT","GCaMP6S"}),H203/AVERAGE($D203:$F203), H203/R203/AVERAGE($D203/$N203,$E203/$O203,$F203/$P203)),0)</f>
        <v>2.7412889256104158</v>
      </c>
      <c r="AC203" s="10">
        <f>_xlfn.IFNA(IF(OR($C203={"PH-AKT","GCaMP6S"}),I203/AVERAGE($D203:$F203), I203/S203/AVERAGE($D203/$N203,$E203/$O203,$F203/$P203)),0)</f>
        <v>0.98052651072680119</v>
      </c>
      <c r="AD203" s="10">
        <f>_xlfn.IFNA(IF(OR($C203={"PH-AKT","GCaMP6S"}),J203/AVERAGE($D203:$F203), J203/T203/AVERAGE($D203/$N203,$E203/$O203,$F203/$P203)),0)</f>
        <v>0.98251849530375968</v>
      </c>
      <c r="AE203" s="10">
        <f>_xlfn.IFNA(IF(OR($C203={"PH-AKT","GCaMP6S"}),K203/AVERAGE($D203:$F203), K203/U203/AVERAGE($D203/$N203,$E203/$O203,$F203/$P203)),0)</f>
        <v>1.1675035850973909</v>
      </c>
      <c r="AF203" s="10">
        <f>_xlfn.IFNA(IF(OR($C203={"PH-AKT","GCaMP6S"}),L203/AVERAGE($D203:$F203), L203/V203/AVERAGE($D203/$N203,$E203/$O203,$F203/$P203)),0)</f>
        <v>1.057988356743307</v>
      </c>
      <c r="AG203" s="10">
        <f>_xlfn.IFNA(IF(OR($C203={"PH-AKT","GCaMP6S"}),M203/AVERAGE($D203:$F203), M203/W203/AVERAGE($D203/$N203,$E203/$O203,$F203/$P203)),0)</f>
        <v>1.3697434399840449</v>
      </c>
      <c r="AI203" s="10">
        <f>IF(OR($C203={"PH-AKT","Syk","Src","Lyn-FAK","Prin-CRAF","ERKKTR"}),1/X203,X203)</f>
        <v>1.1959398178485616</v>
      </c>
      <c r="AJ203" s="10">
        <f>IF(OR($C203={"PH-AKT","Syk","Src","Lyn-FAK","Prin-CRAF","ERKKTR"}),1/Y203,Y203)</f>
        <v>0.95264228800440642</v>
      </c>
      <c r="AK203" s="10">
        <f>IF(OR($C203={"PH-AKT","Syk","Src","Lyn-FAK","Prin-CRAF","ERKKTR"}),1/Z203,Z203)</f>
        <v>0.85141789414703173</v>
      </c>
      <c r="AL203" s="10">
        <f>IF(OR($C203={"PH-AKT","Syk","Src","Lyn-FAK","Prin-CRAF","ERKKTR"}),1/AA203,AA203)</f>
        <v>2.9737931754940785</v>
      </c>
      <c r="AM203" s="10">
        <f>IF(OR($C203={"PH-AKT","Syk","Src","Lyn-FAK","Prin-CRAF","ERKKTR"}),1/AB203,AB203)</f>
        <v>2.7412889256104158</v>
      </c>
      <c r="AN203" s="10">
        <f>IF(OR($C203={"PH-AKT","Syk","Src","Lyn-FAK","Prin-CRAF","ERKKTR"}),1/AC203,AC203)</f>
        <v>0.98052651072680119</v>
      </c>
      <c r="AO203" s="10">
        <f>IF(OR($C203={"PH-AKT","Syk","Src","Lyn-FAK","Prin-CRAF","ERKKTR"}),1/AD203,AD203)</f>
        <v>0.98251849530375968</v>
      </c>
      <c r="AP203" s="10">
        <f>IF(OR($C203={"PH-AKT","Syk","Src","Lyn-FAK","Prin-CRAF","ERKKTR"}),1/AE203,AE203)</f>
        <v>1.1675035850973909</v>
      </c>
      <c r="AQ203" s="10">
        <f>IF(OR($C203={"PH-AKT","Syk","Src","Lyn-FAK","Prin-CRAF","ERKKTR"}),1/AF203,AF203)</f>
        <v>1.057988356743307</v>
      </c>
      <c r="AR203" s="10">
        <f>IF(OR($C203={"PH-AKT","Syk","Src","Lyn-FAK","Prin-CRAF","ERKKTR"}),1/AG203,AG203)</f>
        <v>1.3697434399840449</v>
      </c>
    </row>
    <row r="204" spans="1:44" x14ac:dyDescent="0.2">
      <c r="A204" s="10">
        <v>203</v>
      </c>
      <c r="B204" s="10">
        <v>0</v>
      </c>
      <c r="C204" s="10">
        <f>_xlfn.IFNA(VLOOKUP($B204,Barcodes!$B$2:$E$14,4,FALSE),0)</f>
        <v>0</v>
      </c>
      <c r="D204" s="10">
        <v>1032.2249999999999</v>
      </c>
      <c r="E204" s="10">
        <v>1041.499</v>
      </c>
      <c r="F204" s="10">
        <v>1044.0840000000001</v>
      </c>
      <c r="G204" s="10">
        <v>1033.5429999999999</v>
      </c>
      <c r="H204" s="10">
        <v>915.81399999999996</v>
      </c>
      <c r="I204" s="10">
        <v>901.77099999999996</v>
      </c>
      <c r="J204" s="10">
        <v>906.53399999999999</v>
      </c>
      <c r="K204" s="10">
        <v>885.25300000000004</v>
      </c>
      <c r="L204" s="10">
        <v>878.149</v>
      </c>
      <c r="M204" s="10">
        <v>910.89599999999996</v>
      </c>
      <c r="N204" s="10">
        <v>412.31299999999999</v>
      </c>
      <c r="O204" s="10">
        <v>410.24900000000002</v>
      </c>
      <c r="P204" s="10">
        <v>416.29899999999998</v>
      </c>
      <c r="Q204" s="10">
        <v>420.90899999999999</v>
      </c>
      <c r="R204" s="10">
        <v>438.65600000000001</v>
      </c>
      <c r="S204" s="10">
        <v>432.55700000000002</v>
      </c>
      <c r="T204" s="10">
        <v>439.25599999999997</v>
      </c>
      <c r="U204" s="10">
        <v>422.012</v>
      </c>
      <c r="V204" s="10">
        <v>413.916</v>
      </c>
      <c r="W204" s="10">
        <v>430.84699999999998</v>
      </c>
      <c r="X204" s="10">
        <f>_xlfn.IFNA(IF(OR($C204={"PH-AKT","GCaMP6S"}),D204/AVERAGE($D204:$F204), D204/N204/AVERAGE($D204/$N204,$E204/$O204,$F204/$P204)),0)</f>
        <v>0.99473958826846876</v>
      </c>
      <c r="Y204" s="10">
        <f>_xlfn.IFNA(IF(OR($C204={"PH-AKT","GCaMP6S"}),E204/AVERAGE($D204:$F204), E204/O204/AVERAGE($D204/$N204,$E204/$O204,$F204/$P204)),0)</f>
        <v>1.0087263907098754</v>
      </c>
      <c r="Z204" s="10">
        <f>_xlfn.IFNA(IF(OR($C204={"PH-AKT","GCaMP6S"}),F204/AVERAGE($D204:$F204), F204/P204/AVERAGE($D204/$N204,$E204/$O204,$F204/$P204)),0)</f>
        <v>0.996534021021656</v>
      </c>
      <c r="AA204" s="10">
        <f>_xlfn.IFNA(IF(OR($C204={"PH-AKT","GCaMP6S"}),G204/AVERAGE($D204:$F204), G204/Q204/AVERAGE($D204/$N204,$E204/$O204,$F204/$P204)),0)</f>
        <v>0.97566874953930616</v>
      </c>
      <c r="AB204" s="10">
        <f>_xlfn.IFNA(IF(OR($C204={"PH-AKT","GCaMP6S"}),H204/AVERAGE($D204:$F204), H204/R204/AVERAGE($D204/$N204,$E204/$O204,$F204/$P204)),0)</f>
        <v>0.82955514494895377</v>
      </c>
      <c r="AC204" s="10">
        <f>_xlfn.IFNA(IF(OR($C204={"PH-AKT","GCaMP6S"}),I204/AVERAGE($D204:$F204), I204/S204/AVERAGE($D204/$N204,$E204/$O204,$F204/$P204)),0)</f>
        <v>0.82835209926937359</v>
      </c>
      <c r="AD204" s="10">
        <f>_xlfn.IFNA(IF(OR($C204={"PH-AKT","GCaMP6S"}),J204/AVERAGE($D204:$F204), J204/T204/AVERAGE($D204/$N204,$E204/$O204,$F204/$P204)),0)</f>
        <v>0.82002756574615931</v>
      </c>
      <c r="AE204" s="10">
        <f>_xlfn.IFNA(IF(OR($C204={"PH-AKT","GCaMP6S"}),K204/AVERAGE($D204:$F204), K204/U204/AVERAGE($D204/$N204,$E204/$O204,$F204/$P204)),0)</f>
        <v>0.83349819523246904</v>
      </c>
      <c r="AF204" s="10">
        <f>_xlfn.IFNA(IF(OR($C204={"PH-AKT","GCaMP6S"}),L204/AVERAGE($D204:$F204), L204/V204/AVERAGE($D204/$N204,$E204/$O204,$F204/$P204)),0)</f>
        <v>0.84298151920753661</v>
      </c>
      <c r="AG204" s="10">
        <f>_xlfn.IFNA(IF(OR($C204={"PH-AKT","GCaMP6S"}),M204/AVERAGE($D204:$F204), M204/W204/AVERAGE($D204/$N204,$E204/$O204,$F204/$P204)),0)</f>
        <v>0.84005511139610411</v>
      </c>
      <c r="AI204" s="10">
        <f>IF(OR($C204={"PH-AKT","Syk","Src","Lyn-FAK","Prin-CRAF","ERKKTR"}),1/X204,X204)</f>
        <v>0.99473958826846876</v>
      </c>
      <c r="AJ204" s="10">
        <f>IF(OR($C204={"PH-AKT","Syk","Src","Lyn-FAK","Prin-CRAF","ERKKTR"}),1/Y204,Y204)</f>
        <v>1.0087263907098754</v>
      </c>
      <c r="AK204" s="10">
        <f>IF(OR($C204={"PH-AKT","Syk","Src","Lyn-FAK","Prin-CRAF","ERKKTR"}),1/Z204,Z204)</f>
        <v>0.996534021021656</v>
      </c>
      <c r="AL204" s="10">
        <f>IF(OR($C204={"PH-AKT","Syk","Src","Lyn-FAK","Prin-CRAF","ERKKTR"}),1/AA204,AA204)</f>
        <v>0.97566874953930616</v>
      </c>
      <c r="AM204" s="10">
        <f>IF(OR($C204={"PH-AKT","Syk","Src","Lyn-FAK","Prin-CRAF","ERKKTR"}),1/AB204,AB204)</f>
        <v>0.82955514494895377</v>
      </c>
      <c r="AN204" s="10">
        <f>IF(OR($C204={"PH-AKT","Syk","Src","Lyn-FAK","Prin-CRAF","ERKKTR"}),1/AC204,AC204)</f>
        <v>0.82835209926937359</v>
      </c>
      <c r="AO204" s="10">
        <f>IF(OR($C204={"PH-AKT","Syk","Src","Lyn-FAK","Prin-CRAF","ERKKTR"}),1/AD204,AD204)</f>
        <v>0.82002756574615931</v>
      </c>
      <c r="AP204" s="10">
        <f>IF(OR($C204={"PH-AKT","Syk","Src","Lyn-FAK","Prin-CRAF","ERKKTR"}),1/AE204,AE204)</f>
        <v>0.83349819523246904</v>
      </c>
      <c r="AQ204" s="10">
        <f>IF(OR($C204={"PH-AKT","Syk","Src","Lyn-FAK","Prin-CRAF","ERKKTR"}),1/AF204,AF204)</f>
        <v>0.84298151920753661</v>
      </c>
      <c r="AR204" s="10">
        <f>IF(OR($C204={"PH-AKT","Syk","Src","Lyn-FAK","Prin-CRAF","ERKKTR"}),1/AG204,AG204)</f>
        <v>0.84005511139610411</v>
      </c>
    </row>
    <row r="205" spans="1:44" x14ac:dyDescent="0.2">
      <c r="A205" s="10">
        <v>204</v>
      </c>
      <c r="B205" s="10" t="s">
        <v>41</v>
      </c>
      <c r="C205" s="10" t="str">
        <f>_xlfn.IFNA(VLOOKUP($B205,Barcodes!$B$2:$E$14,4,FALSE),0)</f>
        <v>GCaMP6S</v>
      </c>
      <c r="D205" s="10">
        <v>794.8</v>
      </c>
      <c r="E205" s="10">
        <v>724.82600000000002</v>
      </c>
      <c r="F205" s="10">
        <v>683.15800000000002</v>
      </c>
      <c r="G205" s="10">
        <v>2779.6109999999999</v>
      </c>
      <c r="H205" s="10">
        <v>2740.24</v>
      </c>
      <c r="I205" s="10">
        <v>673.548</v>
      </c>
      <c r="J205" s="10">
        <v>709.66700000000003</v>
      </c>
      <c r="K205" s="10">
        <v>720.13400000000001</v>
      </c>
      <c r="L205" s="10">
        <v>642.94000000000005</v>
      </c>
      <c r="M205" s="10">
        <v>700.67700000000002</v>
      </c>
      <c r="N205" s="10">
        <v>129.61199999999999</v>
      </c>
      <c r="O205" s="10">
        <v>119.34699999999999</v>
      </c>
      <c r="P205" s="10">
        <v>119.80200000000001</v>
      </c>
      <c r="Q205" s="10">
        <v>218.291</v>
      </c>
      <c r="R205" s="10">
        <v>215.607</v>
      </c>
      <c r="S205" s="10">
        <v>104.255</v>
      </c>
      <c r="T205" s="10">
        <v>101.19199999999999</v>
      </c>
      <c r="U205" s="10">
        <v>105.961</v>
      </c>
      <c r="V205" s="10">
        <v>98.777000000000001</v>
      </c>
      <c r="W205" s="10">
        <v>101.67700000000001</v>
      </c>
      <c r="X205" s="10">
        <f>_xlfn.IFNA(IF(OR($C205={"PH-AKT","GCaMP6S"}),D205/AVERAGE($D205:$F205), D205/N205/AVERAGE($D205/$N205,$E205/$O205,$F205/$P205)),0)</f>
        <v>1.0824483925795718</v>
      </c>
      <c r="Y205" s="10">
        <f>_xlfn.IFNA(IF(OR($C205={"PH-AKT","GCaMP6S"}),E205/AVERAGE($D205:$F205), E205/O205/AVERAGE($D205/$N205,$E205/$O205,$F205/$P205)),0)</f>
        <v>0.98714989758414806</v>
      </c>
      <c r="Z205" s="10">
        <f>_xlfn.IFNA(IF(OR($C205={"PH-AKT","GCaMP6S"}),F205/AVERAGE($D205:$F205), F205/P205/AVERAGE($D205/$N205,$E205/$O205,$F205/$P205)),0)</f>
        <v>0.9304017098362799</v>
      </c>
      <c r="AA205" s="10">
        <f>_xlfn.IFNA(IF(OR($C205={"PH-AKT","GCaMP6S"}),G205/AVERAGE($D205:$F205), G205/Q205/AVERAGE($D205/$N205,$E205/$O205,$F205/$P205)),0)</f>
        <v>3.7855881466362562</v>
      </c>
      <c r="AB205" s="10">
        <f>_xlfn.IFNA(IF(OR($C205={"PH-AKT","GCaMP6S"}),H205/AVERAGE($D205:$F205), H205/R205/AVERAGE($D205/$N205,$E205/$O205,$F205/$P205)),0)</f>
        <v>3.7319682728765047</v>
      </c>
      <c r="AC205" s="10">
        <f>_xlfn.IFNA(IF(OR($C205={"PH-AKT","GCaMP6S"}),I205/AVERAGE($D205:$F205), I205/S205/AVERAGE($D205/$N205,$E205/$O205,$F205/$P205)),0)</f>
        <v>0.91731372662957422</v>
      </c>
      <c r="AD205" s="10">
        <f>_xlfn.IFNA(IF(OR($C205={"PH-AKT","GCaMP6S"}),J205/AVERAGE($D205:$F205), J205/T205/AVERAGE($D205/$N205,$E205/$O205,$F205/$P205)),0)</f>
        <v>0.96650465955808651</v>
      </c>
      <c r="AE205" s="10">
        <f>_xlfn.IFNA(IF(OR($C205={"PH-AKT","GCaMP6S"}),K205/AVERAGE($D205:$F205), K205/U205/AVERAGE($D205/$N205,$E205/$O205,$F205/$P205)),0)</f>
        <v>0.98075980214129022</v>
      </c>
      <c r="AF205" s="10">
        <f>_xlfn.IFNA(IF(OR($C205={"PH-AKT","GCaMP6S"}),L205/AVERAGE($D205:$F205), L205/V205/AVERAGE($D205/$N205,$E205/$O205,$F205/$P205)),0)</f>
        <v>0.87562829582927793</v>
      </c>
      <c r="AG205" s="10">
        <f>_xlfn.IFNA(IF(OR($C205={"PH-AKT","GCaMP6S"}),M205/AVERAGE($D205:$F205), M205/W205/AVERAGE($D205/$N205,$E205/$O205,$F205/$P205)),0)</f>
        <v>0.95426106236471664</v>
      </c>
      <c r="AI205" s="10">
        <f>IF(OR($C205={"PH-AKT","Syk","Src","Lyn-FAK","Prin-CRAF","ERKKTR"}),1/X205,X205)</f>
        <v>1.0824483925795718</v>
      </c>
      <c r="AJ205" s="10">
        <f>IF(OR($C205={"PH-AKT","Syk","Src","Lyn-FAK","Prin-CRAF","ERKKTR"}),1/Y205,Y205)</f>
        <v>0.98714989758414806</v>
      </c>
      <c r="AK205" s="10">
        <f>IF(OR($C205={"PH-AKT","Syk","Src","Lyn-FAK","Prin-CRAF","ERKKTR"}),1/Z205,Z205)</f>
        <v>0.9304017098362799</v>
      </c>
      <c r="AL205" s="10">
        <f>IF(OR($C205={"PH-AKT","Syk","Src","Lyn-FAK","Prin-CRAF","ERKKTR"}),1/AA205,AA205)</f>
        <v>3.7855881466362562</v>
      </c>
      <c r="AM205" s="10">
        <f>IF(OR($C205={"PH-AKT","Syk","Src","Lyn-FAK","Prin-CRAF","ERKKTR"}),1/AB205,AB205)</f>
        <v>3.7319682728765047</v>
      </c>
      <c r="AN205" s="10">
        <f>IF(OR($C205={"PH-AKT","Syk","Src","Lyn-FAK","Prin-CRAF","ERKKTR"}),1/AC205,AC205)</f>
        <v>0.91731372662957422</v>
      </c>
      <c r="AO205" s="10">
        <f>IF(OR($C205={"PH-AKT","Syk","Src","Lyn-FAK","Prin-CRAF","ERKKTR"}),1/AD205,AD205)</f>
        <v>0.96650465955808651</v>
      </c>
      <c r="AP205" s="10">
        <f>IF(OR($C205={"PH-AKT","Syk","Src","Lyn-FAK","Prin-CRAF","ERKKTR"}),1/AE205,AE205)</f>
        <v>0.98075980214129022</v>
      </c>
      <c r="AQ205" s="10">
        <f>IF(OR($C205={"PH-AKT","Syk","Src","Lyn-FAK","Prin-CRAF","ERKKTR"}),1/AF205,AF205)</f>
        <v>0.87562829582927793</v>
      </c>
      <c r="AR205" s="10">
        <f>IF(OR($C205={"PH-AKT","Syk","Src","Lyn-FAK","Prin-CRAF","ERKKTR"}),1/AG205,AG205)</f>
        <v>0.95426106236471664</v>
      </c>
    </row>
    <row r="206" spans="1:44" x14ac:dyDescent="0.2">
      <c r="A206" s="10">
        <v>205</v>
      </c>
      <c r="B206" s="10" t="s">
        <v>40</v>
      </c>
      <c r="C206" s="10" t="str">
        <f>_xlfn.IFNA(VLOOKUP($B206,Barcodes!$B$2:$E$14,4,FALSE),0)</f>
        <v>PicchuEV</v>
      </c>
      <c r="D206" s="10">
        <v>2519.0120000000002</v>
      </c>
      <c r="E206" s="10">
        <v>2596.9540000000002</v>
      </c>
      <c r="F206" s="10">
        <v>2666.5610000000001</v>
      </c>
      <c r="G206" s="10">
        <v>2997.66</v>
      </c>
      <c r="H206" s="10">
        <v>3846.866</v>
      </c>
      <c r="I206" s="10">
        <v>3193.5419999999999</v>
      </c>
      <c r="J206" s="10">
        <v>3127.5569999999998</v>
      </c>
      <c r="K206" s="10">
        <v>3539.864</v>
      </c>
      <c r="L206" s="10">
        <v>4427.2120000000004</v>
      </c>
      <c r="M206" s="10">
        <v>5211.0919999999996</v>
      </c>
      <c r="N206" s="10">
        <v>1050.787</v>
      </c>
      <c r="O206" s="10">
        <v>1053.6410000000001</v>
      </c>
      <c r="P206" s="10">
        <v>1088.4870000000001</v>
      </c>
      <c r="Q206" s="10">
        <v>1213.231</v>
      </c>
      <c r="R206" s="10">
        <v>1472.8989999999999</v>
      </c>
      <c r="S206" s="10">
        <v>1173.2529999999999</v>
      </c>
      <c r="T206" s="10">
        <v>1112.259</v>
      </c>
      <c r="U206" s="10">
        <v>1215.6559999999999</v>
      </c>
      <c r="V206" s="10">
        <v>1511.7739999999999</v>
      </c>
      <c r="W206" s="10">
        <v>1787.723</v>
      </c>
      <c r="X206" s="10">
        <f>_xlfn.IFNA(IF(OR($C206={"PH-AKT","GCaMP6S"}),D206/AVERAGE($D206:$F206), D206/N206/AVERAGE($D206/$N206,$E206/$O206,$F206/$P206)),0)</f>
        <v>0.98358747387720125</v>
      </c>
      <c r="Y206" s="10">
        <f>_xlfn.IFNA(IF(OR($C206={"PH-AKT","GCaMP6S"}),E206/AVERAGE($D206:$F206), E206/O206/AVERAGE($D206/$N206,$E206/$O206,$F206/$P206)),0)</f>
        <v>1.011274460282739</v>
      </c>
      <c r="Z206" s="10">
        <f>_xlfn.IFNA(IF(OR($C206={"PH-AKT","GCaMP6S"}),F206/AVERAGE($D206:$F206), F206/P206/AVERAGE($D206/$N206,$E206/$O206,$F206/$P206)),0)</f>
        <v>1.0051380658400602</v>
      </c>
      <c r="AA206" s="10">
        <f>_xlfn.IFNA(IF(OR($C206={"PH-AKT","GCaMP6S"}),G206/AVERAGE($D206:$F206), G206/Q206/AVERAGE($D206/$N206,$E206/$O206,$F206/$P206)),0)</f>
        <v>1.0137627241349991</v>
      </c>
      <c r="AB206" s="10">
        <f>_xlfn.IFNA(IF(OR($C206={"PH-AKT","GCaMP6S"}),H206/AVERAGE($D206:$F206), H206/R206/AVERAGE($D206/$N206,$E206/$O206,$F206/$P206)),0)</f>
        <v>1.071597114112498</v>
      </c>
      <c r="AC206" s="10">
        <f>_xlfn.IFNA(IF(OR($C206={"PH-AKT","GCaMP6S"}),I206/AVERAGE($D206:$F206), I206/S206/AVERAGE($D206/$N206,$E206/$O206,$F206/$P206)),0)</f>
        <v>1.1168077085229977</v>
      </c>
      <c r="AD206" s="10">
        <f>_xlfn.IFNA(IF(OR($C206={"PH-AKT","GCaMP6S"}),J206/AVERAGE($D206:$F206), J206/T206/AVERAGE($D206/$N206,$E206/$O206,$F206/$P206)),0)</f>
        <v>1.1537102445075025</v>
      </c>
      <c r="AE206" s="10">
        <f>_xlfn.IFNA(IF(OR($C206={"PH-AKT","GCaMP6S"}),K206/AVERAGE($D206:$F206), K206/U206/AVERAGE($D206/$N206,$E206/$O206,$F206/$P206)),0)</f>
        <v>1.1947397770960337</v>
      </c>
      <c r="AF206" s="10">
        <f>_xlfn.IFNA(IF(OR($C206={"PH-AKT","GCaMP6S"}),L206/AVERAGE($D206:$F206), L206/V206/AVERAGE($D206/$N206,$E206/$O206,$F206/$P206)),0)</f>
        <v>1.2015473533189021</v>
      </c>
      <c r="AG206" s="10">
        <f>_xlfn.IFNA(IF(OR($C206={"PH-AKT","GCaMP6S"}),M206/AVERAGE($D206:$F206), M206/W206/AVERAGE($D206/$N206,$E206/$O206,$F206/$P206)),0)</f>
        <v>1.1959856176223684</v>
      </c>
      <c r="AI206" s="10">
        <f>IF(OR($C206={"PH-AKT","Syk","Src","Lyn-FAK","Prin-CRAF","ERKKTR"}),1/X206,X206)</f>
        <v>0.98358747387720125</v>
      </c>
      <c r="AJ206" s="10">
        <f>IF(OR($C206={"PH-AKT","Syk","Src","Lyn-FAK","Prin-CRAF","ERKKTR"}),1/Y206,Y206)</f>
        <v>1.011274460282739</v>
      </c>
      <c r="AK206" s="10">
        <f>IF(OR($C206={"PH-AKT","Syk","Src","Lyn-FAK","Prin-CRAF","ERKKTR"}),1/Z206,Z206)</f>
        <v>1.0051380658400602</v>
      </c>
      <c r="AL206" s="10">
        <f>IF(OR($C206={"PH-AKT","Syk","Src","Lyn-FAK","Prin-CRAF","ERKKTR"}),1/AA206,AA206)</f>
        <v>1.0137627241349991</v>
      </c>
      <c r="AM206" s="10">
        <f>IF(OR($C206={"PH-AKT","Syk","Src","Lyn-FAK","Prin-CRAF","ERKKTR"}),1/AB206,AB206)</f>
        <v>1.071597114112498</v>
      </c>
      <c r="AN206" s="10">
        <f>IF(OR($C206={"PH-AKT","Syk","Src","Lyn-FAK","Prin-CRAF","ERKKTR"}),1/AC206,AC206)</f>
        <v>1.1168077085229977</v>
      </c>
      <c r="AO206" s="10">
        <f>IF(OR($C206={"PH-AKT","Syk","Src","Lyn-FAK","Prin-CRAF","ERKKTR"}),1/AD206,AD206)</f>
        <v>1.1537102445075025</v>
      </c>
      <c r="AP206" s="10">
        <f>IF(OR($C206={"PH-AKT","Syk","Src","Lyn-FAK","Prin-CRAF","ERKKTR"}),1/AE206,AE206)</f>
        <v>1.1947397770960337</v>
      </c>
      <c r="AQ206" s="10">
        <f>IF(OR($C206={"PH-AKT","Syk","Src","Lyn-FAK","Prin-CRAF","ERKKTR"}),1/AF206,AF206)</f>
        <v>1.2015473533189021</v>
      </c>
      <c r="AR206" s="10">
        <f>IF(OR($C206={"PH-AKT","Syk","Src","Lyn-FAK","Prin-CRAF","ERKKTR"}),1/AG206,AG206)</f>
        <v>1.1959856176223684</v>
      </c>
    </row>
    <row r="207" spans="1:44" x14ac:dyDescent="0.2">
      <c r="A207" s="10">
        <v>206</v>
      </c>
      <c r="B207" s="10" t="s">
        <v>38</v>
      </c>
      <c r="C207" s="10" t="str">
        <f>_xlfn.IFNA(VLOOKUP($B207,Barcodes!$B$2:$E$14,4,FALSE),0)</f>
        <v>RhoA2G</v>
      </c>
      <c r="D207" s="10">
        <v>993.03499999999997</v>
      </c>
      <c r="E207" s="10">
        <v>975.91700000000003</v>
      </c>
      <c r="F207" s="10">
        <v>973.85199999999998</v>
      </c>
      <c r="G207" s="10">
        <v>1013.162</v>
      </c>
      <c r="H207" s="10">
        <v>968.49199999999996</v>
      </c>
      <c r="I207" s="10">
        <v>944.56899999999996</v>
      </c>
      <c r="J207" s="10">
        <v>951.93299999999999</v>
      </c>
      <c r="K207" s="10">
        <v>957.899</v>
      </c>
      <c r="L207" s="10">
        <v>976.14099999999996</v>
      </c>
      <c r="M207" s="10">
        <v>954.35500000000002</v>
      </c>
      <c r="N207" s="10">
        <v>394.71899999999999</v>
      </c>
      <c r="O207" s="10">
        <v>383.95800000000003</v>
      </c>
      <c r="P207" s="10">
        <v>382.62599999999998</v>
      </c>
      <c r="Q207" s="10">
        <v>362.10599999999999</v>
      </c>
      <c r="R207" s="10">
        <v>322.72399999999999</v>
      </c>
      <c r="S207" s="10">
        <v>325.11700000000002</v>
      </c>
      <c r="T207" s="10">
        <v>330.52199999999999</v>
      </c>
      <c r="U207" s="10">
        <v>341.63099999999997</v>
      </c>
      <c r="V207" s="10">
        <v>355.20600000000002</v>
      </c>
      <c r="W207" s="10">
        <v>347.10700000000003</v>
      </c>
      <c r="X207" s="10">
        <f>_xlfn.IFNA(IF(OR($C207={"PH-AKT","GCaMP6S"}),D207/AVERAGE($D207:$F207), D207/N207/AVERAGE($D207/$N207,$E207/$O207,$F207/$P207)),0)</f>
        <v>0.99272579866687294</v>
      </c>
      <c r="Y207" s="10">
        <f>_xlfn.IFNA(IF(OR($C207={"PH-AKT","GCaMP6S"}),E207/AVERAGE($D207:$F207), E207/O207/AVERAGE($D207/$N207,$E207/$O207,$F207/$P207)),0)</f>
        <v>1.0029561528785114</v>
      </c>
      <c r="Z207" s="10">
        <f>_xlfn.IFNA(IF(OR($C207={"PH-AKT","GCaMP6S"}),F207/AVERAGE($D207:$F207), F207/P207/AVERAGE($D207/$N207,$E207/$O207,$F207/$P207)),0)</f>
        <v>1.0043180484546159</v>
      </c>
      <c r="AA207" s="10">
        <f>_xlfn.IFNA(IF(OR($C207={"PH-AKT","GCaMP6S"}),G207/AVERAGE($D207:$F207), G207/Q207/AVERAGE($D207/$N207,$E207/$O207,$F207/$P207)),0)</f>
        <v>1.1040683395329633</v>
      </c>
      <c r="AB207" s="10">
        <f>_xlfn.IFNA(IF(OR($C207={"PH-AKT","GCaMP6S"}),H207/AVERAGE($D207:$F207), H207/R207/AVERAGE($D207/$N207,$E207/$O207,$F207/$P207)),0)</f>
        <v>1.1841795544540861</v>
      </c>
      <c r="AC207" s="10">
        <f>_xlfn.IFNA(IF(OR($C207={"PH-AKT","GCaMP6S"}),I207/AVERAGE($D207:$F207), I207/S207/AVERAGE($D207/$N207,$E207/$O207,$F207/$P207)),0)</f>
        <v>1.146428024738845</v>
      </c>
      <c r="AD207" s="10">
        <f>_xlfn.IFNA(IF(OR($C207={"PH-AKT","GCaMP6S"}),J207/AVERAGE($D207:$F207), J207/T207/AVERAGE($D207/$N207,$E207/$O207,$F207/$P207)),0)</f>
        <v>1.13647214337451</v>
      </c>
      <c r="AE207" s="10">
        <f>_xlfn.IFNA(IF(OR($C207={"PH-AKT","GCaMP6S"}),K207/AVERAGE($D207:$F207), K207/U207/AVERAGE($D207/$N207,$E207/$O207,$F207/$P207)),0)</f>
        <v>1.1064078086683125</v>
      </c>
      <c r="AF207" s="10">
        <f>_xlfn.IFNA(IF(OR($C207={"PH-AKT","GCaMP6S"}),L207/AVERAGE($D207:$F207), L207/V207/AVERAGE($D207/$N207,$E207/$O207,$F207/$P207)),0)</f>
        <v>1.0843888562482236</v>
      </c>
      <c r="AG207" s="10">
        <f>_xlfn.IFNA(IF(OR($C207={"PH-AKT","GCaMP6S"}),M207/AVERAGE($D207:$F207), M207/W207/AVERAGE($D207/$N207,$E207/$O207,$F207/$P207)),0)</f>
        <v>1.0849241228720625</v>
      </c>
      <c r="AI207" s="10">
        <f>IF(OR($C207={"PH-AKT","Syk","Src","Lyn-FAK","Prin-CRAF","ERKKTR"}),1/X207,X207)</f>
        <v>0.99272579866687294</v>
      </c>
      <c r="AJ207" s="10">
        <f>IF(OR($C207={"PH-AKT","Syk","Src","Lyn-FAK","Prin-CRAF","ERKKTR"}),1/Y207,Y207)</f>
        <v>1.0029561528785114</v>
      </c>
      <c r="AK207" s="10">
        <f>IF(OR($C207={"PH-AKT","Syk","Src","Lyn-FAK","Prin-CRAF","ERKKTR"}),1/Z207,Z207)</f>
        <v>1.0043180484546159</v>
      </c>
      <c r="AL207" s="10">
        <f>IF(OR($C207={"PH-AKT","Syk","Src","Lyn-FAK","Prin-CRAF","ERKKTR"}),1/AA207,AA207)</f>
        <v>1.1040683395329633</v>
      </c>
      <c r="AM207" s="10">
        <f>IF(OR($C207={"PH-AKT","Syk","Src","Lyn-FAK","Prin-CRAF","ERKKTR"}),1/AB207,AB207)</f>
        <v>1.1841795544540861</v>
      </c>
      <c r="AN207" s="10">
        <f>IF(OR($C207={"PH-AKT","Syk","Src","Lyn-FAK","Prin-CRAF","ERKKTR"}),1/AC207,AC207)</f>
        <v>1.146428024738845</v>
      </c>
      <c r="AO207" s="10">
        <f>IF(OR($C207={"PH-AKT","Syk","Src","Lyn-FAK","Prin-CRAF","ERKKTR"}),1/AD207,AD207)</f>
        <v>1.13647214337451</v>
      </c>
      <c r="AP207" s="10">
        <f>IF(OR($C207={"PH-AKT","Syk","Src","Lyn-FAK","Prin-CRAF","ERKKTR"}),1/AE207,AE207)</f>
        <v>1.1064078086683125</v>
      </c>
      <c r="AQ207" s="10">
        <f>IF(OR($C207={"PH-AKT","Syk","Src","Lyn-FAK","Prin-CRAF","ERKKTR"}),1/AF207,AF207)</f>
        <v>1.0843888562482236</v>
      </c>
      <c r="AR207" s="10">
        <f>IF(OR($C207={"PH-AKT","Syk","Src","Lyn-FAK","Prin-CRAF","ERKKTR"}),1/AG207,AG207)</f>
        <v>1.0849241228720625</v>
      </c>
    </row>
    <row r="208" spans="1:44" x14ac:dyDescent="0.2">
      <c r="A208" s="10">
        <v>207</v>
      </c>
      <c r="B208" s="10" t="s">
        <v>40</v>
      </c>
      <c r="C208" s="10" t="str">
        <f>_xlfn.IFNA(VLOOKUP($B208,Barcodes!$B$2:$E$14,4,FALSE),0)</f>
        <v>PicchuEV</v>
      </c>
      <c r="D208" s="10">
        <v>16296.662</v>
      </c>
      <c r="E208" s="10">
        <v>16483.905999999999</v>
      </c>
      <c r="F208" s="10">
        <v>16710.322</v>
      </c>
      <c r="G208" s="10">
        <v>17051.085999999999</v>
      </c>
      <c r="H208" s="10">
        <v>17333.425999999999</v>
      </c>
      <c r="I208" s="10">
        <v>17180.974999999999</v>
      </c>
      <c r="J208" s="10">
        <v>16918.157999999999</v>
      </c>
      <c r="K208" s="10">
        <v>16657.125</v>
      </c>
      <c r="L208" s="10">
        <v>16825.175999999999</v>
      </c>
      <c r="M208" s="10">
        <v>16380.898999999999</v>
      </c>
      <c r="N208" s="10">
        <v>6144.2389999999996</v>
      </c>
      <c r="O208" s="10">
        <v>6223.3689999999997</v>
      </c>
      <c r="P208" s="10">
        <v>6289.3530000000001</v>
      </c>
      <c r="Q208" s="10">
        <v>6335.9920000000002</v>
      </c>
      <c r="R208" s="10">
        <v>6067.0460000000003</v>
      </c>
      <c r="S208" s="10">
        <v>5813.7830000000004</v>
      </c>
      <c r="T208" s="10">
        <v>5664.933</v>
      </c>
      <c r="U208" s="10">
        <v>5544.5969999999998</v>
      </c>
      <c r="V208" s="10">
        <v>5647.38</v>
      </c>
      <c r="W208" s="10">
        <v>5546.1509999999998</v>
      </c>
      <c r="X208" s="10">
        <f>_xlfn.IFNA(IF(OR($C208={"PH-AKT","GCaMP6S"}),D208/AVERAGE($D208:$F208), D208/N208/AVERAGE($D208/$N208,$E208/$O208,$F208/$P208)),0)</f>
        <v>0.99988230303093539</v>
      </c>
      <c r="Y208" s="10">
        <f>_xlfn.IFNA(IF(OR($C208={"PH-AKT","GCaMP6S"}),E208/AVERAGE($D208:$F208), E208/O208/AVERAGE($D208/$N208,$E208/$O208,$F208/$P208)),0)</f>
        <v>0.99851110983795888</v>
      </c>
      <c r="Z208" s="10">
        <f>_xlfn.IFNA(IF(OR($C208={"PH-AKT","GCaMP6S"}),F208/AVERAGE($D208:$F208), F208/P208/AVERAGE($D208/$N208,$E208/$O208,$F208/$P208)),0)</f>
        <v>1.001606587131106</v>
      </c>
      <c r="AA208" s="10">
        <f>_xlfn.IFNA(IF(OR($C208={"PH-AKT","GCaMP6S"}),G208/AVERAGE($D208:$F208), G208/Q208/AVERAGE($D208/$N208,$E208/$O208,$F208/$P208)),0)</f>
        <v>1.0145086374026815</v>
      </c>
      <c r="AB208" s="10">
        <f>_xlfn.IFNA(IF(OR($C208={"PH-AKT","GCaMP6S"}),H208/AVERAGE($D208:$F208), H208/R208/AVERAGE($D208/$N208,$E208/$O208,$F208/$P208)),0)</f>
        <v>1.0770241641806326</v>
      </c>
      <c r="AC208" s="10">
        <f>_xlfn.IFNA(IF(OR($C208={"PH-AKT","GCaMP6S"}),I208/AVERAGE($D208:$F208), I208/S208/AVERAGE($D208/$N208,$E208/$O208,$F208/$P208)),0)</f>
        <v>1.1140567453817556</v>
      </c>
      <c r="AD208" s="10">
        <f>_xlfn.IFNA(IF(OR($C208={"PH-AKT","GCaMP6S"}),J208/AVERAGE($D208:$F208), J208/T208/AVERAGE($D208/$N208,$E208/$O208,$F208/$P208)),0)</f>
        <v>1.1258398663206313</v>
      </c>
      <c r="AE208" s="10">
        <f>_xlfn.IFNA(IF(OR($C208={"PH-AKT","GCaMP6S"}),K208/AVERAGE($D208:$F208), K208/U208/AVERAGE($D208/$N208,$E208/$O208,$F208/$P208)),0)</f>
        <v>1.1325265276947778</v>
      </c>
      <c r="AF208" s="10">
        <f>_xlfn.IFNA(IF(OR($C208={"PH-AKT","GCaMP6S"}),L208/AVERAGE($D208:$F208), L208/V208/AVERAGE($D208/$N208,$E208/$O208,$F208/$P208)),0)</f>
        <v>1.1231323296694919</v>
      </c>
      <c r="AG208" s="10">
        <f>_xlfn.IFNA(IF(OR($C208={"PH-AKT","GCaMP6S"}),M208/AVERAGE($D208:$F208), M208/W208/AVERAGE($D208/$N208,$E208/$O208,$F208/$P208)),0)</f>
        <v>1.1134337141183328</v>
      </c>
      <c r="AI208" s="10">
        <f>IF(OR($C208={"PH-AKT","Syk","Src","Lyn-FAK","Prin-CRAF","ERKKTR"}),1/X208,X208)</f>
        <v>0.99988230303093539</v>
      </c>
      <c r="AJ208" s="10">
        <f>IF(OR($C208={"PH-AKT","Syk","Src","Lyn-FAK","Prin-CRAF","ERKKTR"}),1/Y208,Y208)</f>
        <v>0.99851110983795888</v>
      </c>
      <c r="AK208" s="10">
        <f>IF(OR($C208={"PH-AKT","Syk","Src","Lyn-FAK","Prin-CRAF","ERKKTR"}),1/Z208,Z208)</f>
        <v>1.001606587131106</v>
      </c>
      <c r="AL208" s="10">
        <f>IF(OR($C208={"PH-AKT","Syk","Src","Lyn-FAK","Prin-CRAF","ERKKTR"}),1/AA208,AA208)</f>
        <v>1.0145086374026815</v>
      </c>
      <c r="AM208" s="10">
        <f>IF(OR($C208={"PH-AKT","Syk","Src","Lyn-FAK","Prin-CRAF","ERKKTR"}),1/AB208,AB208)</f>
        <v>1.0770241641806326</v>
      </c>
      <c r="AN208" s="10">
        <f>IF(OR($C208={"PH-AKT","Syk","Src","Lyn-FAK","Prin-CRAF","ERKKTR"}),1/AC208,AC208)</f>
        <v>1.1140567453817556</v>
      </c>
      <c r="AO208" s="10">
        <f>IF(OR($C208={"PH-AKT","Syk","Src","Lyn-FAK","Prin-CRAF","ERKKTR"}),1/AD208,AD208)</f>
        <v>1.1258398663206313</v>
      </c>
      <c r="AP208" s="10">
        <f>IF(OR($C208={"PH-AKT","Syk","Src","Lyn-FAK","Prin-CRAF","ERKKTR"}),1/AE208,AE208)</f>
        <v>1.1325265276947778</v>
      </c>
      <c r="AQ208" s="10">
        <f>IF(OR($C208={"PH-AKT","Syk","Src","Lyn-FAK","Prin-CRAF","ERKKTR"}),1/AF208,AF208)</f>
        <v>1.1231323296694919</v>
      </c>
      <c r="AR208" s="10">
        <f>IF(OR($C208={"PH-AKT","Syk","Src","Lyn-FAK","Prin-CRAF","ERKKTR"}),1/AG208,AG208)</f>
        <v>1.1134337141183328</v>
      </c>
    </row>
    <row r="209" spans="1:44" x14ac:dyDescent="0.2">
      <c r="A209" s="10">
        <v>208</v>
      </c>
      <c r="B209" s="10" t="s">
        <v>41</v>
      </c>
      <c r="C209" s="10" t="str">
        <f>_xlfn.IFNA(VLOOKUP($B209,Barcodes!$B$2:$E$14,4,FALSE),0)</f>
        <v>GCaMP6S</v>
      </c>
      <c r="D209" s="10">
        <v>577.97199999999998</v>
      </c>
      <c r="E209" s="10">
        <v>532.31799999999998</v>
      </c>
      <c r="F209" s="10">
        <v>709.226</v>
      </c>
      <c r="G209" s="10">
        <v>1460.373</v>
      </c>
      <c r="H209" s="10">
        <v>1611.838</v>
      </c>
      <c r="I209" s="10">
        <v>736.84699999999998</v>
      </c>
      <c r="J209" s="10">
        <v>755.971</v>
      </c>
      <c r="K209" s="10">
        <v>729.20899999999995</v>
      </c>
      <c r="L209" s="10">
        <v>751.00199999999995</v>
      </c>
      <c r="M209" s="10">
        <v>742.596</v>
      </c>
      <c r="N209" s="10">
        <v>89.861999999999995</v>
      </c>
      <c r="O209" s="10">
        <v>85.495000000000005</v>
      </c>
      <c r="P209" s="10">
        <v>97.55</v>
      </c>
      <c r="Q209" s="10">
        <v>134.126</v>
      </c>
      <c r="R209" s="10">
        <v>144.715</v>
      </c>
      <c r="S209" s="10">
        <v>99.899000000000001</v>
      </c>
      <c r="T209" s="10">
        <v>104.304</v>
      </c>
      <c r="U209" s="10">
        <v>99.17</v>
      </c>
      <c r="V209" s="10">
        <v>102.214</v>
      </c>
      <c r="W209" s="10">
        <v>96.081000000000003</v>
      </c>
      <c r="X209" s="10">
        <f>_xlfn.IFNA(IF(OR($C209={"PH-AKT","GCaMP6S"}),D209/AVERAGE($D209:$F209), D209/N209/AVERAGE($D209/$N209,$E209/$O209,$F209/$P209)),0)</f>
        <v>0.95295452197177699</v>
      </c>
      <c r="Y209" s="10">
        <f>_xlfn.IFNA(IF(OR($C209={"PH-AKT","GCaMP6S"}),E209/AVERAGE($D209:$F209), E209/O209/AVERAGE($D209/$N209,$E209/$O209,$F209/$P209)),0)</f>
        <v>0.87768065793320849</v>
      </c>
      <c r="Z209" s="10">
        <f>_xlfn.IFNA(IF(OR($C209={"PH-AKT","GCaMP6S"}),F209/AVERAGE($D209:$F209), F209/P209/AVERAGE($D209/$N209,$E209/$O209,$F209/$P209)),0)</f>
        <v>1.1693648200950142</v>
      </c>
      <c r="AA209" s="10">
        <f>_xlfn.IFNA(IF(OR($C209={"PH-AKT","GCaMP6S"}),G209/AVERAGE($D209:$F209), G209/Q209/AVERAGE($D209/$N209,$E209/$O209,$F209/$P209)),0)</f>
        <v>2.4078485707188064</v>
      </c>
      <c r="AB209" s="10">
        <f>_xlfn.IFNA(IF(OR($C209={"PH-AKT","GCaMP6S"}),H209/AVERAGE($D209:$F209), H209/R209/AVERAGE($D209/$N209,$E209/$O209,$F209/$P209)),0)</f>
        <v>2.6575825659131325</v>
      </c>
      <c r="AC209" s="10">
        <f>_xlfn.IFNA(IF(OR($C209={"PH-AKT","GCaMP6S"}),I209/AVERAGE($D209:$F209), I209/S209/AVERAGE($D209/$N209,$E209/$O209,$F209/$P209)),0)</f>
        <v>1.2149060519390869</v>
      </c>
      <c r="AD209" s="10">
        <f>_xlfn.IFNA(IF(OR($C209={"PH-AKT","GCaMP6S"}),J209/AVERAGE($D209:$F209), J209/T209/AVERAGE($D209/$N209,$E209/$O209,$F209/$P209)),0)</f>
        <v>1.2464375141521151</v>
      </c>
      <c r="AE209" s="10">
        <f>_xlfn.IFNA(IF(OR($C209={"PH-AKT","GCaMP6S"}),K209/AVERAGE($D209:$F209), K209/U209/AVERAGE($D209/$N209,$E209/$O209,$F209/$P209)),0)</f>
        <v>1.2023125930192422</v>
      </c>
      <c r="AF209" s="10">
        <f>_xlfn.IFNA(IF(OR($C209={"PH-AKT","GCaMP6S"}),L209/AVERAGE($D209:$F209), L209/V209/AVERAGE($D209/$N209,$E209/$O209,$F209/$P209)),0)</f>
        <v>1.2382446760567094</v>
      </c>
      <c r="AG209" s="10">
        <f>_xlfn.IFNA(IF(OR($C209={"PH-AKT","GCaMP6S"}),M209/AVERAGE($D209:$F209), M209/W209/AVERAGE($D209/$N209,$E209/$O209,$F209/$P209)),0)</f>
        <v>1.2243849463263856</v>
      </c>
      <c r="AI209" s="10">
        <f>IF(OR($C209={"PH-AKT","Syk","Src","Lyn-FAK","Prin-CRAF","ERKKTR"}),1/X209,X209)</f>
        <v>0.95295452197177699</v>
      </c>
      <c r="AJ209" s="10">
        <f>IF(OR($C209={"PH-AKT","Syk","Src","Lyn-FAK","Prin-CRAF","ERKKTR"}),1/Y209,Y209)</f>
        <v>0.87768065793320849</v>
      </c>
      <c r="AK209" s="10">
        <f>IF(OR($C209={"PH-AKT","Syk","Src","Lyn-FAK","Prin-CRAF","ERKKTR"}),1/Z209,Z209)</f>
        <v>1.1693648200950142</v>
      </c>
      <c r="AL209" s="10">
        <f>IF(OR($C209={"PH-AKT","Syk","Src","Lyn-FAK","Prin-CRAF","ERKKTR"}),1/AA209,AA209)</f>
        <v>2.4078485707188064</v>
      </c>
      <c r="AM209" s="10">
        <f>IF(OR($C209={"PH-AKT","Syk","Src","Lyn-FAK","Prin-CRAF","ERKKTR"}),1/AB209,AB209)</f>
        <v>2.6575825659131325</v>
      </c>
      <c r="AN209" s="10">
        <f>IF(OR($C209={"PH-AKT","Syk","Src","Lyn-FAK","Prin-CRAF","ERKKTR"}),1/AC209,AC209)</f>
        <v>1.2149060519390869</v>
      </c>
      <c r="AO209" s="10">
        <f>IF(OR($C209={"PH-AKT","Syk","Src","Lyn-FAK","Prin-CRAF","ERKKTR"}),1/AD209,AD209)</f>
        <v>1.2464375141521151</v>
      </c>
      <c r="AP209" s="10">
        <f>IF(OR($C209={"PH-AKT","Syk","Src","Lyn-FAK","Prin-CRAF","ERKKTR"}),1/AE209,AE209)</f>
        <v>1.2023125930192422</v>
      </c>
      <c r="AQ209" s="10">
        <f>IF(OR($C209={"PH-AKT","Syk","Src","Lyn-FAK","Prin-CRAF","ERKKTR"}),1/AF209,AF209)</f>
        <v>1.2382446760567094</v>
      </c>
      <c r="AR209" s="10">
        <f>IF(OR($C209={"PH-AKT","Syk","Src","Lyn-FAK","Prin-CRAF","ERKKTR"}),1/AG209,AG209)</f>
        <v>1.2243849463263856</v>
      </c>
    </row>
    <row r="210" spans="1:44" x14ac:dyDescent="0.2">
      <c r="A210" s="10">
        <v>209</v>
      </c>
      <c r="B210" s="10">
        <v>0</v>
      </c>
      <c r="C210" s="10">
        <f>_xlfn.IFNA(VLOOKUP($B210,Barcodes!$B$2:$E$14,4,FALSE),0)</f>
        <v>0</v>
      </c>
      <c r="D210" s="10">
        <v>2858.0430000000001</v>
      </c>
      <c r="E210" s="10">
        <v>2947.4050000000002</v>
      </c>
      <c r="F210" s="10">
        <v>2821.252</v>
      </c>
      <c r="G210" s="10">
        <v>2900.4479999999999</v>
      </c>
      <c r="H210" s="10">
        <v>3058.8139999999999</v>
      </c>
      <c r="I210" s="10">
        <v>3529.8040000000001</v>
      </c>
      <c r="J210" s="10">
        <v>3740.8330000000001</v>
      </c>
      <c r="K210" s="10">
        <v>3719.8679999999999</v>
      </c>
      <c r="L210" s="10">
        <v>3856.7289999999998</v>
      </c>
      <c r="M210" s="10">
        <v>3729.5010000000002</v>
      </c>
      <c r="N210" s="10">
        <v>1458.933</v>
      </c>
      <c r="O210" s="10">
        <v>1498.1420000000001</v>
      </c>
      <c r="P210" s="10">
        <v>1432.8520000000001</v>
      </c>
      <c r="Q210" s="10">
        <v>1487.7190000000001</v>
      </c>
      <c r="R210" s="10">
        <v>1583.229</v>
      </c>
      <c r="S210" s="10">
        <v>1706.124</v>
      </c>
      <c r="T210" s="10">
        <v>1812.211</v>
      </c>
      <c r="U210" s="10">
        <v>1803.039</v>
      </c>
      <c r="V210" s="10">
        <v>1874.604</v>
      </c>
      <c r="W210" s="10">
        <v>1833.4760000000001</v>
      </c>
      <c r="X210" s="10">
        <f>_xlfn.IFNA(IF(OR($C210={"PH-AKT","GCaMP6S"}),D210/AVERAGE($D210:$F210), D210/N210/AVERAGE($D210/$N210,$E210/$O210,$F210/$P210)),0)</f>
        <v>0.99688578141014261</v>
      </c>
      <c r="Y210" s="10">
        <f>_xlfn.IFNA(IF(OR($C210={"PH-AKT","GCaMP6S"}),E210/AVERAGE($D210:$F210), E210/O210/AVERAGE($D210/$N210,$E210/$O210,$F210/$P210)),0)</f>
        <v>1.0011492523123511</v>
      </c>
      <c r="Z210" s="10">
        <f>_xlfn.IFNA(IF(OR($C210={"PH-AKT","GCaMP6S"}),F210/AVERAGE($D210:$F210), F210/P210/AVERAGE($D210/$N210,$E210/$O210,$F210/$P210)),0)</f>
        <v>1.0019649662775068</v>
      </c>
      <c r="AA210" s="10">
        <f>_xlfn.IFNA(IF(OR($C210={"PH-AKT","GCaMP6S"}),G210/AVERAGE($D210:$F210), G210/Q210/AVERAGE($D210/$N210,$E210/$O210,$F210/$P210)),0)</f>
        <v>0.99210163452164535</v>
      </c>
      <c r="AB210" s="10">
        <f>_xlfn.IFNA(IF(OR($C210={"PH-AKT","GCaMP6S"}),H210/AVERAGE($D210:$F210), H210/R210/AVERAGE($D210/$N210,$E210/$O210,$F210/$P210)),0)</f>
        <v>0.98315348716372242</v>
      </c>
      <c r="AC210" s="10">
        <f>_xlfn.IFNA(IF(OR($C210={"PH-AKT","GCaMP6S"}),I210/AVERAGE($D210:$F210), I210/S210/AVERAGE($D210/$N210,$E210/$O210,$F210/$P210)),0)</f>
        <v>1.0528148198921981</v>
      </c>
      <c r="AD210" s="10">
        <f>_xlfn.IFNA(IF(OR($C210={"PH-AKT","GCaMP6S"}),J210/AVERAGE($D210:$F210), J210/T210/AVERAGE($D210/$N210,$E210/$O210,$F210/$P210)),0)</f>
        <v>1.0504407216633533</v>
      </c>
      <c r="AE210" s="10">
        <f>_xlfn.IFNA(IF(OR($C210={"PH-AKT","GCaMP6S"}),K210/AVERAGE($D210:$F210), K210/U210/AVERAGE($D210/$N210,$E210/$O210,$F210/$P210)),0)</f>
        <v>1.049867276727231</v>
      </c>
      <c r="AF210" s="10">
        <f>_xlfn.IFNA(IF(OR($C210={"PH-AKT","GCaMP6S"}),L210/AVERAGE($D210:$F210), L210/V210/AVERAGE($D210/$N210,$E210/$O210,$F210/$P210)),0)</f>
        <v>1.0469394744412923</v>
      </c>
      <c r="AG210" s="10">
        <f>_xlfn.IFNA(IF(OR($C210={"PH-AKT","GCaMP6S"}),M210/AVERAGE($D210:$F210), M210/W210/AVERAGE($D210/$N210,$E210/$O210,$F210/$P210)),0)</f>
        <v>1.0351123480867026</v>
      </c>
      <c r="AI210" s="10">
        <f>IF(OR($C210={"PH-AKT","Syk","Src","Lyn-FAK","Prin-CRAF","ERKKTR"}),1/X210,X210)</f>
        <v>0.99688578141014261</v>
      </c>
      <c r="AJ210" s="10">
        <f>IF(OR($C210={"PH-AKT","Syk","Src","Lyn-FAK","Prin-CRAF","ERKKTR"}),1/Y210,Y210)</f>
        <v>1.0011492523123511</v>
      </c>
      <c r="AK210" s="10">
        <f>IF(OR($C210={"PH-AKT","Syk","Src","Lyn-FAK","Prin-CRAF","ERKKTR"}),1/Z210,Z210)</f>
        <v>1.0019649662775068</v>
      </c>
      <c r="AL210" s="10">
        <f>IF(OR($C210={"PH-AKT","Syk","Src","Lyn-FAK","Prin-CRAF","ERKKTR"}),1/AA210,AA210)</f>
        <v>0.99210163452164535</v>
      </c>
      <c r="AM210" s="10">
        <f>IF(OR($C210={"PH-AKT","Syk","Src","Lyn-FAK","Prin-CRAF","ERKKTR"}),1/AB210,AB210)</f>
        <v>0.98315348716372242</v>
      </c>
      <c r="AN210" s="10">
        <f>IF(OR($C210={"PH-AKT","Syk","Src","Lyn-FAK","Prin-CRAF","ERKKTR"}),1/AC210,AC210)</f>
        <v>1.0528148198921981</v>
      </c>
      <c r="AO210" s="10">
        <f>IF(OR($C210={"PH-AKT","Syk","Src","Lyn-FAK","Prin-CRAF","ERKKTR"}),1/AD210,AD210)</f>
        <v>1.0504407216633533</v>
      </c>
      <c r="AP210" s="10">
        <f>IF(OR($C210={"PH-AKT","Syk","Src","Lyn-FAK","Prin-CRAF","ERKKTR"}),1/AE210,AE210)</f>
        <v>1.049867276727231</v>
      </c>
      <c r="AQ210" s="10">
        <f>IF(OR($C210={"PH-AKT","Syk","Src","Lyn-FAK","Prin-CRAF","ERKKTR"}),1/AF210,AF210)</f>
        <v>1.0469394744412923</v>
      </c>
      <c r="AR210" s="10">
        <f>IF(OR($C210={"PH-AKT","Syk","Src","Lyn-FAK","Prin-CRAF","ERKKTR"}),1/AG210,AG210)</f>
        <v>1.0351123480867026</v>
      </c>
    </row>
    <row r="211" spans="1:44" x14ac:dyDescent="0.2">
      <c r="A211" s="10">
        <v>210</v>
      </c>
      <c r="B211" s="10">
        <v>0</v>
      </c>
      <c r="C211" s="10">
        <f>_xlfn.IFNA(VLOOKUP($B211,Barcodes!$B$2:$E$14,4,FALSE),0)</f>
        <v>0</v>
      </c>
      <c r="D211" s="10">
        <v>4800.674</v>
      </c>
      <c r="E211" s="10">
        <v>4797.6139999999996</v>
      </c>
      <c r="F211" s="10">
        <v>4627.3729999999996</v>
      </c>
      <c r="G211" s="10">
        <v>4130.0519999999997</v>
      </c>
      <c r="H211" s="10">
        <v>4680.3209999999999</v>
      </c>
      <c r="I211" s="10">
        <v>4714.2700000000004</v>
      </c>
      <c r="J211" s="10">
        <v>4746.6440000000002</v>
      </c>
      <c r="K211" s="10">
        <v>4557.1760000000004</v>
      </c>
      <c r="L211" s="10">
        <v>4532.366</v>
      </c>
      <c r="M211" s="10">
        <v>4577.2120000000004</v>
      </c>
      <c r="N211" s="10">
        <v>924.26199999999994</v>
      </c>
      <c r="O211" s="10">
        <v>920.00400000000002</v>
      </c>
      <c r="P211" s="10">
        <v>895.85400000000004</v>
      </c>
      <c r="Q211" s="10">
        <v>789.78700000000003</v>
      </c>
      <c r="R211" s="10">
        <v>869.42899999999997</v>
      </c>
      <c r="S211" s="10">
        <v>892.07399999999996</v>
      </c>
      <c r="T211" s="10">
        <v>907.18200000000002</v>
      </c>
      <c r="U211" s="10">
        <v>870.17600000000004</v>
      </c>
      <c r="V211" s="10">
        <v>858.62900000000002</v>
      </c>
      <c r="W211" s="10">
        <v>879.84100000000001</v>
      </c>
      <c r="X211" s="10">
        <f>_xlfn.IFNA(IF(OR($C211={"PH-AKT","GCaMP6S"}),D211/AVERAGE($D211:$F211), D211/N211/AVERAGE($D211/$N211,$E211/$O211,$F211/$P211)),0)</f>
        <v>1.0005154754300445</v>
      </c>
      <c r="Y211" s="10">
        <f>_xlfn.IFNA(IF(OR($C211={"PH-AKT","GCaMP6S"}),E211/AVERAGE($D211:$F211), E211/O211/AVERAGE($D211/$N211,$E211/$O211,$F211/$P211)),0)</f>
        <v>1.0045054112448872</v>
      </c>
      <c r="Z211" s="10">
        <f>_xlfn.IFNA(IF(OR($C211={"PH-AKT","GCaMP6S"}),F211/AVERAGE($D211:$F211), F211/P211/AVERAGE($D211/$N211,$E211/$O211,$F211/$P211)),0)</f>
        <v>0.99497911332506794</v>
      </c>
      <c r="AA211" s="10">
        <f>_xlfn.IFNA(IF(OR($C211={"PH-AKT","GCaMP6S"}),G211/AVERAGE($D211:$F211), G211/Q211/AVERAGE($D211/$N211,$E211/$O211,$F211/$P211)),0)</f>
        <v>1.0073078811462164</v>
      </c>
      <c r="AB211" s="10">
        <f>_xlfn.IFNA(IF(OR($C211={"PH-AKT","GCaMP6S"}),H211/AVERAGE($D211:$F211), H211/R211/AVERAGE($D211/$N211,$E211/$O211,$F211/$P211)),0)</f>
        <v>1.0369509436616839</v>
      </c>
      <c r="AC211" s="10">
        <f>_xlfn.IFNA(IF(OR($C211={"PH-AKT","GCaMP6S"}),I211/AVERAGE($D211:$F211), I211/S211/AVERAGE($D211/$N211,$E211/$O211,$F211/$P211)),0)</f>
        <v>1.0179589462025185</v>
      </c>
      <c r="AD211" s="10">
        <f>_xlfn.IFNA(IF(OR($C211={"PH-AKT","GCaMP6S"}),J211/AVERAGE($D211:$F211), J211/T211/AVERAGE($D211/$N211,$E211/$O211,$F211/$P211)),0)</f>
        <v>1.0078802365504873</v>
      </c>
      <c r="AE211" s="10">
        <f>_xlfn.IFNA(IF(OR($C211={"PH-AKT","GCaMP6S"}),K211/AVERAGE($D211:$F211), K211/U211/AVERAGE($D211/$N211,$E211/$O211,$F211/$P211)),0)</f>
        <v>1.0088007433405959</v>
      </c>
      <c r="AF211" s="10">
        <f>_xlfn.IFNA(IF(OR($C211={"PH-AKT","GCaMP6S"}),L211/AVERAGE($D211:$F211), L211/V211/AVERAGE($D211/$N211,$E211/$O211,$F211/$P211)),0)</f>
        <v>1.016801348330618</v>
      </c>
      <c r="AG211" s="10">
        <f>_xlfn.IFNA(IF(OR($C211={"PH-AKT","GCaMP6S"}),M211/AVERAGE($D211:$F211), M211/W211/AVERAGE($D211/$N211,$E211/$O211,$F211/$P211)),0)</f>
        <v>1.0021056827895416</v>
      </c>
      <c r="AI211" s="10">
        <f>IF(OR($C211={"PH-AKT","Syk","Src","Lyn-FAK","Prin-CRAF","ERKKTR"}),1/X211,X211)</f>
        <v>1.0005154754300445</v>
      </c>
      <c r="AJ211" s="10">
        <f>IF(OR($C211={"PH-AKT","Syk","Src","Lyn-FAK","Prin-CRAF","ERKKTR"}),1/Y211,Y211)</f>
        <v>1.0045054112448872</v>
      </c>
      <c r="AK211" s="10">
        <f>IF(OR($C211={"PH-AKT","Syk","Src","Lyn-FAK","Prin-CRAF","ERKKTR"}),1/Z211,Z211)</f>
        <v>0.99497911332506794</v>
      </c>
      <c r="AL211" s="10">
        <f>IF(OR($C211={"PH-AKT","Syk","Src","Lyn-FAK","Prin-CRAF","ERKKTR"}),1/AA211,AA211)</f>
        <v>1.0073078811462164</v>
      </c>
      <c r="AM211" s="10">
        <f>IF(OR($C211={"PH-AKT","Syk","Src","Lyn-FAK","Prin-CRAF","ERKKTR"}),1/AB211,AB211)</f>
        <v>1.0369509436616839</v>
      </c>
      <c r="AN211" s="10">
        <f>IF(OR($C211={"PH-AKT","Syk","Src","Lyn-FAK","Prin-CRAF","ERKKTR"}),1/AC211,AC211)</f>
        <v>1.0179589462025185</v>
      </c>
      <c r="AO211" s="10">
        <f>IF(OR($C211={"PH-AKT","Syk","Src","Lyn-FAK","Prin-CRAF","ERKKTR"}),1/AD211,AD211)</f>
        <v>1.0078802365504873</v>
      </c>
      <c r="AP211" s="10">
        <f>IF(OR($C211={"PH-AKT","Syk","Src","Lyn-FAK","Prin-CRAF","ERKKTR"}),1/AE211,AE211)</f>
        <v>1.0088007433405959</v>
      </c>
      <c r="AQ211" s="10">
        <f>IF(OR($C211={"PH-AKT","Syk","Src","Lyn-FAK","Prin-CRAF","ERKKTR"}),1/AF211,AF211)</f>
        <v>1.016801348330618</v>
      </c>
      <c r="AR211" s="10">
        <f>IF(OR($C211={"PH-AKT","Syk","Src","Lyn-FAK","Prin-CRAF","ERKKTR"}),1/AG211,AG211)</f>
        <v>1.0021056827895416</v>
      </c>
    </row>
    <row r="212" spans="1:44" x14ac:dyDescent="0.2">
      <c r="A212" s="10">
        <v>211</v>
      </c>
      <c r="B212" s="10" t="s">
        <v>437</v>
      </c>
      <c r="C212" s="10" t="str">
        <f>_xlfn.IFNA(VLOOKUP($B212,Barcodes!$B$2:$E$14,4,FALSE),0)</f>
        <v>EV-ROCK</v>
      </c>
      <c r="D212" s="10">
        <v>3533.6329999999998</v>
      </c>
      <c r="E212" s="10">
        <v>3539.0680000000002</v>
      </c>
      <c r="F212" s="10">
        <v>3562.9270000000001</v>
      </c>
      <c r="G212" s="10">
        <v>3890.31</v>
      </c>
      <c r="H212" s="10">
        <v>3997.5569999999998</v>
      </c>
      <c r="I212" s="10">
        <v>3962.5419999999999</v>
      </c>
      <c r="J212" s="10">
        <v>3884.9549999999999</v>
      </c>
      <c r="K212" s="10">
        <v>3860.527</v>
      </c>
      <c r="L212" s="10">
        <v>3847.6039999999998</v>
      </c>
      <c r="M212" s="10">
        <v>3846.55</v>
      </c>
      <c r="N212" s="10">
        <v>1278.4010000000001</v>
      </c>
      <c r="O212" s="10">
        <v>1277.8340000000001</v>
      </c>
      <c r="P212" s="10">
        <v>1281.8630000000001</v>
      </c>
      <c r="Q212" s="10">
        <v>1264.9349999999999</v>
      </c>
      <c r="R212" s="10">
        <v>1273.18</v>
      </c>
      <c r="S212" s="10">
        <v>1314.598</v>
      </c>
      <c r="T212" s="10">
        <v>1343.1</v>
      </c>
      <c r="U212" s="10">
        <v>1333.2460000000001</v>
      </c>
      <c r="V212" s="10">
        <v>1359.415</v>
      </c>
      <c r="W212" s="10">
        <v>1370.192</v>
      </c>
      <c r="X212" s="10">
        <f>_xlfn.IFNA(IF(OR($C212={"PH-AKT","GCaMP6S"}),D212/AVERAGE($D212:$F212), D212/N212/AVERAGE($D212/$N212,$E212/$O212,$F212/$P212)),0)</f>
        <v>0.99748985509514265</v>
      </c>
      <c r="Y212" s="10">
        <f>_xlfn.IFNA(IF(OR($C212={"PH-AKT","GCaMP6S"}),E212/AVERAGE($D212:$F212), E212/O212/AVERAGE($D212/$N212,$E212/$O212,$F212/$P212)),0)</f>
        <v>0.99946735796768171</v>
      </c>
      <c r="Z212" s="10">
        <f>_xlfn.IFNA(IF(OR($C212={"PH-AKT","GCaMP6S"}),F212/AVERAGE($D212:$F212), F212/P212/AVERAGE($D212/$N212,$E212/$O212,$F212/$P212)),0)</f>
        <v>1.0030427869371756</v>
      </c>
      <c r="AA212" s="10">
        <f>_xlfn.IFNA(IF(OR($C212={"PH-AKT","GCaMP6S"}),G212/AVERAGE($D212:$F212), G212/Q212/AVERAGE($D212/$N212,$E212/$O212,$F212/$P212)),0)</f>
        <v>1.1098649774565243</v>
      </c>
      <c r="AB212" s="10">
        <f>_xlfn.IFNA(IF(OR($C212={"PH-AKT","GCaMP6S"}),H212/AVERAGE($D212:$F212), H212/R212/AVERAGE($D212/$N212,$E212/$O212,$F212/$P212)),0)</f>
        <v>1.1330759046160599</v>
      </c>
      <c r="AC212" s="10">
        <f>_xlfn.IFNA(IF(OR($C212={"PH-AKT","GCaMP6S"}),I212/AVERAGE($D212:$F212), I212/S212/AVERAGE($D212/$N212,$E212/$O212,$F212/$P212)),0)</f>
        <v>1.0877649435134245</v>
      </c>
      <c r="AD212" s="10">
        <f>_xlfn.IFNA(IF(OR($C212={"PH-AKT","GCaMP6S"}),J212/AVERAGE($D212:$F212), J212/T212/AVERAGE($D212/$N212,$E212/$O212,$F212/$P212)),0)</f>
        <v>1.0438348458231177</v>
      </c>
      <c r="AE212" s="10">
        <f>_xlfn.IFNA(IF(OR($C212={"PH-AKT","GCaMP6S"}),K212/AVERAGE($D212:$F212), K212/U212/AVERAGE($D212/$N212,$E212/$O212,$F212/$P212)),0)</f>
        <v>1.0449378289621902</v>
      </c>
      <c r="AF212" s="10">
        <f>_xlfn.IFNA(IF(OR($C212={"PH-AKT","GCaMP6S"}),L212/AVERAGE($D212:$F212), L212/V212/AVERAGE($D212/$N212,$E212/$O212,$F212/$P212)),0)</f>
        <v>1.0213920116685513</v>
      </c>
      <c r="AG212" s="10">
        <f>_xlfn.IFNA(IF(OR($C212={"PH-AKT","GCaMP6S"}),M212/AVERAGE($D212:$F212), M212/W212/AVERAGE($D212/$N212,$E212/$O212,$F212/$P212)),0)</f>
        <v>1.013080839483214</v>
      </c>
      <c r="AI212" s="10">
        <f>IF(OR($C212={"PH-AKT","Syk","Src","Lyn-FAK","Prin-CRAF","ERKKTR"}),1/X212,X212)</f>
        <v>0.99748985509514265</v>
      </c>
      <c r="AJ212" s="10">
        <f>IF(OR($C212={"PH-AKT","Syk","Src","Lyn-FAK","Prin-CRAF","ERKKTR"}),1/Y212,Y212)</f>
        <v>0.99946735796768171</v>
      </c>
      <c r="AK212" s="10">
        <f>IF(OR($C212={"PH-AKT","Syk","Src","Lyn-FAK","Prin-CRAF","ERKKTR"}),1/Z212,Z212)</f>
        <v>1.0030427869371756</v>
      </c>
      <c r="AL212" s="10">
        <f>IF(OR($C212={"PH-AKT","Syk","Src","Lyn-FAK","Prin-CRAF","ERKKTR"}),1/AA212,AA212)</f>
        <v>1.1098649774565243</v>
      </c>
      <c r="AM212" s="10">
        <f>IF(OR($C212={"PH-AKT","Syk","Src","Lyn-FAK","Prin-CRAF","ERKKTR"}),1/AB212,AB212)</f>
        <v>1.1330759046160599</v>
      </c>
      <c r="AN212" s="10">
        <f>IF(OR($C212={"PH-AKT","Syk","Src","Lyn-FAK","Prin-CRAF","ERKKTR"}),1/AC212,AC212)</f>
        <v>1.0877649435134245</v>
      </c>
      <c r="AO212" s="10">
        <f>IF(OR($C212={"PH-AKT","Syk","Src","Lyn-FAK","Prin-CRAF","ERKKTR"}),1/AD212,AD212)</f>
        <v>1.0438348458231177</v>
      </c>
      <c r="AP212" s="10">
        <f>IF(OR($C212={"PH-AKT","Syk","Src","Lyn-FAK","Prin-CRAF","ERKKTR"}),1/AE212,AE212)</f>
        <v>1.0449378289621902</v>
      </c>
      <c r="AQ212" s="10">
        <f>IF(OR($C212={"PH-AKT","Syk","Src","Lyn-FAK","Prin-CRAF","ERKKTR"}),1/AF212,AF212)</f>
        <v>1.0213920116685513</v>
      </c>
      <c r="AR212" s="10">
        <f>IF(OR($C212={"PH-AKT","Syk","Src","Lyn-FAK","Prin-CRAF","ERKKTR"}),1/AG212,AG212)</f>
        <v>1.013080839483214</v>
      </c>
    </row>
    <row r="213" spans="1:44" x14ac:dyDescent="0.2">
      <c r="A213" s="10">
        <v>212</v>
      </c>
      <c r="B213" s="10" t="s">
        <v>41</v>
      </c>
      <c r="C213" s="10" t="str">
        <f>_xlfn.IFNA(VLOOKUP($B213,Barcodes!$B$2:$E$14,4,FALSE),0)</f>
        <v>GCaMP6S</v>
      </c>
      <c r="D213" s="10">
        <v>717.154</v>
      </c>
      <c r="E213" s="10">
        <v>845.11300000000006</v>
      </c>
      <c r="F213" s="10">
        <v>791.39700000000005</v>
      </c>
      <c r="G213" s="10">
        <v>896.46100000000001</v>
      </c>
      <c r="H213" s="10">
        <v>1132.0440000000001</v>
      </c>
      <c r="I213" s="10">
        <v>1028.5989999999999</v>
      </c>
      <c r="J213" s="10">
        <v>1113.941</v>
      </c>
      <c r="K213" s="10">
        <v>1202.807</v>
      </c>
      <c r="L213" s="10">
        <v>1227.846</v>
      </c>
      <c r="M213" s="10">
        <v>1065.335</v>
      </c>
      <c r="N213" s="10">
        <v>100.117</v>
      </c>
      <c r="O213" s="10">
        <v>107.831</v>
      </c>
      <c r="P213" s="10">
        <v>104.54900000000001</v>
      </c>
      <c r="Q213" s="10">
        <v>118.06399999999999</v>
      </c>
      <c r="R213" s="10">
        <v>149.625</v>
      </c>
      <c r="S213" s="10">
        <v>140.929</v>
      </c>
      <c r="T213" s="10">
        <v>141.54900000000001</v>
      </c>
      <c r="U213" s="10">
        <v>155.08000000000001</v>
      </c>
      <c r="V213" s="10">
        <v>146.72499999999999</v>
      </c>
      <c r="W213" s="10">
        <v>144.62299999999999</v>
      </c>
      <c r="X213" s="10">
        <f>_xlfn.IFNA(IF(OR($C213={"PH-AKT","GCaMP6S"}),D213/AVERAGE($D213:$F213), D213/N213/AVERAGE($D213/$N213,$E213/$O213,$F213/$P213)),0)</f>
        <v>0.91409054138568624</v>
      </c>
      <c r="Y213" s="10">
        <f>_xlfn.IFNA(IF(OR($C213={"PH-AKT","GCaMP6S"}),E213/AVERAGE($D213:$F213), E213/O213/AVERAGE($D213/$N213,$E213/$O213,$F213/$P213)),0)</f>
        <v>1.0771881627963888</v>
      </c>
      <c r="Z213" s="10">
        <f>_xlfn.IFNA(IF(OR($C213={"PH-AKT","GCaMP6S"}),F213/AVERAGE($D213:$F213), F213/P213/AVERAGE($D213/$N213,$E213/$O213,$F213/$P213)),0)</f>
        <v>1.0087212958179246</v>
      </c>
      <c r="AA213" s="10">
        <f>_xlfn.IFNA(IF(OR($C213={"PH-AKT","GCaMP6S"}),G213/AVERAGE($D213:$F213), G213/Q213/AVERAGE($D213/$N213,$E213/$O213,$F213/$P213)),0)</f>
        <v>1.142636756988253</v>
      </c>
      <c r="AB213" s="10">
        <f>_xlfn.IFNA(IF(OR($C213={"PH-AKT","GCaMP6S"}),H213/AVERAGE($D213:$F213), H213/R213/AVERAGE($D213/$N213,$E213/$O213,$F213/$P213)),0)</f>
        <v>1.4429128371764193</v>
      </c>
      <c r="AC213" s="10">
        <f>_xlfn.IFNA(IF(OR($C213={"PH-AKT","GCaMP6S"}),I213/AVERAGE($D213:$F213), I213/S213/AVERAGE($D213/$N213,$E213/$O213,$F213/$P213)),0)</f>
        <v>1.3110609670709155</v>
      </c>
      <c r="AD213" s="10">
        <f>_xlfn.IFNA(IF(OR($C213={"PH-AKT","GCaMP6S"}),J213/AVERAGE($D213:$F213), J213/T213/AVERAGE($D213/$N213,$E213/$O213,$F213/$P213)),0)</f>
        <v>1.419838600581901</v>
      </c>
      <c r="AE213" s="10">
        <f>_xlfn.IFNA(IF(OR($C213={"PH-AKT","GCaMP6S"}),K213/AVERAGE($D213:$F213), K213/U213/AVERAGE($D213/$N213,$E213/$O213,$F213/$P213)),0)</f>
        <v>1.5331079542364583</v>
      </c>
      <c r="AF213" s="10">
        <f>_xlfn.IFNA(IF(OR($C213={"PH-AKT","GCaMP6S"}),L213/AVERAGE($D213:$F213), L213/V213/AVERAGE($D213/$N213,$E213/$O213,$F213/$P213)),0)</f>
        <v>1.5650228749728081</v>
      </c>
      <c r="AG213" s="10">
        <f>_xlfn.IFNA(IF(OR($C213={"PH-AKT","GCaMP6S"}),M213/AVERAGE($D213:$F213), M213/W213/AVERAGE($D213/$N213,$E213/$O213,$F213/$P213)),0)</f>
        <v>1.3578849827333042</v>
      </c>
      <c r="AI213" s="10">
        <f>IF(OR($C213={"PH-AKT","Syk","Src","Lyn-FAK","Prin-CRAF","ERKKTR"}),1/X213,X213)</f>
        <v>0.91409054138568624</v>
      </c>
      <c r="AJ213" s="10">
        <f>IF(OR($C213={"PH-AKT","Syk","Src","Lyn-FAK","Prin-CRAF","ERKKTR"}),1/Y213,Y213)</f>
        <v>1.0771881627963888</v>
      </c>
      <c r="AK213" s="10">
        <f>IF(OR($C213={"PH-AKT","Syk","Src","Lyn-FAK","Prin-CRAF","ERKKTR"}),1/Z213,Z213)</f>
        <v>1.0087212958179246</v>
      </c>
      <c r="AL213" s="10">
        <f>IF(OR($C213={"PH-AKT","Syk","Src","Lyn-FAK","Prin-CRAF","ERKKTR"}),1/AA213,AA213)</f>
        <v>1.142636756988253</v>
      </c>
      <c r="AM213" s="10">
        <f>IF(OR($C213={"PH-AKT","Syk","Src","Lyn-FAK","Prin-CRAF","ERKKTR"}),1/AB213,AB213)</f>
        <v>1.4429128371764193</v>
      </c>
      <c r="AN213" s="10">
        <f>IF(OR($C213={"PH-AKT","Syk","Src","Lyn-FAK","Prin-CRAF","ERKKTR"}),1/AC213,AC213)</f>
        <v>1.3110609670709155</v>
      </c>
      <c r="AO213" s="10">
        <f>IF(OR($C213={"PH-AKT","Syk","Src","Lyn-FAK","Prin-CRAF","ERKKTR"}),1/AD213,AD213)</f>
        <v>1.419838600581901</v>
      </c>
      <c r="AP213" s="10">
        <f>IF(OR($C213={"PH-AKT","Syk","Src","Lyn-FAK","Prin-CRAF","ERKKTR"}),1/AE213,AE213)</f>
        <v>1.5331079542364583</v>
      </c>
      <c r="AQ213" s="10">
        <f>IF(OR($C213={"PH-AKT","Syk","Src","Lyn-FAK","Prin-CRAF","ERKKTR"}),1/AF213,AF213)</f>
        <v>1.5650228749728081</v>
      </c>
      <c r="AR213" s="10">
        <f>IF(OR($C213={"PH-AKT","Syk","Src","Lyn-FAK","Prin-CRAF","ERKKTR"}),1/AG213,AG213)</f>
        <v>1.3578849827333042</v>
      </c>
    </row>
    <row r="214" spans="1:44" x14ac:dyDescent="0.2">
      <c r="A214" s="10">
        <v>213</v>
      </c>
      <c r="B214" s="10" t="s">
        <v>41</v>
      </c>
      <c r="C214" s="10" t="str">
        <f>_xlfn.IFNA(VLOOKUP($B214,Barcodes!$B$2:$E$14,4,FALSE),0)</f>
        <v>GCaMP6S</v>
      </c>
      <c r="D214" s="10">
        <v>633.77200000000005</v>
      </c>
      <c r="E214" s="10">
        <v>623.10500000000002</v>
      </c>
      <c r="F214" s="10">
        <v>634.04300000000001</v>
      </c>
      <c r="G214" s="10">
        <v>675.19299999999998</v>
      </c>
      <c r="H214" s="10">
        <v>656.73199999999997</v>
      </c>
      <c r="I214" s="10">
        <v>751.20399999999995</v>
      </c>
      <c r="J214" s="10">
        <v>813.20299999999997</v>
      </c>
      <c r="K214" s="10">
        <v>795.74300000000005</v>
      </c>
      <c r="L214" s="10">
        <v>789.74599999999998</v>
      </c>
      <c r="M214" s="10">
        <v>771.76700000000005</v>
      </c>
      <c r="N214" s="10">
        <v>99.369</v>
      </c>
      <c r="O214" s="10">
        <v>96.784999999999997</v>
      </c>
      <c r="P214" s="10">
        <v>104.01600000000001</v>
      </c>
      <c r="Q214" s="10">
        <v>102.621</v>
      </c>
      <c r="R214" s="10">
        <v>104.178</v>
      </c>
      <c r="S214" s="10">
        <v>100.84</v>
      </c>
      <c r="T214" s="10">
        <v>108.732</v>
      </c>
      <c r="U214" s="10">
        <v>108.60599999999999</v>
      </c>
      <c r="V214" s="10">
        <v>111.767</v>
      </c>
      <c r="W214" s="10">
        <v>106.124</v>
      </c>
      <c r="X214" s="10">
        <f>_xlfn.IFNA(IF(OR($C214={"PH-AKT","GCaMP6S"}),D214/AVERAGE($D214:$F214), D214/N214/AVERAGE($D214/$N214,$E214/$O214,$F214/$P214)),0)</f>
        <v>1.0054978528970024</v>
      </c>
      <c r="Y214" s="10">
        <f>_xlfn.IFNA(IF(OR($C214={"PH-AKT","GCaMP6S"}),E214/AVERAGE($D214:$F214), E214/O214/AVERAGE($D214/$N214,$E214/$O214,$F214/$P214)),0)</f>
        <v>0.98857434476339556</v>
      </c>
      <c r="Z214" s="10">
        <f>_xlfn.IFNA(IF(OR($C214={"PH-AKT","GCaMP6S"}),F214/AVERAGE($D214:$F214), F214/P214/AVERAGE($D214/$N214,$E214/$O214,$F214/$P214)),0)</f>
        <v>1.0059278023396019</v>
      </c>
      <c r="AA214" s="10">
        <f>_xlfn.IFNA(IF(OR($C214={"PH-AKT","GCaMP6S"}),G214/AVERAGE($D214:$F214), G214/Q214/AVERAGE($D214/$N214,$E214/$O214,$F214/$P214)),0)</f>
        <v>1.0712134833837497</v>
      </c>
      <c r="AB214" s="10">
        <f>_xlfn.IFNA(IF(OR($C214={"PH-AKT","GCaMP6S"}),H214/AVERAGE($D214:$F214), H214/R214/AVERAGE($D214/$N214,$E214/$O214,$F214/$P214)),0)</f>
        <v>1.0419245658198124</v>
      </c>
      <c r="AC214" s="10">
        <f>_xlfn.IFNA(IF(OR($C214={"PH-AKT","GCaMP6S"}),I214/AVERAGE($D214:$F214), I214/S214/AVERAGE($D214/$N214,$E214/$O214,$F214/$P214)),0)</f>
        <v>1.1918071626509845</v>
      </c>
      <c r="AD214" s="10">
        <f>_xlfn.IFNA(IF(OR($C214={"PH-AKT","GCaMP6S"}),J214/AVERAGE($D214:$F214), J214/T214/AVERAGE($D214/$N214,$E214/$O214,$F214/$P214)),0)</f>
        <v>1.2901703932477311</v>
      </c>
      <c r="AE214" s="10">
        <f>_xlfn.IFNA(IF(OR($C214={"PH-AKT","GCaMP6S"}),K214/AVERAGE($D214:$F214), K214/U214/AVERAGE($D214/$N214,$E214/$O214,$F214/$P214)),0)</f>
        <v>1.2624695915215873</v>
      </c>
      <c r="AF214" s="10">
        <f>_xlfn.IFNA(IF(OR($C214={"PH-AKT","GCaMP6S"}),L214/AVERAGE($D214:$F214), L214/V214/AVERAGE($D214/$N214,$E214/$O214,$F214/$P214)),0)</f>
        <v>1.2529551752586041</v>
      </c>
      <c r="AG214" s="10">
        <f>_xlfn.IFNA(IF(OR($C214={"PH-AKT","GCaMP6S"}),M214/AVERAGE($D214:$F214), M214/W214/AVERAGE($D214/$N214,$E214/$O214,$F214/$P214)),0)</f>
        <v>1.2244309648213567</v>
      </c>
      <c r="AI214" s="10">
        <f>IF(OR($C214={"PH-AKT","Syk","Src","Lyn-FAK","Prin-CRAF","ERKKTR"}),1/X214,X214)</f>
        <v>1.0054978528970024</v>
      </c>
      <c r="AJ214" s="10">
        <f>IF(OR($C214={"PH-AKT","Syk","Src","Lyn-FAK","Prin-CRAF","ERKKTR"}),1/Y214,Y214)</f>
        <v>0.98857434476339556</v>
      </c>
      <c r="AK214" s="10">
        <f>IF(OR($C214={"PH-AKT","Syk","Src","Lyn-FAK","Prin-CRAF","ERKKTR"}),1/Z214,Z214)</f>
        <v>1.0059278023396019</v>
      </c>
      <c r="AL214" s="10">
        <f>IF(OR($C214={"PH-AKT","Syk","Src","Lyn-FAK","Prin-CRAF","ERKKTR"}),1/AA214,AA214)</f>
        <v>1.0712134833837497</v>
      </c>
      <c r="AM214" s="10">
        <f>IF(OR($C214={"PH-AKT","Syk","Src","Lyn-FAK","Prin-CRAF","ERKKTR"}),1/AB214,AB214)</f>
        <v>1.0419245658198124</v>
      </c>
      <c r="AN214" s="10">
        <f>IF(OR($C214={"PH-AKT","Syk","Src","Lyn-FAK","Prin-CRAF","ERKKTR"}),1/AC214,AC214)</f>
        <v>1.1918071626509845</v>
      </c>
      <c r="AO214" s="10">
        <f>IF(OR($C214={"PH-AKT","Syk","Src","Lyn-FAK","Prin-CRAF","ERKKTR"}),1/AD214,AD214)</f>
        <v>1.2901703932477311</v>
      </c>
      <c r="AP214" s="10">
        <f>IF(OR($C214={"PH-AKT","Syk","Src","Lyn-FAK","Prin-CRAF","ERKKTR"}),1/AE214,AE214)</f>
        <v>1.2624695915215873</v>
      </c>
      <c r="AQ214" s="10">
        <f>IF(OR($C214={"PH-AKT","Syk","Src","Lyn-FAK","Prin-CRAF","ERKKTR"}),1/AF214,AF214)</f>
        <v>1.2529551752586041</v>
      </c>
      <c r="AR214" s="10">
        <f>IF(OR($C214={"PH-AKT","Syk","Src","Lyn-FAK","Prin-CRAF","ERKKTR"}),1/AG214,AG214)</f>
        <v>1.2244309648213567</v>
      </c>
    </row>
    <row r="215" spans="1:44" x14ac:dyDescent="0.2">
      <c r="A215" s="10">
        <v>214</v>
      </c>
      <c r="B215" s="10">
        <v>0</v>
      </c>
      <c r="C215" s="10">
        <f>_xlfn.IFNA(VLOOKUP($B215,Barcodes!$B$2:$E$14,4,FALSE),0)</f>
        <v>0</v>
      </c>
      <c r="D215" s="10">
        <v>449.553</v>
      </c>
      <c r="E215" s="10">
        <v>454.70800000000003</v>
      </c>
      <c r="F215" s="10">
        <v>440.53300000000002</v>
      </c>
      <c r="G215" s="10">
        <v>475.428</v>
      </c>
      <c r="H215" s="10">
        <v>468.24099999999999</v>
      </c>
      <c r="I215" s="10">
        <v>464.54</v>
      </c>
      <c r="J215" s="10">
        <v>464.63400000000001</v>
      </c>
      <c r="K215" s="10">
        <v>471.976</v>
      </c>
      <c r="L215" s="10">
        <v>465.84500000000003</v>
      </c>
      <c r="M215" s="10">
        <v>461.40499999999997</v>
      </c>
      <c r="N215" s="10">
        <v>160.78200000000001</v>
      </c>
      <c r="O215" s="10">
        <v>165.62100000000001</v>
      </c>
      <c r="P215" s="10">
        <v>159.357</v>
      </c>
      <c r="Q215" s="10">
        <v>149.881</v>
      </c>
      <c r="R215" s="10">
        <v>151.41499999999999</v>
      </c>
      <c r="S215" s="10">
        <v>143.54300000000001</v>
      </c>
      <c r="T215" s="10">
        <v>154.017</v>
      </c>
      <c r="U215" s="10">
        <v>152.24100000000001</v>
      </c>
      <c r="V215" s="10">
        <v>154.828</v>
      </c>
      <c r="W215" s="10">
        <v>155.47999999999999</v>
      </c>
      <c r="X215" s="10">
        <f>_xlfn.IFNA(IF(OR($C215={"PH-AKT","GCaMP6S"}),D215/AVERAGE($D215:$F215), D215/N215/AVERAGE($D215/$N215,$E215/$O215,$F215/$P215)),0)</f>
        <v>1.0098925725862968</v>
      </c>
      <c r="Y215" s="10">
        <f>_xlfn.IFNA(IF(OR($C215={"PH-AKT","GCaMP6S"}),E215/AVERAGE($D215:$F215), E215/O215/AVERAGE($D215/$N215,$E215/$O215,$F215/$P215)),0)</f>
        <v>0.99162826483251121</v>
      </c>
      <c r="Z215" s="10">
        <f>_xlfn.IFNA(IF(OR($C215={"PH-AKT","GCaMP6S"}),F215/AVERAGE($D215:$F215), F215/P215/AVERAGE($D215/$N215,$E215/$O215,$F215/$P215)),0)</f>
        <v>0.9984791625811924</v>
      </c>
      <c r="AA215" s="10">
        <f>_xlfn.IFNA(IF(OR($C215={"PH-AKT","GCaMP6S"}),G215/AVERAGE($D215:$F215), G215/Q215/AVERAGE($D215/$N215,$E215/$O215,$F215/$P215)),0)</f>
        <v>1.1456972697878887</v>
      </c>
      <c r="AB215" s="10">
        <f>_xlfn.IFNA(IF(OR($C215={"PH-AKT","GCaMP6S"}),H215/AVERAGE($D215:$F215), H215/R215/AVERAGE($D215/$N215,$E215/$O215,$F215/$P215)),0)</f>
        <v>1.1169461674932515</v>
      </c>
      <c r="AC215" s="10">
        <f>_xlfn.IFNA(IF(OR($C215={"PH-AKT","GCaMP6S"}),I215/AVERAGE($D215:$F215), I215/S215/AVERAGE($D215/$N215,$E215/$O215,$F215/$P215)),0)</f>
        <v>1.1688877347815456</v>
      </c>
      <c r="AD215" s="10">
        <f>_xlfn.IFNA(IF(OR($C215={"PH-AKT","GCaMP6S"}),J215/AVERAGE($D215:$F215), J215/T215/AVERAGE($D215/$N215,$E215/$O215,$F215/$P215)),0)</f>
        <v>1.0896174036632673</v>
      </c>
      <c r="AE215" s="10">
        <f>_xlfn.IFNA(IF(OR($C215={"PH-AKT","GCaMP6S"}),K215/AVERAGE($D215:$F215), K215/U215/AVERAGE($D215/$N215,$E215/$O215,$F215/$P215)),0)</f>
        <v>1.1197472174693595</v>
      </c>
      <c r="AF215" s="10">
        <f>_xlfn.IFNA(IF(OR($C215={"PH-AKT","GCaMP6S"}),L215/AVERAGE($D215:$F215), L215/V215/AVERAGE($D215/$N215,$E215/$O215,$F215/$P215)),0)</f>
        <v>1.086734962074521</v>
      </c>
      <c r="AG215" s="10">
        <f>_xlfn.IFNA(IF(OR($C215={"PH-AKT","GCaMP6S"}),M215/AVERAGE($D215:$F215), M215/W215/AVERAGE($D215/$N215,$E215/$O215,$F215/$P215)),0)</f>
        <v>1.0718634675030667</v>
      </c>
      <c r="AI215" s="10">
        <f>IF(OR($C215={"PH-AKT","Syk","Src","Lyn-FAK","Prin-CRAF","ERKKTR"}),1/X215,X215)</f>
        <v>1.0098925725862968</v>
      </c>
      <c r="AJ215" s="10">
        <f>IF(OR($C215={"PH-AKT","Syk","Src","Lyn-FAK","Prin-CRAF","ERKKTR"}),1/Y215,Y215)</f>
        <v>0.99162826483251121</v>
      </c>
      <c r="AK215" s="10">
        <f>IF(OR($C215={"PH-AKT","Syk","Src","Lyn-FAK","Prin-CRAF","ERKKTR"}),1/Z215,Z215)</f>
        <v>0.9984791625811924</v>
      </c>
      <c r="AL215" s="10">
        <f>IF(OR($C215={"PH-AKT","Syk","Src","Lyn-FAK","Prin-CRAF","ERKKTR"}),1/AA215,AA215)</f>
        <v>1.1456972697878887</v>
      </c>
      <c r="AM215" s="10">
        <f>IF(OR($C215={"PH-AKT","Syk","Src","Lyn-FAK","Prin-CRAF","ERKKTR"}),1/AB215,AB215)</f>
        <v>1.1169461674932515</v>
      </c>
      <c r="AN215" s="10">
        <f>IF(OR($C215={"PH-AKT","Syk","Src","Lyn-FAK","Prin-CRAF","ERKKTR"}),1/AC215,AC215)</f>
        <v>1.1688877347815456</v>
      </c>
      <c r="AO215" s="10">
        <f>IF(OR($C215={"PH-AKT","Syk","Src","Lyn-FAK","Prin-CRAF","ERKKTR"}),1/AD215,AD215)</f>
        <v>1.0896174036632673</v>
      </c>
      <c r="AP215" s="10">
        <f>IF(OR($C215={"PH-AKT","Syk","Src","Lyn-FAK","Prin-CRAF","ERKKTR"}),1/AE215,AE215)</f>
        <v>1.1197472174693595</v>
      </c>
      <c r="AQ215" s="10">
        <f>IF(OR($C215={"PH-AKT","Syk","Src","Lyn-FAK","Prin-CRAF","ERKKTR"}),1/AF215,AF215)</f>
        <v>1.086734962074521</v>
      </c>
      <c r="AR215" s="10">
        <f>IF(OR($C215={"PH-AKT","Syk","Src","Lyn-FAK","Prin-CRAF","ERKKTR"}),1/AG215,AG215)</f>
        <v>1.0718634675030667</v>
      </c>
    </row>
    <row r="216" spans="1:44" x14ac:dyDescent="0.2">
      <c r="A216" s="10">
        <v>215</v>
      </c>
      <c r="B216" s="10" t="s">
        <v>37</v>
      </c>
      <c r="C216" s="10" t="str">
        <f>_xlfn.IFNA(VLOOKUP($B216,Barcodes!$B$2:$E$14,4,FALSE),0)</f>
        <v>PH-AKT</v>
      </c>
      <c r="D216" s="10">
        <v>1123.4390000000001</v>
      </c>
      <c r="E216" s="10">
        <v>1028.7739999999999</v>
      </c>
      <c r="F216" s="10">
        <v>1085.9449999999999</v>
      </c>
      <c r="G216" s="10">
        <v>706.15200000000004</v>
      </c>
      <c r="H216" s="10">
        <v>774.21900000000005</v>
      </c>
      <c r="I216" s="10">
        <v>978.84799999999996</v>
      </c>
      <c r="J216" s="10">
        <v>891.00599999999997</v>
      </c>
      <c r="K216" s="10">
        <v>888.43899999999996</v>
      </c>
      <c r="L216" s="10">
        <v>986.85400000000004</v>
      </c>
      <c r="M216" s="10">
        <v>1085.652</v>
      </c>
      <c r="N216" s="10">
        <v>318.74400000000003</v>
      </c>
      <c r="O216" s="10">
        <v>302.45699999999999</v>
      </c>
      <c r="P216" s="10">
        <v>257.86</v>
      </c>
      <c r="Q216" s="10">
        <v>184.41499999999999</v>
      </c>
      <c r="R216" s="10">
        <v>184.93299999999999</v>
      </c>
      <c r="S216" s="10">
        <v>296.18299999999999</v>
      </c>
      <c r="T216" s="10">
        <v>240.65199999999999</v>
      </c>
      <c r="U216" s="10">
        <v>185.982</v>
      </c>
      <c r="V216" s="10">
        <v>184.67699999999999</v>
      </c>
      <c r="W216" s="10">
        <v>253.97</v>
      </c>
      <c r="X216" s="10">
        <f>_xlfn.IFNA(IF(OR($C216={"PH-AKT","GCaMP6S"}),D216/AVERAGE($D216:$F216), D216/N216/AVERAGE($D216/$N216,$E216/$O216,$F216/$P216)),0)</f>
        <v>1.0408130177712147</v>
      </c>
      <c r="Y216" s="10">
        <f>_xlfn.IFNA(IF(OR($C216={"PH-AKT","GCaMP6S"}),E216/AVERAGE($D216:$F216), E216/O216/AVERAGE($D216/$N216,$E216/$O216,$F216/$P216)),0)</f>
        <v>0.95311037941941079</v>
      </c>
      <c r="Z216" s="10">
        <f>_xlfn.IFNA(IF(OR($C216={"PH-AKT","GCaMP6S"}),F216/AVERAGE($D216:$F216), F216/P216/AVERAGE($D216/$N216,$E216/$O216,$F216/$P216)),0)</f>
        <v>1.0060766028093751</v>
      </c>
      <c r="AA216" s="10">
        <f>_xlfn.IFNA(IF(OR($C216={"PH-AKT","GCaMP6S"}),G216/AVERAGE($D216:$F216), G216/Q216/AVERAGE($D216/$N216,$E216/$O216,$F216/$P216)),0)</f>
        <v>0.6542163785707803</v>
      </c>
      <c r="AB216" s="10">
        <f>_xlfn.IFNA(IF(OR($C216={"PH-AKT","GCaMP6S"}),H216/AVERAGE($D216:$F216), H216/R216/AVERAGE($D216/$N216,$E216/$O216,$F216/$P216)),0)</f>
        <v>0.71727722983251607</v>
      </c>
      <c r="AC216" s="10">
        <f>_xlfn.IFNA(IF(OR($C216={"PH-AKT","GCaMP6S"}),I216/AVERAGE($D216:$F216), I216/S216/AVERAGE($D216/$N216,$E216/$O216,$F216/$P216)),0)</f>
        <v>0.90685630534396422</v>
      </c>
      <c r="AD216" s="10">
        <f>_xlfn.IFNA(IF(OR($C216={"PH-AKT","GCaMP6S"}),J216/AVERAGE($D216:$F216), J216/T216/AVERAGE($D216/$N216,$E216/$O216,$F216/$P216)),0)</f>
        <v>0.82547485329622594</v>
      </c>
      <c r="AE216" s="10">
        <f>_xlfn.IFNA(IF(OR($C216={"PH-AKT","GCaMP6S"}),K216/AVERAGE($D216:$F216), K216/U216/AVERAGE($D216/$N216,$E216/$O216,$F216/$P216)),0)</f>
        <v>0.82309664939141347</v>
      </c>
      <c r="AF216" s="10">
        <f>_xlfn.IFNA(IF(OR($C216={"PH-AKT","GCaMP6S"}),L216/AVERAGE($D216:$F216), L216/V216/AVERAGE($D216/$N216,$E216/$O216,$F216/$P216)),0)</f>
        <v>0.91427348511098006</v>
      </c>
      <c r="AG216" s="10">
        <f>_xlfn.IFNA(IF(OR($C216={"PH-AKT","GCaMP6S"}),M216/AVERAGE($D216:$F216), M216/W216/AVERAGE($D216/$N216,$E216/$O216,$F216/$P216)),0)</f>
        <v>1.005805152188374</v>
      </c>
      <c r="AI216" s="10">
        <f>IF(OR($C216={"PH-AKT","Syk","Src","Lyn-FAK","Prin-CRAF","ERKKTR"}),1/X216,X216)</f>
        <v>0.96078736807249854</v>
      </c>
      <c r="AJ216" s="10">
        <f>IF(OR($C216={"PH-AKT","Syk","Src","Lyn-FAK","Prin-CRAF","ERKKTR"}),1/Y216,Y216)</f>
        <v>1.0491964221490822</v>
      </c>
      <c r="AK216" s="10">
        <f>IF(OR($C216={"PH-AKT","Syk","Src","Lyn-FAK","Prin-CRAF","ERKKTR"}),1/Z216,Z216)</f>
        <v>0.99396009926837903</v>
      </c>
      <c r="AL216" s="10">
        <f>IF(OR($C216={"PH-AKT","Syk","Src","Lyn-FAK","Prin-CRAF","ERKKTR"}),1/AA216,AA216)</f>
        <v>1.5285462619945842</v>
      </c>
      <c r="AM216" s="10">
        <f>IF(OR($C216={"PH-AKT","Syk","Src","Lyn-FAK","Prin-CRAF","ERKKTR"}),1/AB216,AB216)</f>
        <v>1.3941610836210423</v>
      </c>
      <c r="AN216" s="10">
        <f>IF(OR($C216={"PH-AKT","Syk","Src","Lyn-FAK","Prin-CRAF","ERKKTR"}),1/AC216,AC216)</f>
        <v>1.1027105331982083</v>
      </c>
      <c r="AO216" s="10">
        <f>IF(OR($C216={"PH-AKT","Syk","Src","Lyn-FAK","Prin-CRAF","ERKKTR"}),1/AD216,AD216)</f>
        <v>1.2114239410284553</v>
      </c>
      <c r="AP216" s="10">
        <f>IF(OR($C216={"PH-AKT","Syk","Src","Lyn-FAK","Prin-CRAF","ERKKTR"}),1/AE216,AE216)</f>
        <v>1.2149241534871833</v>
      </c>
      <c r="AQ216" s="10">
        <f>IF(OR($C216={"PH-AKT","Syk","Src","Lyn-FAK","Prin-CRAF","ERKKTR"}),1/AF216,AF216)</f>
        <v>1.0937646298236614</v>
      </c>
      <c r="AR216" s="10">
        <f>IF(OR($C216={"PH-AKT","Syk","Src","Lyn-FAK","Prin-CRAF","ERKKTR"}),1/AG216,AG216)</f>
        <v>0.99422835310025659</v>
      </c>
    </row>
    <row r="217" spans="1:44" x14ac:dyDescent="0.2">
      <c r="A217" s="10">
        <v>216</v>
      </c>
      <c r="B217" s="10">
        <v>0</v>
      </c>
      <c r="C217" s="10">
        <f>_xlfn.IFNA(VLOOKUP($B217,Barcodes!$B$2:$E$14,4,FALSE),0)</f>
        <v>0</v>
      </c>
      <c r="D217" s="10">
        <v>443.76</v>
      </c>
      <c r="E217" s="10">
        <v>447.61500000000001</v>
      </c>
      <c r="F217" s="10">
        <v>434.10899999999998</v>
      </c>
      <c r="G217" s="10">
        <v>463.37099999999998</v>
      </c>
      <c r="H217" s="10">
        <v>465.41399999999999</v>
      </c>
      <c r="I217" s="10">
        <v>467.23899999999998</v>
      </c>
      <c r="J217" s="10">
        <v>458.54700000000003</v>
      </c>
      <c r="K217" s="10">
        <v>451.392</v>
      </c>
      <c r="L217" s="10">
        <v>447.03399999999999</v>
      </c>
      <c r="M217" s="10">
        <v>446.92399999999998</v>
      </c>
      <c r="N217" s="10">
        <v>149.77099999999999</v>
      </c>
      <c r="O217" s="10">
        <v>149.643</v>
      </c>
      <c r="P217" s="10">
        <v>149.85300000000001</v>
      </c>
      <c r="Q217" s="10">
        <v>147.22399999999999</v>
      </c>
      <c r="R217" s="10">
        <v>145.113</v>
      </c>
      <c r="S217" s="10">
        <v>149.649</v>
      </c>
      <c r="T217" s="10">
        <v>145.66499999999999</v>
      </c>
      <c r="U217" s="10">
        <v>150.26900000000001</v>
      </c>
      <c r="V217" s="10">
        <v>152.04300000000001</v>
      </c>
      <c r="W217" s="10">
        <v>146.08099999999999</v>
      </c>
      <c r="X217" s="10">
        <f>_xlfn.IFNA(IF(OR($C217={"PH-AKT","GCaMP6S"}),D217/AVERAGE($D217:$F217), D217/N217/AVERAGE($D217/$N217,$E217/$O217,$F217/$P217)),0)</f>
        <v>1.0042626317482022</v>
      </c>
      <c r="Y217" s="10">
        <f>_xlfn.IFNA(IF(OR($C217={"PH-AKT","GCaMP6S"}),E217/AVERAGE($D217:$F217), E217/O217/AVERAGE($D217/$N217,$E217/$O217,$F217/$P217)),0)</f>
        <v>1.0138532675647727</v>
      </c>
      <c r="Z217" s="10">
        <f>_xlfn.IFNA(IF(OR($C217={"PH-AKT","GCaMP6S"}),F217/AVERAGE($D217:$F217), F217/P217/AVERAGE($D217/$N217,$E217/$O217,$F217/$P217)),0)</f>
        <v>0.98188410068702481</v>
      </c>
      <c r="AA217" s="10">
        <f>_xlfn.IFNA(IF(OR($C217={"PH-AKT","GCaMP6S"}),G217/AVERAGE($D217:$F217), G217/Q217/AVERAGE($D217/$N217,$E217/$O217,$F217/$P217)),0)</f>
        <v>1.0667855310001348</v>
      </c>
      <c r="AB217" s="10">
        <f>_xlfn.IFNA(IF(OR($C217={"PH-AKT","GCaMP6S"}),H217/AVERAGE($D217:$F217), H217/R217/AVERAGE($D217/$N217,$E217/$O217,$F217/$P217)),0)</f>
        <v>1.0870762364554927</v>
      </c>
      <c r="AC217" s="10">
        <f>_xlfn.IFNA(IF(OR($C217={"PH-AKT","GCaMP6S"}),I217/AVERAGE($D217:$F217), I217/S217/AVERAGE($D217/$N217,$E217/$O217,$F217/$P217)),0)</f>
        <v>1.0582594282336397</v>
      </c>
      <c r="AD217" s="10">
        <f>_xlfn.IFNA(IF(OR($C217={"PH-AKT","GCaMP6S"}),J217/AVERAGE($D217:$F217), J217/T217/AVERAGE($D217/$N217,$E217/$O217,$F217/$P217)),0)</f>
        <v>1.0669781429379523</v>
      </c>
      <c r="AE217" s="10">
        <f>_xlfn.IFNA(IF(OR($C217={"PH-AKT","GCaMP6S"}),K217/AVERAGE($D217:$F217), K217/U217/AVERAGE($D217/$N217,$E217/$O217,$F217/$P217)),0)</f>
        <v>1.0181490051175555</v>
      </c>
      <c r="AF217" s="10">
        <f>_xlfn.IFNA(IF(OR($C217={"PH-AKT","GCaMP6S"}),L217/AVERAGE($D217:$F217), L217/V217/AVERAGE($D217/$N217,$E217/$O217,$F217/$P217)),0)</f>
        <v>0.99655438619139303</v>
      </c>
      <c r="AG217" s="10">
        <f>_xlfn.IFNA(IF(OR($C217={"PH-AKT","GCaMP6S"}),M217/AVERAGE($D217:$F217), M217/W217/AVERAGE($D217/$N217,$E217/$O217,$F217/$P217)),0)</f>
        <v>1.0369715075308739</v>
      </c>
      <c r="AI217" s="10">
        <f>IF(OR($C217={"PH-AKT","Syk","Src","Lyn-FAK","Prin-CRAF","ERKKTR"}),1/X217,X217)</f>
        <v>1.0042626317482022</v>
      </c>
      <c r="AJ217" s="10">
        <f>IF(OR($C217={"PH-AKT","Syk","Src","Lyn-FAK","Prin-CRAF","ERKKTR"}),1/Y217,Y217)</f>
        <v>1.0138532675647727</v>
      </c>
      <c r="AK217" s="10">
        <f>IF(OR($C217={"PH-AKT","Syk","Src","Lyn-FAK","Prin-CRAF","ERKKTR"}),1/Z217,Z217)</f>
        <v>0.98188410068702481</v>
      </c>
      <c r="AL217" s="10">
        <f>IF(OR($C217={"PH-AKT","Syk","Src","Lyn-FAK","Prin-CRAF","ERKKTR"}),1/AA217,AA217)</f>
        <v>1.0667855310001348</v>
      </c>
      <c r="AM217" s="10">
        <f>IF(OR($C217={"PH-AKT","Syk","Src","Lyn-FAK","Prin-CRAF","ERKKTR"}),1/AB217,AB217)</f>
        <v>1.0870762364554927</v>
      </c>
      <c r="AN217" s="10">
        <f>IF(OR($C217={"PH-AKT","Syk","Src","Lyn-FAK","Prin-CRAF","ERKKTR"}),1/AC217,AC217)</f>
        <v>1.0582594282336397</v>
      </c>
      <c r="AO217" s="10">
        <f>IF(OR($C217={"PH-AKT","Syk","Src","Lyn-FAK","Prin-CRAF","ERKKTR"}),1/AD217,AD217)</f>
        <v>1.0669781429379523</v>
      </c>
      <c r="AP217" s="10">
        <f>IF(OR($C217={"PH-AKT","Syk","Src","Lyn-FAK","Prin-CRAF","ERKKTR"}),1/AE217,AE217)</f>
        <v>1.0181490051175555</v>
      </c>
      <c r="AQ217" s="10">
        <f>IF(OR($C217={"PH-AKT","Syk","Src","Lyn-FAK","Prin-CRAF","ERKKTR"}),1/AF217,AF217)</f>
        <v>0.99655438619139303</v>
      </c>
      <c r="AR217" s="10">
        <f>IF(OR($C217={"PH-AKT","Syk","Src","Lyn-FAK","Prin-CRAF","ERKKTR"}),1/AG217,AG217)</f>
        <v>1.0369715075308739</v>
      </c>
    </row>
    <row r="218" spans="1:44" x14ac:dyDescent="0.2">
      <c r="A218" s="10">
        <v>217</v>
      </c>
      <c r="B218" s="10" t="s">
        <v>41</v>
      </c>
      <c r="C218" s="10" t="str">
        <f>_xlfn.IFNA(VLOOKUP($B218,Barcodes!$B$2:$E$14,4,FALSE),0)</f>
        <v>GCaMP6S</v>
      </c>
      <c r="D218" s="10">
        <v>1508.752</v>
      </c>
      <c r="E218" s="10">
        <v>1285.0530000000001</v>
      </c>
      <c r="F218" s="10">
        <v>1461.2950000000001</v>
      </c>
      <c r="G218" s="10">
        <v>6171.7839999999997</v>
      </c>
      <c r="H218" s="10">
        <v>3782.55</v>
      </c>
      <c r="I218" s="10">
        <v>2430.732</v>
      </c>
      <c r="J218" s="10">
        <v>1579.5340000000001</v>
      </c>
      <c r="K218" s="10">
        <v>1754.867</v>
      </c>
      <c r="L218" s="10">
        <v>2049.11</v>
      </c>
      <c r="M218" s="10">
        <v>1649.7270000000001</v>
      </c>
      <c r="N218" s="10">
        <v>138.39699999999999</v>
      </c>
      <c r="O218" s="10">
        <v>129.80199999999999</v>
      </c>
      <c r="P218" s="10">
        <v>145.667</v>
      </c>
      <c r="Q218" s="10">
        <v>379.99099999999999</v>
      </c>
      <c r="R218" s="10">
        <v>268.01900000000001</v>
      </c>
      <c r="S218" s="10">
        <v>193.69900000000001</v>
      </c>
      <c r="T218" s="10">
        <v>156.416</v>
      </c>
      <c r="U218" s="10">
        <v>164.30799999999999</v>
      </c>
      <c r="V218" s="10">
        <v>174.869</v>
      </c>
      <c r="W218" s="10">
        <v>149.90199999999999</v>
      </c>
      <c r="X218" s="10">
        <f>_xlfn.IFNA(IF(OR($C218={"PH-AKT","GCaMP6S"}),D218/AVERAGE($D218:$F218), D218/N218/AVERAGE($D218/$N218,$E218/$O218,$F218/$P218)),0)</f>
        <v>1.0637249418345043</v>
      </c>
      <c r="Y218" s="10">
        <f>_xlfn.IFNA(IF(OR($C218={"PH-AKT","GCaMP6S"}),E218/AVERAGE($D218:$F218), E218/O218/AVERAGE($D218/$N218,$E218/$O218,$F218/$P218)),0)</f>
        <v>0.90600902446475995</v>
      </c>
      <c r="Z218" s="10">
        <f>_xlfn.IFNA(IF(OR($C218={"PH-AKT","GCaMP6S"}),F218/AVERAGE($D218:$F218), F218/P218/AVERAGE($D218/$N218,$E218/$O218,$F218/$P218)),0)</f>
        <v>1.0302660337007357</v>
      </c>
      <c r="AA218" s="10">
        <f>_xlfn.IFNA(IF(OR($C218={"PH-AKT","GCaMP6S"}),G218/AVERAGE($D218:$F218), G218/Q218/AVERAGE($D218/$N218,$E218/$O218,$F218/$P218)),0)</f>
        <v>4.3513318135883994</v>
      </c>
      <c r="AB218" s="10">
        <f>_xlfn.IFNA(IF(OR($C218={"PH-AKT","GCaMP6S"}),H218/AVERAGE($D218:$F218), H218/R218/AVERAGE($D218/$N218,$E218/$O218,$F218/$P218)),0)</f>
        <v>2.6668350920072381</v>
      </c>
      <c r="AC218" s="10">
        <f>_xlfn.IFNA(IF(OR($C218={"PH-AKT","GCaMP6S"}),I218/AVERAGE($D218:$F218), I218/S218/AVERAGE($D218/$N218,$E218/$O218,$F218/$P218)),0)</f>
        <v>1.7137543183473947</v>
      </c>
      <c r="AD218" s="10">
        <f>_xlfn.IFNA(IF(OR($C218={"PH-AKT","GCaMP6S"}),J218/AVERAGE($D218:$F218), J218/T218/AVERAGE($D218/$N218,$E218/$O218,$F218/$P218)),0)</f>
        <v>1.1136288218843271</v>
      </c>
      <c r="AE218" s="10">
        <f>_xlfn.IFNA(IF(OR($C218={"PH-AKT","GCaMP6S"}),K218/AVERAGE($D218:$F218), K218/U218/AVERAGE($D218/$N218,$E218/$O218,$F218/$P218)),0)</f>
        <v>1.2372449531150853</v>
      </c>
      <c r="AF218" s="10">
        <f>_xlfn.IFNA(IF(OR($C218={"PH-AKT","GCaMP6S"}),L218/AVERAGE($D218:$F218), L218/V218/AVERAGE($D218/$N218,$E218/$O218,$F218/$P218)),0)</f>
        <v>1.4446969518930224</v>
      </c>
      <c r="AG218" s="10">
        <f>_xlfn.IFNA(IF(OR($C218={"PH-AKT","GCaMP6S"}),M218/AVERAGE($D218:$F218), M218/W218/AVERAGE($D218/$N218,$E218/$O218,$F218/$P218)),0)</f>
        <v>1.1631174355479308</v>
      </c>
      <c r="AI218" s="10">
        <f>IF(OR($C218={"PH-AKT","Syk","Src","Lyn-FAK","Prin-CRAF","ERKKTR"}),1/X218,X218)</f>
        <v>1.0637249418345043</v>
      </c>
      <c r="AJ218" s="10">
        <f>IF(OR($C218={"PH-AKT","Syk","Src","Lyn-FAK","Prin-CRAF","ERKKTR"}),1/Y218,Y218)</f>
        <v>0.90600902446475995</v>
      </c>
      <c r="AK218" s="10">
        <f>IF(OR($C218={"PH-AKT","Syk","Src","Lyn-FAK","Prin-CRAF","ERKKTR"}),1/Z218,Z218)</f>
        <v>1.0302660337007357</v>
      </c>
      <c r="AL218" s="10">
        <f>IF(OR($C218={"PH-AKT","Syk","Src","Lyn-FAK","Prin-CRAF","ERKKTR"}),1/AA218,AA218)</f>
        <v>4.3513318135883994</v>
      </c>
      <c r="AM218" s="10">
        <f>IF(OR($C218={"PH-AKT","Syk","Src","Lyn-FAK","Prin-CRAF","ERKKTR"}),1/AB218,AB218)</f>
        <v>2.6668350920072381</v>
      </c>
      <c r="AN218" s="10">
        <f>IF(OR($C218={"PH-AKT","Syk","Src","Lyn-FAK","Prin-CRAF","ERKKTR"}),1/AC218,AC218)</f>
        <v>1.7137543183473947</v>
      </c>
      <c r="AO218" s="10">
        <f>IF(OR($C218={"PH-AKT","Syk","Src","Lyn-FAK","Prin-CRAF","ERKKTR"}),1/AD218,AD218)</f>
        <v>1.1136288218843271</v>
      </c>
      <c r="AP218" s="10">
        <f>IF(OR($C218={"PH-AKT","Syk","Src","Lyn-FAK","Prin-CRAF","ERKKTR"}),1/AE218,AE218)</f>
        <v>1.2372449531150853</v>
      </c>
      <c r="AQ218" s="10">
        <f>IF(OR($C218={"PH-AKT","Syk","Src","Lyn-FAK","Prin-CRAF","ERKKTR"}),1/AF218,AF218)</f>
        <v>1.4446969518930224</v>
      </c>
      <c r="AR218" s="10">
        <f>IF(OR($C218={"PH-AKT","Syk","Src","Lyn-FAK","Prin-CRAF","ERKKTR"}),1/AG218,AG218)</f>
        <v>1.1631174355479308</v>
      </c>
    </row>
    <row r="219" spans="1:44" x14ac:dyDescent="0.2">
      <c r="A219" s="10">
        <v>218</v>
      </c>
      <c r="B219" s="10">
        <v>0</v>
      </c>
      <c r="C219" s="10">
        <f>_xlfn.IFNA(VLOOKUP($B219,Barcodes!$B$2:$E$14,4,FALSE),0)</f>
        <v>0</v>
      </c>
      <c r="D219" s="10">
        <v>493.16899999999998</v>
      </c>
      <c r="E219" s="10">
        <v>498.34100000000001</v>
      </c>
      <c r="F219" s="10">
        <v>485.12400000000002</v>
      </c>
      <c r="G219" s="10">
        <v>517.59400000000005</v>
      </c>
      <c r="H219" s="10">
        <v>539.24800000000005</v>
      </c>
      <c r="I219" s="10">
        <v>533.65499999999997</v>
      </c>
      <c r="J219" s="10">
        <v>529.73900000000003</v>
      </c>
      <c r="K219" s="10">
        <v>541.11</v>
      </c>
      <c r="L219" s="10">
        <v>536.81200000000001</v>
      </c>
      <c r="M219" s="10">
        <v>546.58100000000002</v>
      </c>
      <c r="N219" s="10">
        <v>206.018</v>
      </c>
      <c r="O219" s="10">
        <v>205.68299999999999</v>
      </c>
      <c r="P219" s="10">
        <v>214.303</v>
      </c>
      <c r="Q219" s="10">
        <v>222.886</v>
      </c>
      <c r="R219" s="10">
        <v>218.29499999999999</v>
      </c>
      <c r="S219" s="10">
        <v>215.44399999999999</v>
      </c>
      <c r="T219" s="10">
        <v>212.387</v>
      </c>
      <c r="U219" s="10">
        <v>220.785</v>
      </c>
      <c r="V219" s="10">
        <v>222.077</v>
      </c>
      <c r="W219" s="10">
        <v>222.916</v>
      </c>
      <c r="X219" s="10">
        <f>_xlfn.IFNA(IF(OR($C219={"PH-AKT","GCaMP6S"}),D219/AVERAGE($D219:$F219), D219/N219/AVERAGE($D219/$N219,$E219/$O219,$F219/$P219)),0)</f>
        <v>1.0142705651539163</v>
      </c>
      <c r="Y219" s="10">
        <f>_xlfn.IFNA(IF(OR($C219={"PH-AKT","GCaMP6S"}),E219/AVERAGE($D219:$F219), E219/O219/AVERAGE($D219/$N219,$E219/$O219,$F219/$P219)),0)</f>
        <v>1.0265767889747066</v>
      </c>
      <c r="Z219" s="10">
        <f>_xlfn.IFNA(IF(OR($C219={"PH-AKT","GCaMP6S"}),F219/AVERAGE($D219:$F219), F219/P219/AVERAGE($D219/$N219,$E219/$O219,$F219/$P219)),0)</f>
        <v>0.95915264587137705</v>
      </c>
      <c r="AA219" s="10">
        <f>_xlfn.IFNA(IF(OR($C219={"PH-AKT","GCaMP6S"}),G219/AVERAGE($D219:$F219), G219/Q219/AVERAGE($D219/$N219,$E219/$O219,$F219/$P219)),0)</f>
        <v>0.98394237012828689</v>
      </c>
      <c r="AB219" s="10">
        <f>_xlfn.IFNA(IF(OR($C219={"PH-AKT","GCaMP6S"}),H219/AVERAGE($D219:$F219), H219/R219/AVERAGE($D219/$N219,$E219/$O219,$F219/$P219)),0)</f>
        <v>1.0466656559667504</v>
      </c>
      <c r="AC219" s="10">
        <f>_xlfn.IFNA(IF(OR($C219={"PH-AKT","GCaMP6S"}),I219/AVERAGE($D219:$F219), I219/S219/AVERAGE($D219/$N219,$E219/$O219,$F219/$P219)),0)</f>
        <v>1.0495168086430038</v>
      </c>
      <c r="AD219" s="10">
        <f>_xlfn.IFNA(IF(OR($C219={"PH-AKT","GCaMP6S"}),J219/AVERAGE($D219:$F219), J219/T219/AVERAGE($D219/$N219,$E219/$O219,$F219/$P219)),0)</f>
        <v>1.0568107838687066</v>
      </c>
      <c r="AE219" s="10">
        <f>_xlfn.IFNA(IF(OR($C219={"PH-AKT","GCaMP6S"}),K219/AVERAGE($D219:$F219), K219/U219/AVERAGE($D219/$N219,$E219/$O219,$F219/$P219)),0)</f>
        <v>1.0384347551136297</v>
      </c>
      <c r="AF219" s="10">
        <f>_xlfn.IFNA(IF(OR($C219={"PH-AKT","GCaMP6S"}),L219/AVERAGE($D219:$F219), L219/V219/AVERAGE($D219/$N219,$E219/$O219,$F219/$P219)),0)</f>
        <v>1.0241931171069685</v>
      </c>
      <c r="AG219" s="10">
        <f>_xlfn.IFNA(IF(OR($C219={"PH-AKT","GCaMP6S"}),M219/AVERAGE($D219:$F219), M219/W219/AVERAGE($D219/$N219,$E219/$O219,$F219/$P219)),0)</f>
        <v>1.0389066082727954</v>
      </c>
      <c r="AI219" s="10">
        <f>IF(OR($C219={"PH-AKT","Syk","Src","Lyn-FAK","Prin-CRAF","ERKKTR"}),1/X219,X219)</f>
        <v>1.0142705651539163</v>
      </c>
      <c r="AJ219" s="10">
        <f>IF(OR($C219={"PH-AKT","Syk","Src","Lyn-FAK","Prin-CRAF","ERKKTR"}),1/Y219,Y219)</f>
        <v>1.0265767889747066</v>
      </c>
      <c r="AK219" s="10">
        <f>IF(OR($C219={"PH-AKT","Syk","Src","Lyn-FAK","Prin-CRAF","ERKKTR"}),1/Z219,Z219)</f>
        <v>0.95915264587137705</v>
      </c>
      <c r="AL219" s="10">
        <f>IF(OR($C219={"PH-AKT","Syk","Src","Lyn-FAK","Prin-CRAF","ERKKTR"}),1/AA219,AA219)</f>
        <v>0.98394237012828689</v>
      </c>
      <c r="AM219" s="10">
        <f>IF(OR($C219={"PH-AKT","Syk","Src","Lyn-FAK","Prin-CRAF","ERKKTR"}),1/AB219,AB219)</f>
        <v>1.0466656559667504</v>
      </c>
      <c r="AN219" s="10">
        <f>IF(OR($C219={"PH-AKT","Syk","Src","Lyn-FAK","Prin-CRAF","ERKKTR"}),1/AC219,AC219)</f>
        <v>1.0495168086430038</v>
      </c>
      <c r="AO219" s="10">
        <f>IF(OR($C219={"PH-AKT","Syk","Src","Lyn-FAK","Prin-CRAF","ERKKTR"}),1/AD219,AD219)</f>
        <v>1.0568107838687066</v>
      </c>
      <c r="AP219" s="10">
        <f>IF(OR($C219={"PH-AKT","Syk","Src","Lyn-FAK","Prin-CRAF","ERKKTR"}),1/AE219,AE219)</f>
        <v>1.0384347551136297</v>
      </c>
      <c r="AQ219" s="10">
        <f>IF(OR($C219={"PH-AKT","Syk","Src","Lyn-FAK","Prin-CRAF","ERKKTR"}),1/AF219,AF219)</f>
        <v>1.0241931171069685</v>
      </c>
      <c r="AR219" s="10">
        <f>IF(OR($C219={"PH-AKT","Syk","Src","Lyn-FAK","Prin-CRAF","ERKKTR"}),1/AG219,AG219)</f>
        <v>1.0389066082727954</v>
      </c>
    </row>
    <row r="220" spans="1:44" x14ac:dyDescent="0.2">
      <c r="A220" s="10">
        <v>219</v>
      </c>
      <c r="B220" s="10">
        <v>0</v>
      </c>
      <c r="C220" s="10">
        <f>_xlfn.IFNA(VLOOKUP($B220,Barcodes!$B$2:$E$14,4,FALSE),0)</f>
        <v>0</v>
      </c>
      <c r="D220" s="10">
        <v>807.399</v>
      </c>
      <c r="E220" s="10">
        <v>801.79700000000003</v>
      </c>
      <c r="F220" s="10">
        <v>787.39800000000002</v>
      </c>
      <c r="G220" s="10">
        <v>797.79499999999996</v>
      </c>
      <c r="H220" s="10">
        <v>885.04899999999998</v>
      </c>
      <c r="I220" s="10">
        <v>917.77599999999995</v>
      </c>
      <c r="J220" s="10">
        <v>927.82</v>
      </c>
      <c r="K220" s="10">
        <v>930.89800000000002</v>
      </c>
      <c r="L220" s="10">
        <v>919.79700000000003</v>
      </c>
      <c r="M220" s="10">
        <v>920.62</v>
      </c>
      <c r="N220" s="10">
        <v>384.00200000000001</v>
      </c>
      <c r="O220" s="10">
        <v>386.96199999999999</v>
      </c>
      <c r="P220" s="10">
        <v>387.16699999999997</v>
      </c>
      <c r="Q220" s="10">
        <v>382.85300000000001</v>
      </c>
      <c r="R220" s="10">
        <v>391.54300000000001</v>
      </c>
      <c r="S220" s="10">
        <v>403.37299999999999</v>
      </c>
      <c r="T220" s="10">
        <v>414.08499999999998</v>
      </c>
      <c r="U220" s="10">
        <v>416.56599999999997</v>
      </c>
      <c r="V220" s="10">
        <v>416.38400000000001</v>
      </c>
      <c r="W220" s="10">
        <v>404.57299999999998</v>
      </c>
      <c r="X220" s="10">
        <f>_xlfn.IFNA(IF(OR($C220={"PH-AKT","GCaMP6S"}),D220/AVERAGE($D220:$F220), D220/N220/AVERAGE($D220/$N220,$E220/$O220,$F220/$P220)),0)</f>
        <v>1.0160120053351072</v>
      </c>
      <c r="Y220" s="10">
        <f>_xlfn.IFNA(IF(OR($C220={"PH-AKT","GCaMP6S"}),E220/AVERAGE($D220:$F220), E220/O220/AVERAGE($D220/$N220,$E220/$O220,$F220/$P220)),0)</f>
        <v>1.0012446920067253</v>
      </c>
      <c r="Z220" s="10">
        <f>_xlfn.IFNA(IF(OR($C220={"PH-AKT","GCaMP6S"}),F220/AVERAGE($D220:$F220), F220/P220/AVERAGE($D220/$N220,$E220/$O220,$F220/$P220)),0)</f>
        <v>0.98274330265816756</v>
      </c>
      <c r="AA220" s="10">
        <f>_xlfn.IFNA(IF(OR($C220={"PH-AKT","GCaMP6S"}),G220/AVERAGE($D220:$F220), G220/Q220/AVERAGE($D220/$N220,$E220/$O220,$F220/$P220)),0)</f>
        <v>1.0069394925764863</v>
      </c>
      <c r="AB220" s="10">
        <f>_xlfn.IFNA(IF(OR($C220={"PH-AKT","GCaMP6S"}),H220/AVERAGE($D220:$F220), H220/R220/AVERAGE($D220/$N220,$E220/$O220,$F220/$P220)),0)</f>
        <v>1.092274941682543</v>
      </c>
      <c r="AC220" s="10">
        <f>_xlfn.IFNA(IF(OR($C220={"PH-AKT","GCaMP6S"}),I220/AVERAGE($D220:$F220), I220/S220/AVERAGE($D220/$N220,$E220/$O220,$F220/$P220)),0)</f>
        <v>1.0994462196224501</v>
      </c>
      <c r="AD220" s="10">
        <f>_xlfn.IFNA(IF(OR($C220={"PH-AKT","GCaMP6S"}),J220/AVERAGE($D220:$F220), J220/T220/AVERAGE($D220/$N220,$E220/$O220,$F220/$P220)),0)</f>
        <v>1.0827254618885631</v>
      </c>
      <c r="AE220" s="10">
        <f>_xlfn.IFNA(IF(OR($C220={"PH-AKT","GCaMP6S"}),K220/AVERAGE($D220:$F220), K220/U220/AVERAGE($D220/$N220,$E220/$O220,$F220/$P220)),0)</f>
        <v>1.0798474224186219</v>
      </c>
      <c r="AF220" s="10">
        <f>_xlfn.IFNA(IF(OR($C220={"PH-AKT","GCaMP6S"}),L220/AVERAGE($D220:$F220), L220/V220/AVERAGE($D220/$N220,$E220/$O220,$F220/$P220)),0)</f>
        <v>1.0674365629054436</v>
      </c>
      <c r="AG220" s="10">
        <f>_xlfn.IFNA(IF(OR($C220={"PH-AKT","GCaMP6S"}),M220/AVERAGE($D220:$F220), M220/W220/AVERAGE($D220/$N220,$E220/$O220,$F220/$P220)),0)</f>
        <v>1.0995820164779533</v>
      </c>
      <c r="AI220" s="10">
        <f>IF(OR($C220={"PH-AKT","Syk","Src","Lyn-FAK","Prin-CRAF","ERKKTR"}),1/X220,X220)</f>
        <v>1.0160120053351072</v>
      </c>
      <c r="AJ220" s="10">
        <f>IF(OR($C220={"PH-AKT","Syk","Src","Lyn-FAK","Prin-CRAF","ERKKTR"}),1/Y220,Y220)</f>
        <v>1.0012446920067253</v>
      </c>
      <c r="AK220" s="10">
        <f>IF(OR($C220={"PH-AKT","Syk","Src","Lyn-FAK","Prin-CRAF","ERKKTR"}),1/Z220,Z220)</f>
        <v>0.98274330265816756</v>
      </c>
      <c r="AL220" s="10">
        <f>IF(OR($C220={"PH-AKT","Syk","Src","Lyn-FAK","Prin-CRAF","ERKKTR"}),1/AA220,AA220)</f>
        <v>1.0069394925764863</v>
      </c>
      <c r="AM220" s="10">
        <f>IF(OR($C220={"PH-AKT","Syk","Src","Lyn-FAK","Prin-CRAF","ERKKTR"}),1/AB220,AB220)</f>
        <v>1.092274941682543</v>
      </c>
      <c r="AN220" s="10">
        <f>IF(OR($C220={"PH-AKT","Syk","Src","Lyn-FAK","Prin-CRAF","ERKKTR"}),1/AC220,AC220)</f>
        <v>1.0994462196224501</v>
      </c>
      <c r="AO220" s="10">
        <f>IF(OR($C220={"PH-AKT","Syk","Src","Lyn-FAK","Prin-CRAF","ERKKTR"}),1/AD220,AD220)</f>
        <v>1.0827254618885631</v>
      </c>
      <c r="AP220" s="10">
        <f>IF(OR($C220={"PH-AKT","Syk","Src","Lyn-FAK","Prin-CRAF","ERKKTR"}),1/AE220,AE220)</f>
        <v>1.0798474224186219</v>
      </c>
      <c r="AQ220" s="10">
        <f>IF(OR($C220={"PH-AKT","Syk","Src","Lyn-FAK","Prin-CRAF","ERKKTR"}),1/AF220,AF220)</f>
        <v>1.0674365629054436</v>
      </c>
      <c r="AR220" s="10">
        <f>IF(OR($C220={"PH-AKT","Syk","Src","Lyn-FAK","Prin-CRAF","ERKKTR"}),1/AG220,AG220)</f>
        <v>1.0995820164779533</v>
      </c>
    </row>
    <row r="221" spans="1:44" x14ac:dyDescent="0.2">
      <c r="A221" s="10">
        <v>220</v>
      </c>
      <c r="B221" s="10">
        <v>0</v>
      </c>
      <c r="C221" s="10">
        <f>_xlfn.IFNA(VLOOKUP($B221,Barcodes!$B$2:$E$14,4,FALSE),0)</f>
        <v>0</v>
      </c>
      <c r="D221" s="10">
        <v>839.79399999999998</v>
      </c>
      <c r="E221" s="10">
        <v>843.67899999999997</v>
      </c>
      <c r="F221" s="10">
        <v>830.75699999999995</v>
      </c>
      <c r="G221" s="10">
        <v>845.822</v>
      </c>
      <c r="H221" s="10">
        <v>934.31299999999999</v>
      </c>
      <c r="I221" s="10">
        <v>1015.81</v>
      </c>
      <c r="J221" s="10">
        <v>1027.0050000000001</v>
      </c>
      <c r="K221" s="10">
        <v>1025.7929999999999</v>
      </c>
      <c r="L221" s="10">
        <v>1027.444</v>
      </c>
      <c r="M221" s="10">
        <v>1007.708</v>
      </c>
      <c r="N221" s="10">
        <v>316.78899999999999</v>
      </c>
      <c r="O221" s="10">
        <v>315.899</v>
      </c>
      <c r="P221" s="10">
        <v>315.58100000000002</v>
      </c>
      <c r="Q221" s="10">
        <v>298.83999999999997</v>
      </c>
      <c r="R221" s="10">
        <v>268.60899999999998</v>
      </c>
      <c r="S221" s="10">
        <v>278.47199999999998</v>
      </c>
      <c r="T221" s="10">
        <v>282.50799999999998</v>
      </c>
      <c r="U221" s="10">
        <v>280.82900000000001</v>
      </c>
      <c r="V221" s="10">
        <v>283.209</v>
      </c>
      <c r="W221" s="10">
        <v>274.67700000000002</v>
      </c>
      <c r="X221" s="10">
        <f>_xlfn.IFNA(IF(OR($C221={"PH-AKT","GCaMP6S"}),D221/AVERAGE($D221:$F221), D221/N221/AVERAGE($D221/$N221,$E221/$O221,$F221/$P221)),0)</f>
        <v>0.9998392856068069</v>
      </c>
      <c r="Y221" s="10">
        <f>_xlfn.IFNA(IF(OR($C221={"PH-AKT","GCaMP6S"}),E221/AVERAGE($D221:$F221), E221/O221/AVERAGE($D221/$N221,$E221/$O221,$F221/$P221)),0)</f>
        <v>1.0072946113894015</v>
      </c>
      <c r="Z221" s="10">
        <f>_xlfn.IFNA(IF(OR($C221={"PH-AKT","GCaMP6S"}),F221/AVERAGE($D221:$F221), F221/P221/AVERAGE($D221/$N221,$E221/$O221,$F221/$P221)),0)</f>
        <v>0.99286610300379141</v>
      </c>
      <c r="AA221" s="10">
        <f>_xlfn.IFNA(IF(OR($C221={"PH-AKT","GCaMP6S"}),G221/AVERAGE($D221:$F221), G221/Q221/AVERAGE($D221/$N221,$E221/$O221,$F221/$P221)),0)</f>
        <v>1.0674997251069205</v>
      </c>
      <c r="AB221" s="10">
        <f>_xlfn.IFNA(IF(OR($C221={"PH-AKT","GCaMP6S"}),H221/AVERAGE($D221:$F221), H221/R221/AVERAGE($D221/$N221,$E221/$O221,$F221/$P221)),0)</f>
        <v>1.3118958377360062</v>
      </c>
      <c r="AC221" s="10">
        <f>_xlfn.IFNA(IF(OR($C221={"PH-AKT","GCaMP6S"}),I221/AVERAGE($D221:$F221), I221/S221/AVERAGE($D221/$N221,$E221/$O221,$F221/$P221)),0)</f>
        <v>1.375810033873758</v>
      </c>
      <c r="AD221" s="10">
        <f>_xlfn.IFNA(IF(OR($C221={"PH-AKT","GCaMP6S"}),J221/AVERAGE($D221:$F221), J221/T221/AVERAGE($D221/$N221,$E221/$O221,$F221/$P221)),0)</f>
        <v>1.3711006285885421</v>
      </c>
      <c r="AE221" s="10">
        <f>_xlfn.IFNA(IF(OR($C221={"PH-AKT","GCaMP6S"}),K221/AVERAGE($D221:$F221), K221/U221/AVERAGE($D221/$N221,$E221/$O221,$F221/$P221)),0)</f>
        <v>1.377670313486802</v>
      </c>
      <c r="AF221" s="10">
        <f>_xlfn.IFNA(IF(OR($C221={"PH-AKT","GCaMP6S"}),L221/AVERAGE($D221:$F221), L221/V221/AVERAGE($D221/$N221,$E221/$O221,$F221/$P221)),0)</f>
        <v>1.3682915103119668</v>
      </c>
      <c r="AG221" s="10">
        <f>_xlfn.IFNA(IF(OR($C221={"PH-AKT","GCaMP6S"}),M221/AVERAGE($D221:$F221), M221/W221/AVERAGE($D221/$N221,$E221/$O221,$F221/$P221)),0)</f>
        <v>1.3836936041094345</v>
      </c>
      <c r="AI221" s="10">
        <f>IF(OR($C221={"PH-AKT","Syk","Src","Lyn-FAK","Prin-CRAF","ERKKTR"}),1/X221,X221)</f>
        <v>0.9998392856068069</v>
      </c>
      <c r="AJ221" s="10">
        <f>IF(OR($C221={"PH-AKT","Syk","Src","Lyn-FAK","Prin-CRAF","ERKKTR"}),1/Y221,Y221)</f>
        <v>1.0072946113894015</v>
      </c>
      <c r="AK221" s="10">
        <f>IF(OR($C221={"PH-AKT","Syk","Src","Lyn-FAK","Prin-CRAF","ERKKTR"}),1/Z221,Z221)</f>
        <v>0.99286610300379141</v>
      </c>
      <c r="AL221" s="10">
        <f>IF(OR($C221={"PH-AKT","Syk","Src","Lyn-FAK","Prin-CRAF","ERKKTR"}),1/AA221,AA221)</f>
        <v>1.0674997251069205</v>
      </c>
      <c r="AM221" s="10">
        <f>IF(OR($C221={"PH-AKT","Syk","Src","Lyn-FAK","Prin-CRAF","ERKKTR"}),1/AB221,AB221)</f>
        <v>1.3118958377360062</v>
      </c>
      <c r="AN221" s="10">
        <f>IF(OR($C221={"PH-AKT","Syk","Src","Lyn-FAK","Prin-CRAF","ERKKTR"}),1/AC221,AC221)</f>
        <v>1.375810033873758</v>
      </c>
      <c r="AO221" s="10">
        <f>IF(OR($C221={"PH-AKT","Syk","Src","Lyn-FAK","Prin-CRAF","ERKKTR"}),1/AD221,AD221)</f>
        <v>1.3711006285885421</v>
      </c>
      <c r="AP221" s="10">
        <f>IF(OR($C221={"PH-AKT","Syk","Src","Lyn-FAK","Prin-CRAF","ERKKTR"}),1/AE221,AE221)</f>
        <v>1.377670313486802</v>
      </c>
      <c r="AQ221" s="10">
        <f>IF(OR($C221={"PH-AKT","Syk","Src","Lyn-FAK","Prin-CRAF","ERKKTR"}),1/AF221,AF221)</f>
        <v>1.3682915103119668</v>
      </c>
      <c r="AR221" s="10">
        <f>IF(OR($C221={"PH-AKT","Syk","Src","Lyn-FAK","Prin-CRAF","ERKKTR"}),1/AG221,AG221)</f>
        <v>1.3836936041094345</v>
      </c>
    </row>
    <row r="222" spans="1:44" x14ac:dyDescent="0.2">
      <c r="A222" s="10">
        <v>221</v>
      </c>
      <c r="B222" s="10" t="s">
        <v>435</v>
      </c>
      <c r="C222" s="10" t="str">
        <f>_xlfn.IFNA(VLOOKUP($B222,Barcodes!$B$2:$E$14,4,FALSE),0)</f>
        <v>EKAR</v>
      </c>
      <c r="D222" s="10">
        <v>16308.651</v>
      </c>
      <c r="E222" s="10">
        <v>16239.974</v>
      </c>
      <c r="F222" s="10">
        <v>15762.017</v>
      </c>
      <c r="G222" s="10">
        <v>16835.936000000002</v>
      </c>
      <c r="H222" s="10">
        <v>17221.041000000001</v>
      </c>
      <c r="I222" s="10">
        <v>18256.116999999998</v>
      </c>
      <c r="J222" s="10">
        <v>18493.168000000001</v>
      </c>
      <c r="K222" s="10">
        <v>17490.016</v>
      </c>
      <c r="L222" s="10">
        <v>17021.195</v>
      </c>
      <c r="M222" s="10">
        <v>17394.129000000001</v>
      </c>
      <c r="N222" s="10">
        <v>7851.5730000000003</v>
      </c>
      <c r="O222" s="10">
        <v>7802.0609999999997</v>
      </c>
      <c r="P222" s="10">
        <v>7574.7280000000001</v>
      </c>
      <c r="Q222" s="10">
        <v>8095.4059999999999</v>
      </c>
      <c r="R222" s="10">
        <v>8334.6949999999997</v>
      </c>
      <c r="S222" s="10">
        <v>8776.43</v>
      </c>
      <c r="T222" s="10">
        <v>8915.6419999999998</v>
      </c>
      <c r="U222" s="10">
        <v>8394.7890000000007</v>
      </c>
      <c r="V222" s="10">
        <v>8201.0570000000007</v>
      </c>
      <c r="W222" s="10">
        <v>8392.7009999999991</v>
      </c>
      <c r="X222" s="10">
        <f>_xlfn.IFNA(IF(OR($C222={"PH-AKT","GCaMP6S"}),D222/AVERAGE($D222:$F222), D222/N222/AVERAGE($D222/$N222,$E222/$O222,$F222/$P222)),0)</f>
        <v>0.99869715035288242</v>
      </c>
      <c r="Y222" s="10">
        <f>_xlfn.IFNA(IF(OR($C222={"PH-AKT","GCaMP6S"}),E222/AVERAGE($D222:$F222), E222/O222/AVERAGE($D222/$N222,$E222/$O222,$F222/$P222)),0)</f>
        <v>1.0008026176844873</v>
      </c>
      <c r="Z222" s="10">
        <f>_xlfn.IFNA(IF(OR($C222={"PH-AKT","GCaMP6S"}),F222/AVERAGE($D222:$F222), F222/P222/AVERAGE($D222/$N222,$E222/$O222,$F222/$P222)),0)</f>
        <v>1.0005002319626306</v>
      </c>
      <c r="AA222" s="10">
        <f>_xlfn.IFNA(IF(OR($C222={"PH-AKT","GCaMP6S"}),G222/AVERAGE($D222:$F222), G222/Q222/AVERAGE($D222/$N222,$E222/$O222,$F222/$P222)),0)</f>
        <v>0.99993340302666645</v>
      </c>
      <c r="AB222" s="10">
        <f>_xlfn.IFNA(IF(OR($C222={"PH-AKT","GCaMP6S"}),H222/AVERAGE($D222:$F222), H222/R222/AVERAGE($D222/$N222,$E222/$O222,$F222/$P222)),0)</f>
        <v>0.99344112280832264</v>
      </c>
      <c r="AC222" s="10">
        <f>_xlfn.IFNA(IF(OR($C222={"PH-AKT","GCaMP6S"}),I222/AVERAGE($D222:$F222), I222/S222/AVERAGE($D222/$N222,$E222/$O222,$F222/$P222)),0)</f>
        <v>1.0001449849966091</v>
      </c>
      <c r="AD222" s="10">
        <f>_xlfn.IFNA(IF(OR($C222={"PH-AKT","GCaMP6S"}),J222/AVERAGE($D222:$F222), J222/T222/AVERAGE($D222/$N222,$E222/$O222,$F222/$P222)),0)</f>
        <v>0.99731221455206787</v>
      </c>
      <c r="AE222" s="10">
        <f>_xlfn.IFNA(IF(OR($C222={"PH-AKT","GCaMP6S"}),K222/AVERAGE($D222:$F222), K222/U222/AVERAGE($D222/$N222,$E222/$O222,$F222/$P222)),0)</f>
        <v>1.0017350426550848</v>
      </c>
      <c r="AF222" s="10">
        <f>_xlfn.IFNA(IF(OR($C222={"PH-AKT","GCaMP6S"}),L222/AVERAGE($D222:$F222), L222/V222/AVERAGE($D222/$N222,$E222/$O222,$F222/$P222)),0)</f>
        <v>0.99791295627916832</v>
      </c>
      <c r="AG222" s="10">
        <f>_xlfn.IFNA(IF(OR($C222={"PH-AKT","GCaMP6S"}),M222/AVERAGE($D222:$F222), M222/W222/AVERAGE($D222/$N222,$E222/$O222,$F222/$P222)),0)</f>
        <v>0.99649099851002465</v>
      </c>
      <c r="AI222" s="10">
        <f>IF(OR($C222={"PH-AKT","Syk","Src","Lyn-FAK","Prin-CRAF","ERKKTR"}),1/X222,X222)</f>
        <v>0.99869715035288242</v>
      </c>
      <c r="AJ222" s="10">
        <f>IF(OR($C222={"PH-AKT","Syk","Src","Lyn-FAK","Prin-CRAF","ERKKTR"}),1/Y222,Y222)</f>
        <v>1.0008026176844873</v>
      </c>
      <c r="AK222" s="10">
        <f>IF(OR($C222={"PH-AKT","Syk","Src","Lyn-FAK","Prin-CRAF","ERKKTR"}),1/Z222,Z222)</f>
        <v>1.0005002319626306</v>
      </c>
      <c r="AL222" s="10">
        <f>IF(OR($C222={"PH-AKT","Syk","Src","Lyn-FAK","Prin-CRAF","ERKKTR"}),1/AA222,AA222)</f>
        <v>0.99993340302666645</v>
      </c>
      <c r="AM222" s="10">
        <f>IF(OR($C222={"PH-AKT","Syk","Src","Lyn-FAK","Prin-CRAF","ERKKTR"}),1/AB222,AB222)</f>
        <v>0.99344112280832264</v>
      </c>
      <c r="AN222" s="10">
        <f>IF(OR($C222={"PH-AKT","Syk","Src","Lyn-FAK","Prin-CRAF","ERKKTR"}),1/AC222,AC222)</f>
        <v>1.0001449849966091</v>
      </c>
      <c r="AO222" s="10">
        <f>IF(OR($C222={"PH-AKT","Syk","Src","Lyn-FAK","Prin-CRAF","ERKKTR"}),1/AD222,AD222)</f>
        <v>0.99731221455206787</v>
      </c>
      <c r="AP222" s="10">
        <f>IF(OR($C222={"PH-AKT","Syk","Src","Lyn-FAK","Prin-CRAF","ERKKTR"}),1/AE222,AE222)</f>
        <v>1.0017350426550848</v>
      </c>
      <c r="AQ222" s="10">
        <f>IF(OR($C222={"PH-AKT","Syk","Src","Lyn-FAK","Prin-CRAF","ERKKTR"}),1/AF222,AF222)</f>
        <v>0.99791295627916832</v>
      </c>
      <c r="AR222" s="10">
        <f>IF(OR($C222={"PH-AKT","Syk","Src","Lyn-FAK","Prin-CRAF","ERKKTR"}),1/AG222,AG222)</f>
        <v>0.99649099851002465</v>
      </c>
    </row>
    <row r="223" spans="1:44" x14ac:dyDescent="0.2">
      <c r="A223" s="10">
        <v>222</v>
      </c>
      <c r="B223" s="10" t="s">
        <v>37</v>
      </c>
      <c r="C223" s="10" t="str">
        <f>_xlfn.IFNA(VLOOKUP($B223,Barcodes!$B$2:$E$14,4,FALSE),0)</f>
        <v>PH-AKT</v>
      </c>
      <c r="D223" s="10">
        <v>1893.837</v>
      </c>
      <c r="E223" s="10">
        <v>1952.308</v>
      </c>
      <c r="F223" s="10">
        <v>1918.058</v>
      </c>
      <c r="G223" s="10">
        <v>1705.547</v>
      </c>
      <c r="H223" s="10">
        <v>1586.0809999999999</v>
      </c>
      <c r="I223" s="10">
        <v>1646.3430000000001</v>
      </c>
      <c r="J223" s="10">
        <v>1976.43</v>
      </c>
      <c r="K223" s="10">
        <v>2110.779</v>
      </c>
      <c r="L223" s="10">
        <v>2220.203</v>
      </c>
      <c r="M223" s="10">
        <v>2263.337</v>
      </c>
      <c r="N223" s="10">
        <v>444.66899999999998</v>
      </c>
      <c r="O223" s="10">
        <v>428.63400000000001</v>
      </c>
      <c r="P223" s="10">
        <v>406.03500000000003</v>
      </c>
      <c r="Q223" s="10">
        <v>388.16899999999998</v>
      </c>
      <c r="R223" s="10">
        <v>291.86599999999999</v>
      </c>
      <c r="S223" s="10">
        <v>377.42399999999998</v>
      </c>
      <c r="T223" s="10">
        <v>413.87799999999999</v>
      </c>
      <c r="U223" s="10">
        <v>425.42399999999998</v>
      </c>
      <c r="V223" s="10">
        <v>523.45299999999997</v>
      </c>
      <c r="W223" s="10">
        <v>497.78500000000003</v>
      </c>
      <c r="X223" s="10">
        <f>_xlfn.IFNA(IF(OR($C223={"PH-AKT","GCaMP6S"}),D223/AVERAGE($D223:$F223), D223/N223/AVERAGE($D223/$N223,$E223/$O223,$F223/$P223)),0)</f>
        <v>0.98565421793784858</v>
      </c>
      <c r="Y223" s="10">
        <f>_xlfn.IFNA(IF(OR($C223={"PH-AKT","GCaMP6S"}),E223/AVERAGE($D223:$F223), E223/O223/AVERAGE($D223/$N223,$E223/$O223,$F223/$P223)),0)</f>
        <v>1.016085658329521</v>
      </c>
      <c r="Z223" s="10">
        <f>_xlfn.IFNA(IF(OR($C223={"PH-AKT","GCaMP6S"}),F223/AVERAGE($D223:$F223), F223/P223/AVERAGE($D223/$N223,$E223/$O223,$F223/$P223)),0)</f>
        <v>0.99826012373263062</v>
      </c>
      <c r="AA223" s="10">
        <f>_xlfn.IFNA(IF(OR($C223={"PH-AKT","GCaMP6S"}),G223/AVERAGE($D223:$F223), G223/Q223/AVERAGE($D223/$N223,$E223/$O223,$F223/$P223)),0)</f>
        <v>0.88765801620796503</v>
      </c>
      <c r="AB223" s="10">
        <f>_xlfn.IFNA(IF(OR($C223={"PH-AKT","GCaMP6S"}),H223/AVERAGE($D223:$F223), H223/R223/AVERAGE($D223/$N223,$E223/$O223,$F223/$P223)),0)</f>
        <v>0.82548151062688113</v>
      </c>
      <c r="AC223" s="10">
        <f>_xlfn.IFNA(IF(OR($C223={"PH-AKT","GCaMP6S"}),I223/AVERAGE($D223:$F223), I223/S223/AVERAGE($D223/$N223,$E223/$O223,$F223/$P223)),0)</f>
        <v>0.85684508335324083</v>
      </c>
      <c r="AD223" s="10">
        <f>_xlfn.IFNA(IF(OR($C223={"PH-AKT","GCaMP6S"}),J223/AVERAGE($D223:$F223), J223/T223/AVERAGE($D223/$N223,$E223/$O223,$F223/$P223)),0)</f>
        <v>1.0286400392213808</v>
      </c>
      <c r="AE223" s="10">
        <f>_xlfn.IFNA(IF(OR($C223={"PH-AKT","GCaMP6S"}),K223/AVERAGE($D223:$F223), K223/U223/AVERAGE($D223/$N223,$E223/$O223,$F223/$P223)),0)</f>
        <v>1.0985624552084652</v>
      </c>
      <c r="AF223" s="10">
        <f>_xlfn.IFNA(IF(OR($C223={"PH-AKT","GCaMP6S"}),L223/AVERAGE($D223:$F223), L223/V223/AVERAGE($D223/$N223,$E223/$O223,$F223/$P223)),0)</f>
        <v>1.1555125660910972</v>
      </c>
      <c r="AG223" s="10">
        <f>_xlfn.IFNA(IF(OR($C223={"PH-AKT","GCaMP6S"}),M223/AVERAGE($D223:$F223), M223/W223/AVERAGE($D223/$N223,$E223/$O223,$F223/$P223)),0)</f>
        <v>1.1779618101583169</v>
      </c>
      <c r="AI223" s="10">
        <f>IF(OR($C223={"PH-AKT","Syk","Src","Lyn-FAK","Prin-CRAF","ERKKTR"}),1/X223,X223)</f>
        <v>1.0145545788787524</v>
      </c>
      <c r="AJ223" s="10">
        <f>IF(OR($C223={"PH-AKT","Syk","Src","Lyn-FAK","Prin-CRAF","ERKKTR"}),1/Y223,Y223)</f>
        <v>0.98416899382679368</v>
      </c>
      <c r="AK223" s="10">
        <f>IF(OR($C223={"PH-AKT","Syk","Src","Lyn-FAK","Prin-CRAF","ERKKTR"}),1/Z223,Z223)</f>
        <v>1.0017429087128751</v>
      </c>
      <c r="AL223" s="10">
        <f>IF(OR($C223={"PH-AKT","Syk","Src","Lyn-FAK","Prin-CRAF","ERKKTR"}),1/AA223,AA223)</f>
        <v>1.1265599833953563</v>
      </c>
      <c r="AM223" s="10">
        <f>IF(OR($C223={"PH-AKT","Syk","Src","Lyn-FAK","Prin-CRAF","ERKKTR"}),1/AB223,AB223)</f>
        <v>1.2114141711551931</v>
      </c>
      <c r="AN223" s="10">
        <f>IF(OR($C223={"PH-AKT","Syk","Src","Lyn-FAK","Prin-CRAF","ERKKTR"}),1/AC223,AC223)</f>
        <v>1.1670721107326965</v>
      </c>
      <c r="AO223" s="10">
        <f>IF(OR($C223={"PH-AKT","Syk","Src","Lyn-FAK","Prin-CRAF","ERKKTR"}),1/AD223,AD223)</f>
        <v>0.97215737466037233</v>
      </c>
      <c r="AP223" s="10">
        <f>IF(OR($C223={"PH-AKT","Syk","Src","Lyn-FAK","Prin-CRAF","ERKKTR"}),1/AE223,AE223)</f>
        <v>0.91028051728769321</v>
      </c>
      <c r="AQ223" s="10">
        <f>IF(OR($C223={"PH-AKT","Syk","Src","Lyn-FAK","Prin-CRAF","ERKKTR"}),1/AF223,AF223)</f>
        <v>0.86541681098530165</v>
      </c>
      <c r="AR223" s="10">
        <f>IF(OR($C223={"PH-AKT","Syk","Src","Lyn-FAK","Prin-CRAF","ERKKTR"}),1/AG223,AG223)</f>
        <v>0.84892395608784721</v>
      </c>
    </row>
    <row r="224" spans="1:44" x14ac:dyDescent="0.2">
      <c r="A224" s="10">
        <v>223</v>
      </c>
      <c r="B224" s="10">
        <v>0</v>
      </c>
      <c r="C224" s="10">
        <f>_xlfn.IFNA(VLOOKUP($B224,Barcodes!$B$2:$E$14,4,FALSE),0)</f>
        <v>0</v>
      </c>
      <c r="D224" s="10">
        <v>981.13199999999995</v>
      </c>
      <c r="E224" s="10">
        <v>987.58900000000006</v>
      </c>
      <c r="F224" s="10">
        <v>963.91099999999994</v>
      </c>
      <c r="G224" s="10">
        <v>988.99</v>
      </c>
      <c r="H224" s="10">
        <v>1025.7539999999999</v>
      </c>
      <c r="I224" s="10">
        <v>1030.7950000000001</v>
      </c>
      <c r="J224" s="10">
        <v>1017.154</v>
      </c>
      <c r="K224" s="10">
        <v>1000.972</v>
      </c>
      <c r="L224" s="10">
        <v>1001.431</v>
      </c>
      <c r="M224" s="10">
        <v>999.03599999999994</v>
      </c>
      <c r="N224" s="10">
        <v>344.04700000000003</v>
      </c>
      <c r="O224" s="10">
        <v>350.75599999999997</v>
      </c>
      <c r="P224" s="10">
        <v>345.41300000000001</v>
      </c>
      <c r="Q224" s="10">
        <v>318.72199999999998</v>
      </c>
      <c r="R224" s="10">
        <v>338.36500000000001</v>
      </c>
      <c r="S224" s="10">
        <v>353.65199999999999</v>
      </c>
      <c r="T224" s="10">
        <v>337.85899999999998</v>
      </c>
      <c r="U224" s="10">
        <v>333.92399999999998</v>
      </c>
      <c r="V224" s="10">
        <v>337.83199999999999</v>
      </c>
      <c r="W224" s="10">
        <v>340.21699999999998</v>
      </c>
      <c r="X224" s="10">
        <f>_xlfn.IFNA(IF(OR($C224={"PH-AKT","GCaMP6S"}),D224/AVERAGE($D224:$F224), D224/N224/AVERAGE($D224/$N224,$E224/$O224,$F224/$P224)),0)</f>
        <v>1.0115005624608362</v>
      </c>
      <c r="Y224" s="10">
        <f>_xlfn.IFNA(IF(OR($C224={"PH-AKT","GCaMP6S"}),E224/AVERAGE($D224:$F224), E224/O224/AVERAGE($D224/$N224,$E224/$O224,$F224/$P224)),0)</f>
        <v>0.99868286499473446</v>
      </c>
      <c r="Z224" s="10">
        <f>_xlfn.IFNA(IF(OR($C224={"PH-AKT","GCaMP6S"}),F224/AVERAGE($D224:$F224), F224/P224/AVERAGE($D224/$N224,$E224/$O224,$F224/$P224)),0)</f>
        <v>0.98981657254442956</v>
      </c>
      <c r="AA224" s="10">
        <f>_xlfn.IFNA(IF(OR($C224={"PH-AKT","GCaMP6S"}),G224/AVERAGE($D224:$F224), G224/Q224/AVERAGE($D224/$N224,$E224/$O224,$F224/$P224)),0)</f>
        <v>1.1006172661044746</v>
      </c>
      <c r="AB224" s="10">
        <f>_xlfn.IFNA(IF(OR($C224={"PH-AKT","GCaMP6S"}),H224/AVERAGE($D224:$F224), H224/R224/AVERAGE($D224/$N224,$E224/$O224,$F224/$P224)),0)</f>
        <v>1.07526187758081</v>
      </c>
      <c r="AC224" s="10">
        <f>_xlfn.IFNA(IF(OR($C224={"PH-AKT","GCaMP6S"}),I224/AVERAGE($D224:$F224), I224/S224/AVERAGE($D224/$N224,$E224/$O224,$F224/$P224)),0)</f>
        <v>1.0338383734671124</v>
      </c>
      <c r="AD224" s="10">
        <f>_xlfn.IFNA(IF(OR($C224={"PH-AKT","GCaMP6S"}),J224/AVERAGE($D224:$F224), J224/T224/AVERAGE($D224/$N224,$E224/$O224,$F224/$P224)),0)</f>
        <v>1.0678436815262344</v>
      </c>
      <c r="AE224" s="10">
        <f>_xlfn.IFNA(IF(OR($C224={"PH-AKT","GCaMP6S"}),K224/AVERAGE($D224:$F224), K224/U224/AVERAGE($D224/$N224,$E224/$O224,$F224/$P224)),0)</f>
        <v>1.0632386574381787</v>
      </c>
      <c r="AF224" s="10">
        <f>_xlfn.IFNA(IF(OR($C224={"PH-AKT","GCaMP6S"}),L224/AVERAGE($D224:$F224), L224/V224/AVERAGE($D224/$N224,$E224/$O224,$F224/$P224)),0)</f>
        <v>1.0514211530435615</v>
      </c>
      <c r="AG224" s="10">
        <f>_xlfn.IFNA(IF(OR($C224={"PH-AKT","GCaMP6S"}),M224/AVERAGE($D224:$F224), M224/W224/AVERAGE($D224/$N224,$E224/$O224,$F224/$P224)),0)</f>
        <v>1.0415535194237866</v>
      </c>
      <c r="AI224" s="10">
        <f>IF(OR($C224={"PH-AKT","Syk","Src","Lyn-FAK","Prin-CRAF","ERKKTR"}),1/X224,X224)</f>
        <v>1.0115005624608362</v>
      </c>
      <c r="AJ224" s="10">
        <f>IF(OR($C224={"PH-AKT","Syk","Src","Lyn-FAK","Prin-CRAF","ERKKTR"}),1/Y224,Y224)</f>
        <v>0.99868286499473446</v>
      </c>
      <c r="AK224" s="10">
        <f>IF(OR($C224={"PH-AKT","Syk","Src","Lyn-FAK","Prin-CRAF","ERKKTR"}),1/Z224,Z224)</f>
        <v>0.98981657254442956</v>
      </c>
      <c r="AL224" s="10">
        <f>IF(OR($C224={"PH-AKT","Syk","Src","Lyn-FAK","Prin-CRAF","ERKKTR"}),1/AA224,AA224)</f>
        <v>1.1006172661044746</v>
      </c>
      <c r="AM224" s="10">
        <f>IF(OR($C224={"PH-AKT","Syk","Src","Lyn-FAK","Prin-CRAF","ERKKTR"}),1/AB224,AB224)</f>
        <v>1.07526187758081</v>
      </c>
      <c r="AN224" s="10">
        <f>IF(OR($C224={"PH-AKT","Syk","Src","Lyn-FAK","Prin-CRAF","ERKKTR"}),1/AC224,AC224)</f>
        <v>1.0338383734671124</v>
      </c>
      <c r="AO224" s="10">
        <f>IF(OR($C224={"PH-AKT","Syk","Src","Lyn-FAK","Prin-CRAF","ERKKTR"}),1/AD224,AD224)</f>
        <v>1.0678436815262344</v>
      </c>
      <c r="AP224" s="10">
        <f>IF(OR($C224={"PH-AKT","Syk","Src","Lyn-FAK","Prin-CRAF","ERKKTR"}),1/AE224,AE224)</f>
        <v>1.0632386574381787</v>
      </c>
      <c r="AQ224" s="10">
        <f>IF(OR($C224={"PH-AKT","Syk","Src","Lyn-FAK","Prin-CRAF","ERKKTR"}),1/AF224,AF224)</f>
        <v>1.0514211530435615</v>
      </c>
      <c r="AR224" s="10">
        <f>IF(OR($C224={"PH-AKT","Syk","Src","Lyn-FAK","Prin-CRAF","ERKKTR"}),1/AG224,AG224)</f>
        <v>1.0415535194237866</v>
      </c>
    </row>
    <row r="225" spans="1:44" x14ac:dyDescent="0.2">
      <c r="A225" s="10">
        <v>224</v>
      </c>
      <c r="B225" s="10" t="s">
        <v>437</v>
      </c>
      <c r="C225" s="10" t="str">
        <f>_xlfn.IFNA(VLOOKUP($B225,Barcodes!$B$2:$E$14,4,FALSE),0)</f>
        <v>EV-ROCK</v>
      </c>
      <c r="D225" s="10">
        <v>825.53700000000003</v>
      </c>
      <c r="E225" s="10">
        <v>828.49699999999996</v>
      </c>
      <c r="F225" s="10">
        <v>806.12</v>
      </c>
      <c r="G225" s="10">
        <v>835.97799999999995</v>
      </c>
      <c r="H225" s="10">
        <v>862.15300000000002</v>
      </c>
      <c r="I225" s="10">
        <v>888.95600000000002</v>
      </c>
      <c r="J225" s="10">
        <v>889.39400000000001</v>
      </c>
      <c r="K225" s="10">
        <v>877.51400000000001</v>
      </c>
      <c r="L225" s="10">
        <v>870.75599999999997</v>
      </c>
      <c r="M225" s="10">
        <v>861.51099999999997</v>
      </c>
      <c r="N225" s="10">
        <v>296.56099999999998</v>
      </c>
      <c r="O225" s="10">
        <v>299.733</v>
      </c>
      <c r="P225" s="10">
        <v>296.15199999999999</v>
      </c>
      <c r="Q225" s="10">
        <v>284.53500000000003</v>
      </c>
      <c r="R225" s="10">
        <v>299.48200000000003</v>
      </c>
      <c r="S225" s="10">
        <v>304.31099999999998</v>
      </c>
      <c r="T225" s="10">
        <v>305.303</v>
      </c>
      <c r="U225" s="10">
        <v>302.07799999999997</v>
      </c>
      <c r="V225" s="10">
        <v>302.80200000000002</v>
      </c>
      <c r="W225" s="10">
        <v>306.56700000000001</v>
      </c>
      <c r="X225" s="10">
        <f>_xlfn.IFNA(IF(OR($C225={"PH-AKT","GCaMP6S"}),D225/AVERAGE($D225:$F225), D225/N225/AVERAGE($D225/$N225,$E225/$O225,$F225/$P225)),0)</f>
        <v>1.0098313936806405</v>
      </c>
      <c r="Y225" s="10">
        <f>_xlfn.IFNA(IF(OR($C225={"PH-AKT","GCaMP6S"}),E225/AVERAGE($D225:$F225), E225/O225/AVERAGE($D225/$N225,$E225/$O225,$F225/$P225)),0)</f>
        <v>1.0027270763406519</v>
      </c>
      <c r="Z225" s="10">
        <f>_xlfn.IFNA(IF(OR($C225={"PH-AKT","GCaMP6S"}),F225/AVERAGE($D225:$F225), F225/P225/AVERAGE($D225/$N225,$E225/$O225,$F225/$P225)),0)</f>
        <v>0.98744152997870782</v>
      </c>
      <c r="AA225" s="10">
        <f>_xlfn.IFNA(IF(OR($C225={"PH-AKT","GCaMP6S"}),G225/AVERAGE($D225:$F225), G225/Q225/AVERAGE($D225/$N225,$E225/$O225,$F225/$P225)),0)</f>
        <v>1.0658240493544575</v>
      </c>
      <c r="AB225" s="10">
        <f>_xlfn.IFNA(IF(OR($C225={"PH-AKT","GCaMP6S"}),H225/AVERAGE($D225:$F225), H225/R225/AVERAGE($D225/$N225,$E225/$O225,$F225/$P225)),0)</f>
        <v>1.0443353565806668</v>
      </c>
      <c r="AC225" s="10">
        <f>_xlfn.IFNA(IF(OR($C225={"PH-AKT","GCaMP6S"}),I225/AVERAGE($D225:$F225), I225/S225/AVERAGE($D225/$N225,$E225/$O225,$F225/$P225)),0)</f>
        <v>1.0597147443627792</v>
      </c>
      <c r="AD225" s="10">
        <f>_xlfn.IFNA(IF(OR($C225={"PH-AKT","GCaMP6S"}),J225/AVERAGE($D225:$F225), J225/T225/AVERAGE($D225/$N225,$E225/$O225,$F225/$P225)),0)</f>
        <v>1.0567919247487783</v>
      </c>
      <c r="AE225" s="10">
        <f>_xlfn.IFNA(IF(OR($C225={"PH-AKT","GCaMP6S"}),K225/AVERAGE($D225:$F225), K225/U225/AVERAGE($D225/$N225,$E225/$O225,$F225/$P225)),0)</f>
        <v>1.0538075829513083</v>
      </c>
      <c r="AF225" s="10">
        <f>_xlfn.IFNA(IF(OR($C225={"PH-AKT","GCaMP6S"}),L225/AVERAGE($D225:$F225), L225/V225/AVERAGE($D225/$N225,$E225/$O225,$F225/$P225)),0)</f>
        <v>1.0431916421338523</v>
      </c>
      <c r="AG225" s="10">
        <f>_xlfn.IFNA(IF(OR($C225={"PH-AKT","GCaMP6S"}),M225/AVERAGE($D225:$F225), M225/W225/AVERAGE($D225/$N225,$E225/$O225,$F225/$P225)),0)</f>
        <v>1.0194402711385151</v>
      </c>
      <c r="AI225" s="10">
        <f>IF(OR($C225={"PH-AKT","Syk","Src","Lyn-FAK","Prin-CRAF","ERKKTR"}),1/X225,X225)</f>
        <v>1.0098313936806405</v>
      </c>
      <c r="AJ225" s="10">
        <f>IF(OR($C225={"PH-AKT","Syk","Src","Lyn-FAK","Prin-CRAF","ERKKTR"}),1/Y225,Y225)</f>
        <v>1.0027270763406519</v>
      </c>
      <c r="AK225" s="10">
        <f>IF(OR($C225={"PH-AKT","Syk","Src","Lyn-FAK","Prin-CRAF","ERKKTR"}),1/Z225,Z225)</f>
        <v>0.98744152997870782</v>
      </c>
      <c r="AL225" s="10">
        <f>IF(OR($C225={"PH-AKT","Syk","Src","Lyn-FAK","Prin-CRAF","ERKKTR"}),1/AA225,AA225)</f>
        <v>1.0658240493544575</v>
      </c>
      <c r="AM225" s="10">
        <f>IF(OR($C225={"PH-AKT","Syk","Src","Lyn-FAK","Prin-CRAF","ERKKTR"}),1/AB225,AB225)</f>
        <v>1.0443353565806668</v>
      </c>
      <c r="AN225" s="10">
        <f>IF(OR($C225={"PH-AKT","Syk","Src","Lyn-FAK","Prin-CRAF","ERKKTR"}),1/AC225,AC225)</f>
        <v>1.0597147443627792</v>
      </c>
      <c r="AO225" s="10">
        <f>IF(OR($C225={"PH-AKT","Syk","Src","Lyn-FAK","Prin-CRAF","ERKKTR"}),1/AD225,AD225)</f>
        <v>1.0567919247487783</v>
      </c>
      <c r="AP225" s="10">
        <f>IF(OR($C225={"PH-AKT","Syk","Src","Lyn-FAK","Prin-CRAF","ERKKTR"}),1/AE225,AE225)</f>
        <v>1.0538075829513083</v>
      </c>
      <c r="AQ225" s="10">
        <f>IF(OR($C225={"PH-AKT","Syk","Src","Lyn-FAK","Prin-CRAF","ERKKTR"}),1/AF225,AF225)</f>
        <v>1.0431916421338523</v>
      </c>
      <c r="AR225" s="10">
        <f>IF(OR($C225={"PH-AKT","Syk","Src","Lyn-FAK","Prin-CRAF","ERKKTR"}),1/AG225,AG225)</f>
        <v>1.0194402711385151</v>
      </c>
    </row>
    <row r="226" spans="1:44" x14ac:dyDescent="0.2">
      <c r="A226" s="10">
        <v>225</v>
      </c>
      <c r="B226" s="10" t="s">
        <v>39</v>
      </c>
      <c r="C226" s="10" t="str">
        <f>_xlfn.IFNA(VLOOKUP($B226,Barcodes!$B$2:$E$14,4,FALSE),0)</f>
        <v>EV-S6K</v>
      </c>
      <c r="D226" s="10">
        <v>1035.682</v>
      </c>
      <c r="E226" s="10">
        <v>1042.42</v>
      </c>
      <c r="F226" s="10">
        <v>1010.296</v>
      </c>
      <c r="G226" s="10">
        <v>1045.2809999999999</v>
      </c>
      <c r="H226" s="10">
        <v>1032.2750000000001</v>
      </c>
      <c r="I226" s="10">
        <v>1028.9870000000001</v>
      </c>
      <c r="J226" s="10">
        <v>1030.8679999999999</v>
      </c>
      <c r="K226" s="10">
        <v>1042.0309999999999</v>
      </c>
      <c r="L226" s="10">
        <v>1045.4659999999999</v>
      </c>
      <c r="M226" s="10">
        <v>1052.4159999999999</v>
      </c>
      <c r="N226" s="10">
        <v>480.38499999999999</v>
      </c>
      <c r="O226" s="10">
        <v>484.74200000000002</v>
      </c>
      <c r="P226" s="10">
        <v>467.255</v>
      </c>
      <c r="Q226" s="10">
        <v>474.392</v>
      </c>
      <c r="R226" s="10">
        <v>450.23399999999998</v>
      </c>
      <c r="S226" s="10">
        <v>456.84899999999999</v>
      </c>
      <c r="T226" s="10">
        <v>451.02499999999998</v>
      </c>
      <c r="U226" s="10">
        <v>449.678</v>
      </c>
      <c r="V226" s="10">
        <v>457.87400000000002</v>
      </c>
      <c r="W226" s="10">
        <v>463.30599999999998</v>
      </c>
      <c r="X226" s="10">
        <f>_xlfn.IFNA(IF(OR($C226={"PH-AKT","GCaMP6S"}),D226/AVERAGE($D226:$F226), D226/N226/AVERAGE($D226/$N226,$E226/$O226,$F226/$P226)),0)</f>
        <v>0.99988027399516977</v>
      </c>
      <c r="Y226" s="10">
        <f>_xlfn.IFNA(IF(OR($C226={"PH-AKT","GCaMP6S"}),E226/AVERAGE($D226:$F226), E226/O226/AVERAGE($D226/$N226,$E226/$O226,$F226/$P226)),0)</f>
        <v>0.99733967311510652</v>
      </c>
      <c r="Z226" s="10">
        <f>_xlfn.IFNA(IF(OR($C226={"PH-AKT","GCaMP6S"}),F226/AVERAGE($D226:$F226), F226/P226/AVERAGE($D226/$N226,$E226/$O226,$F226/$P226)),0)</f>
        <v>1.0027800528897239</v>
      </c>
      <c r="AA226" s="10">
        <f>_xlfn.IFNA(IF(OR($C226={"PH-AKT","GCaMP6S"}),G226/AVERAGE($D226:$F226), G226/Q226/AVERAGE($D226/$N226,$E226/$O226,$F226/$P226)),0)</f>
        <v>1.0218960255060303</v>
      </c>
      <c r="AB226" s="10">
        <f>_xlfn.IFNA(IF(OR($C226={"PH-AKT","GCaMP6S"}),H226/AVERAGE($D226:$F226), H226/R226/AVERAGE($D226/$N226,$E226/$O226,$F226/$P226)),0)</f>
        <v>1.0633301585908501</v>
      </c>
      <c r="AC226" s="10">
        <f>_xlfn.IFNA(IF(OR($C226={"PH-AKT","GCaMP6S"}),I226/AVERAGE($D226:$F226), I226/S226/AVERAGE($D226/$N226,$E226/$O226,$F226/$P226)),0)</f>
        <v>1.0445956662157196</v>
      </c>
      <c r="AD226" s="10">
        <f>_xlfn.IFNA(IF(OR($C226={"PH-AKT","GCaMP6S"}),J226/AVERAGE($D226:$F226), J226/T226/AVERAGE($D226/$N226,$E226/$O226,$F226/$P226)),0)</f>
        <v>1.0600185215329569</v>
      </c>
      <c r="AE226" s="10">
        <f>_xlfn.IFNA(IF(OR($C226={"PH-AKT","GCaMP6S"}),K226/AVERAGE($D226:$F226), K226/U226/AVERAGE($D226/$N226,$E226/$O226,$F226/$P226)),0)</f>
        <v>1.0747068298271862</v>
      </c>
      <c r="AF226" s="10">
        <f>_xlfn.IFNA(IF(OR($C226={"PH-AKT","GCaMP6S"}),L226/AVERAGE($D226:$F226), L226/V226/AVERAGE($D226/$N226,$E226/$O226,$F226/$P226)),0)</f>
        <v>1.0589487466707619</v>
      </c>
      <c r="AG226" s="10">
        <f>_xlfn.IFNA(IF(OR($C226={"PH-AKT","GCaMP6S"}),M226/AVERAGE($D226:$F226), M226/W226/AVERAGE($D226/$N226,$E226/$O226,$F226/$P226)),0)</f>
        <v>1.0534902677008067</v>
      </c>
      <c r="AI226" s="10">
        <f>IF(OR($C226={"PH-AKT","Syk","Src","Lyn-FAK","Prin-CRAF","ERKKTR"}),1/X226,X226)</f>
        <v>0.99988027399516977</v>
      </c>
      <c r="AJ226" s="10">
        <f>IF(OR($C226={"PH-AKT","Syk","Src","Lyn-FAK","Prin-CRAF","ERKKTR"}),1/Y226,Y226)</f>
        <v>0.99733967311510652</v>
      </c>
      <c r="AK226" s="10">
        <f>IF(OR($C226={"PH-AKT","Syk","Src","Lyn-FAK","Prin-CRAF","ERKKTR"}),1/Z226,Z226)</f>
        <v>1.0027800528897239</v>
      </c>
      <c r="AL226" s="10">
        <f>IF(OR($C226={"PH-AKT","Syk","Src","Lyn-FAK","Prin-CRAF","ERKKTR"}),1/AA226,AA226)</f>
        <v>1.0218960255060303</v>
      </c>
      <c r="AM226" s="10">
        <f>IF(OR($C226={"PH-AKT","Syk","Src","Lyn-FAK","Prin-CRAF","ERKKTR"}),1/AB226,AB226)</f>
        <v>1.0633301585908501</v>
      </c>
      <c r="AN226" s="10">
        <f>IF(OR($C226={"PH-AKT","Syk","Src","Lyn-FAK","Prin-CRAF","ERKKTR"}),1/AC226,AC226)</f>
        <v>1.0445956662157196</v>
      </c>
      <c r="AO226" s="10">
        <f>IF(OR($C226={"PH-AKT","Syk","Src","Lyn-FAK","Prin-CRAF","ERKKTR"}),1/AD226,AD226)</f>
        <v>1.0600185215329569</v>
      </c>
      <c r="AP226" s="10">
        <f>IF(OR($C226={"PH-AKT","Syk","Src","Lyn-FAK","Prin-CRAF","ERKKTR"}),1/AE226,AE226)</f>
        <v>1.0747068298271862</v>
      </c>
      <c r="AQ226" s="10">
        <f>IF(OR($C226={"PH-AKT","Syk","Src","Lyn-FAK","Prin-CRAF","ERKKTR"}),1/AF226,AF226)</f>
        <v>1.0589487466707619</v>
      </c>
      <c r="AR226" s="10">
        <f>IF(OR($C226={"PH-AKT","Syk","Src","Lyn-FAK","Prin-CRAF","ERKKTR"}),1/AG226,AG226)</f>
        <v>1.0534902677008067</v>
      </c>
    </row>
    <row r="227" spans="1:44" x14ac:dyDescent="0.2">
      <c r="A227" s="10">
        <v>226</v>
      </c>
      <c r="B227" s="10">
        <v>0</v>
      </c>
      <c r="C227" s="10">
        <f>_xlfn.IFNA(VLOOKUP($B227,Barcodes!$B$2:$E$14,4,FALSE),0)</f>
        <v>0</v>
      </c>
      <c r="D227" s="10">
        <v>1196.69</v>
      </c>
      <c r="E227" s="10">
        <v>1366.943</v>
      </c>
      <c r="F227" s="10">
        <v>1206.558</v>
      </c>
      <c r="G227" s="10">
        <v>1147.2429999999999</v>
      </c>
      <c r="H227" s="10">
        <v>1148.6869999999999</v>
      </c>
      <c r="I227" s="10">
        <v>1686.431</v>
      </c>
      <c r="J227" s="10">
        <v>2379.701</v>
      </c>
      <c r="K227" s="10">
        <v>2003.8440000000001</v>
      </c>
      <c r="L227" s="10">
        <v>1439.1569999999999</v>
      </c>
      <c r="M227" s="10">
        <v>1399.626</v>
      </c>
      <c r="N227" s="10">
        <v>121.185</v>
      </c>
      <c r="O227" s="10">
        <v>132.244</v>
      </c>
      <c r="P227" s="10">
        <v>128.626</v>
      </c>
      <c r="Q227" s="10">
        <v>116.251</v>
      </c>
      <c r="R227" s="10">
        <v>120.941</v>
      </c>
      <c r="S227" s="10">
        <v>148.721</v>
      </c>
      <c r="T227" s="10">
        <v>182.67099999999999</v>
      </c>
      <c r="U227" s="10">
        <v>161.90100000000001</v>
      </c>
      <c r="V227" s="10">
        <v>140.70699999999999</v>
      </c>
      <c r="W227" s="10">
        <v>134.75299999999999</v>
      </c>
      <c r="X227" s="10">
        <f>_xlfn.IFNA(IF(OR($C227={"PH-AKT","GCaMP6S"}),D227/AVERAGE($D227:$F227), D227/N227/AVERAGE($D227/$N227,$E227/$O227,$F227/$P227)),0)</f>
        <v>1.0011125918484025</v>
      </c>
      <c r="Y227" s="10">
        <f>_xlfn.IFNA(IF(OR($C227={"PH-AKT","GCaMP6S"}),E227/AVERAGE($D227:$F227), E227/O227/AVERAGE($D227/$N227,$E227/$O227,$F227/$P227)),0)</f>
        <v>1.047911382209967</v>
      </c>
      <c r="Z227" s="10">
        <f>_xlfn.IFNA(IF(OR($C227={"PH-AKT","GCaMP6S"}),F227/AVERAGE($D227:$F227), F227/P227/AVERAGE($D227/$N227,$E227/$O227,$F227/$P227)),0)</f>
        <v>0.95097602594163078</v>
      </c>
      <c r="AA227" s="10">
        <f>_xlfn.IFNA(IF(OR($C227={"PH-AKT","GCaMP6S"}),G227/AVERAGE($D227:$F227), G227/Q227/AVERAGE($D227/$N227,$E227/$O227,$F227/$P227)),0)</f>
        <v>1.0004810065199052</v>
      </c>
      <c r="AB227" s="10">
        <f>_xlfn.IFNA(IF(OR($C227={"PH-AKT","GCaMP6S"}),H227/AVERAGE($D227:$F227), H227/R227/AVERAGE($D227/$N227,$E227/$O227,$F227/$P227)),0)</f>
        <v>0.96289355538338439</v>
      </c>
      <c r="AC227" s="10">
        <f>_xlfn.IFNA(IF(OR($C227={"PH-AKT","GCaMP6S"}),I227/AVERAGE($D227:$F227), I227/S227/AVERAGE($D227/$N227,$E227/$O227,$F227/$P227)),0)</f>
        <v>1.1495990838356027</v>
      </c>
      <c r="AD227" s="10">
        <f>_xlfn.IFNA(IF(OR($C227={"PH-AKT","GCaMP6S"}),J227/AVERAGE($D227:$F227), J227/T227/AVERAGE($D227/$N227,$E227/$O227,$F227/$P227)),0)</f>
        <v>1.3206961628076044</v>
      </c>
      <c r="AE227" s="10">
        <f>_xlfn.IFNA(IF(OR($C227={"PH-AKT","GCaMP6S"}),K227/AVERAGE($D227:$F227), K227/U227/AVERAGE($D227/$N227,$E227/$O227,$F227/$P227)),0)</f>
        <v>1.2547710972162267</v>
      </c>
      <c r="AF227" s="10">
        <f>_xlfn.IFNA(IF(OR($C227={"PH-AKT","GCaMP6S"}),L227/AVERAGE($D227:$F227), L227/V227/AVERAGE($D227/$N227,$E227/$O227,$F227/$P227)),0)</f>
        <v>1.0369136700785511</v>
      </c>
      <c r="AG227" s="10">
        <f>_xlfn.IFNA(IF(OR($C227={"PH-AKT","GCaMP6S"}),M227/AVERAGE($D227:$F227), M227/W227/AVERAGE($D227/$N227,$E227/$O227,$F227/$P227)),0)</f>
        <v>1.0529886452025714</v>
      </c>
      <c r="AI227" s="10">
        <f>IF(OR($C227={"PH-AKT","Syk","Src","Lyn-FAK","Prin-CRAF","ERKKTR"}),1/X227,X227)</f>
        <v>1.0011125918484025</v>
      </c>
      <c r="AJ227" s="10">
        <f>IF(OR($C227={"PH-AKT","Syk","Src","Lyn-FAK","Prin-CRAF","ERKKTR"}),1/Y227,Y227)</f>
        <v>1.047911382209967</v>
      </c>
      <c r="AK227" s="10">
        <f>IF(OR($C227={"PH-AKT","Syk","Src","Lyn-FAK","Prin-CRAF","ERKKTR"}),1/Z227,Z227)</f>
        <v>0.95097602594163078</v>
      </c>
      <c r="AL227" s="10">
        <f>IF(OR($C227={"PH-AKT","Syk","Src","Lyn-FAK","Prin-CRAF","ERKKTR"}),1/AA227,AA227)</f>
        <v>1.0004810065199052</v>
      </c>
      <c r="AM227" s="10">
        <f>IF(OR($C227={"PH-AKT","Syk","Src","Lyn-FAK","Prin-CRAF","ERKKTR"}),1/AB227,AB227)</f>
        <v>0.96289355538338439</v>
      </c>
      <c r="AN227" s="10">
        <f>IF(OR($C227={"PH-AKT","Syk","Src","Lyn-FAK","Prin-CRAF","ERKKTR"}),1/AC227,AC227)</f>
        <v>1.1495990838356027</v>
      </c>
      <c r="AO227" s="10">
        <f>IF(OR($C227={"PH-AKT","Syk","Src","Lyn-FAK","Prin-CRAF","ERKKTR"}),1/AD227,AD227)</f>
        <v>1.3206961628076044</v>
      </c>
      <c r="AP227" s="10">
        <f>IF(OR($C227={"PH-AKT","Syk","Src","Lyn-FAK","Prin-CRAF","ERKKTR"}),1/AE227,AE227)</f>
        <v>1.2547710972162267</v>
      </c>
      <c r="AQ227" s="10">
        <f>IF(OR($C227={"PH-AKT","Syk","Src","Lyn-FAK","Prin-CRAF","ERKKTR"}),1/AF227,AF227)</f>
        <v>1.0369136700785511</v>
      </c>
      <c r="AR227" s="10">
        <f>IF(OR($C227={"PH-AKT","Syk","Src","Lyn-FAK","Prin-CRAF","ERKKTR"}),1/AG227,AG227)</f>
        <v>1.0529886452025714</v>
      </c>
    </row>
    <row r="228" spans="1:44" x14ac:dyDescent="0.2">
      <c r="A228" s="10">
        <v>227</v>
      </c>
      <c r="B228" s="10" t="s">
        <v>431</v>
      </c>
      <c r="C228" s="10" t="str">
        <f>_xlfn.IFNA(VLOOKUP($B228,Barcodes!$B$2:$E$14,4,FALSE),0)</f>
        <v>Lyn-FAK</v>
      </c>
      <c r="D228" s="10">
        <v>880.255</v>
      </c>
      <c r="E228" s="10">
        <v>881.77099999999996</v>
      </c>
      <c r="F228" s="10">
        <v>850.22199999999998</v>
      </c>
      <c r="G228" s="10">
        <v>854.69600000000003</v>
      </c>
      <c r="H228" s="10">
        <v>871.92499999999995</v>
      </c>
      <c r="I228" s="10">
        <v>876.03200000000004</v>
      </c>
      <c r="J228" s="10">
        <v>865.46100000000001</v>
      </c>
      <c r="K228" s="10">
        <v>868.62</v>
      </c>
      <c r="L228" s="10">
        <v>871.31200000000001</v>
      </c>
      <c r="M228" s="10">
        <v>869.30700000000002</v>
      </c>
      <c r="N228" s="10">
        <v>405.15</v>
      </c>
      <c r="O228" s="10">
        <v>410.51499999999999</v>
      </c>
      <c r="P228" s="10">
        <v>389.78899999999999</v>
      </c>
      <c r="Q228" s="10">
        <v>392.31799999999998</v>
      </c>
      <c r="R228" s="10">
        <v>401.42399999999998</v>
      </c>
      <c r="S228" s="10">
        <v>396.22899999999998</v>
      </c>
      <c r="T228" s="10">
        <v>389.34199999999998</v>
      </c>
      <c r="U228" s="10">
        <v>385.99700000000001</v>
      </c>
      <c r="V228" s="10">
        <v>383.21100000000001</v>
      </c>
      <c r="W228" s="10">
        <v>393.58300000000003</v>
      </c>
      <c r="X228" s="10">
        <f>_xlfn.IFNA(IF(OR($C228={"PH-AKT","GCaMP6S"}),D228/AVERAGE($D228:$F228), D228/N228/AVERAGE($D228/$N228,$E228/$O228,$F228/$P228)),0)</f>
        <v>1.0024807426086229</v>
      </c>
      <c r="Y228" s="10">
        <f>_xlfn.IFNA(IF(OR($C228={"PH-AKT","GCaMP6S"}),E228/AVERAGE($D228:$F228), E228/O228/AVERAGE($D228/$N228,$E228/$O228,$F228/$P228)),0)</f>
        <v>0.99108330900270147</v>
      </c>
      <c r="Z228" s="10">
        <f>_xlfn.IFNA(IF(OR($C228={"PH-AKT","GCaMP6S"}),F228/AVERAGE($D228:$F228), F228/P228/AVERAGE($D228/$N228,$E228/$O228,$F228/$P228)),0)</f>
        <v>1.0064359483886756</v>
      </c>
      <c r="AA228" s="10">
        <f>_xlfn.IFNA(IF(OR($C228={"PH-AKT","GCaMP6S"}),G228/AVERAGE($D228:$F228), G228/Q228/AVERAGE($D228/$N228,$E228/$O228,$F228/$P228)),0)</f>
        <v>1.0052100413778149</v>
      </c>
      <c r="AB228" s="10">
        <f>_xlfn.IFNA(IF(OR($C228={"PH-AKT","GCaMP6S"}),H228/AVERAGE($D228:$F228), H228/R228/AVERAGE($D228/$N228,$E228/$O228,$F228/$P228)),0)</f>
        <v>1.0022110277826479</v>
      </c>
      <c r="AC228" s="10">
        <f>_xlfn.IFNA(IF(OR($C228={"PH-AKT","GCaMP6S"}),I228/AVERAGE($D228:$F228), I228/S228/AVERAGE($D228/$N228,$E228/$O228,$F228/$P228)),0)</f>
        <v>1.0201336971433215</v>
      </c>
      <c r="AD228" s="10">
        <f>_xlfn.IFNA(IF(OR($C228={"PH-AKT","GCaMP6S"}),J228/AVERAGE($D228:$F228), J228/T228/AVERAGE($D228/$N228,$E228/$O228,$F228/$P228)),0)</f>
        <v>1.025651047783529</v>
      </c>
      <c r="AE228" s="10">
        <f>_xlfn.IFNA(IF(OR($C228={"PH-AKT","GCaMP6S"}),K228/AVERAGE($D228:$F228), K228/U228/AVERAGE($D228/$N228,$E228/$O228,$F228/$P228)),0)</f>
        <v>1.038315355513741</v>
      </c>
      <c r="AF228" s="10">
        <f>_xlfn.IFNA(IF(OR($C228={"PH-AKT","GCaMP6S"}),L228/AVERAGE($D228:$F228), L228/V228/AVERAGE($D228/$N228,$E228/$O228,$F228/$P228)),0)</f>
        <v>1.0491053692223611</v>
      </c>
      <c r="AG228" s="10">
        <f>_xlfn.IFNA(IF(OR($C228={"PH-AKT","GCaMP6S"}),M228/AVERAGE($D228:$F228), M228/W228/AVERAGE($D228/$N228,$E228/$O228,$F228/$P228)),0)</f>
        <v>1.0191080364474132</v>
      </c>
      <c r="AI228" s="10">
        <f>IF(OR($C228={"PH-AKT","Syk","Src","Lyn-FAK","Prin-CRAF","ERKKTR"}),1/X228,X228)</f>
        <v>0.99752539624634828</v>
      </c>
      <c r="AJ228" s="10">
        <f>IF(OR($C228={"PH-AKT","Syk","Src","Lyn-FAK","Prin-CRAF","ERKKTR"}),1/Y228,Y228)</f>
        <v>1.008996913696661</v>
      </c>
      <c r="AK228" s="10">
        <f>IF(OR($C228={"PH-AKT","Syk","Src","Lyn-FAK","Prin-CRAF","ERKKTR"}),1/Z228,Z228)</f>
        <v>0.99360520816155296</v>
      </c>
      <c r="AL228" s="10">
        <f>IF(OR($C228={"PH-AKT","Syk","Src","Lyn-FAK","Prin-CRAF","ERKKTR"}),1/AA228,AA228)</f>
        <v>0.99481696246221973</v>
      </c>
      <c r="AM228" s="10">
        <f>IF(OR($C228={"PH-AKT","Syk","Src","Lyn-FAK","Prin-CRAF","ERKKTR"}),1/AB228,AB228)</f>
        <v>0.99779385007612642</v>
      </c>
      <c r="AN228" s="10">
        <f>IF(OR($C228={"PH-AKT","Syk","Src","Lyn-FAK","Prin-CRAF","ERKKTR"}),1/AC228,AC228)</f>
        <v>0.98026366818417843</v>
      </c>
      <c r="AO228" s="10">
        <f>IF(OR($C228={"PH-AKT","Syk","Src","Lyn-FAK","Prin-CRAF","ERKKTR"}),1/AD228,AD228)</f>
        <v>0.97499047279387874</v>
      </c>
      <c r="AP228" s="10">
        <f>IF(OR($C228={"PH-AKT","Syk","Src","Lyn-FAK","Prin-CRAF","ERKKTR"}),1/AE228,AE228)</f>
        <v>0.96309853715417393</v>
      </c>
      <c r="AQ228" s="10">
        <f>IF(OR($C228={"PH-AKT","Syk","Src","Lyn-FAK","Prin-CRAF","ERKKTR"}),1/AF228,AF228)</f>
        <v>0.95319310084290199</v>
      </c>
      <c r="AR228" s="10">
        <f>IF(OR($C228={"PH-AKT","Syk","Src","Lyn-FAK","Prin-CRAF","ERKKTR"}),1/AG228,AG228)</f>
        <v>0.98125023475035744</v>
      </c>
    </row>
    <row r="229" spans="1:44" x14ac:dyDescent="0.2">
      <c r="A229" s="10">
        <v>228</v>
      </c>
      <c r="B229" s="10">
        <v>0</v>
      </c>
      <c r="C229" s="10">
        <f>_xlfn.IFNA(VLOOKUP($B229,Barcodes!$B$2:$E$14,4,FALSE),0)</f>
        <v>0</v>
      </c>
      <c r="D229" s="10">
        <v>952.93700000000001</v>
      </c>
      <c r="E229" s="10">
        <v>975.822</v>
      </c>
      <c r="F229" s="10">
        <v>970.303</v>
      </c>
      <c r="G229" s="10">
        <v>998.39400000000001</v>
      </c>
      <c r="H229" s="10">
        <v>1088.367</v>
      </c>
      <c r="I229" s="10">
        <v>1118.4839999999999</v>
      </c>
      <c r="J229" s="10">
        <v>1147.4770000000001</v>
      </c>
      <c r="K229" s="10">
        <v>1155.2429999999999</v>
      </c>
      <c r="L229" s="10">
        <v>1151.5609999999999</v>
      </c>
      <c r="M229" s="10">
        <v>1141.6980000000001</v>
      </c>
      <c r="N229" s="10">
        <v>403.995</v>
      </c>
      <c r="O229" s="10">
        <v>411.18</v>
      </c>
      <c r="P229" s="10">
        <v>414.87200000000001</v>
      </c>
      <c r="Q229" s="10">
        <v>389.51</v>
      </c>
      <c r="R229" s="10">
        <v>341.53100000000001</v>
      </c>
      <c r="S229" s="10">
        <v>338.46</v>
      </c>
      <c r="T229" s="10">
        <v>338.69600000000003</v>
      </c>
      <c r="U229" s="10">
        <v>341.96499999999997</v>
      </c>
      <c r="V229" s="10">
        <v>338.42200000000003</v>
      </c>
      <c r="W229" s="10">
        <v>341.55399999999997</v>
      </c>
      <c r="X229" s="10">
        <f>_xlfn.IFNA(IF(OR($C229={"PH-AKT","GCaMP6S"}),D229/AVERAGE($D229:$F229), D229/N229/AVERAGE($D229/$N229,$E229/$O229,$F229/$P229)),0)</f>
        <v>1.0007840684438891</v>
      </c>
      <c r="Y229" s="10">
        <f>_xlfn.IFNA(IF(OR($C229={"PH-AKT","GCaMP6S"}),E229/AVERAGE($D229:$F229), E229/O229/AVERAGE($D229/$N229,$E229/$O229,$F229/$P229)),0)</f>
        <v>1.0069103533988837</v>
      </c>
      <c r="Z229" s="10">
        <f>_xlfn.IFNA(IF(OR($C229={"PH-AKT","GCaMP6S"}),F229/AVERAGE($D229:$F229), F229/P229/AVERAGE($D229/$N229,$E229/$O229,$F229/$P229)),0)</f>
        <v>0.99230557815722675</v>
      </c>
      <c r="AA229" s="10">
        <f>_xlfn.IFNA(IF(OR($C229={"PH-AKT","GCaMP6S"}),G229/AVERAGE($D229:$F229), G229/Q229/AVERAGE($D229/$N229,$E229/$O229,$F229/$P229)),0)</f>
        <v>1.0875156965553752</v>
      </c>
      <c r="AB229" s="10">
        <f>_xlfn.IFNA(IF(OR($C229={"PH-AKT","GCaMP6S"}),H229/AVERAGE($D229:$F229), H229/R229/AVERAGE($D229/$N229,$E229/$O229,$F229/$P229)),0)</f>
        <v>1.3520645279641126</v>
      </c>
      <c r="AC229" s="10">
        <f>_xlfn.IFNA(IF(OR($C229={"PH-AKT","GCaMP6S"}),I229/AVERAGE($D229:$F229), I229/S229/AVERAGE($D229/$N229,$E229/$O229,$F229/$P229)),0)</f>
        <v>1.4020858594182257</v>
      </c>
      <c r="AD229" s="10">
        <f>_xlfn.IFNA(IF(OR($C229={"PH-AKT","GCaMP6S"}),J229/AVERAGE($D229:$F229), J229/T229/AVERAGE($D229/$N229,$E229/$O229,$F229/$P229)),0)</f>
        <v>1.4374280161290502</v>
      </c>
      <c r="AE229" s="10">
        <f>_xlfn.IFNA(IF(OR($C229={"PH-AKT","GCaMP6S"}),K229/AVERAGE($D229:$F229), K229/U229/AVERAGE($D229/$N229,$E229/$O229,$F229/$P229)),0)</f>
        <v>1.4333223428519848</v>
      </c>
      <c r="AF229" s="10">
        <f>_xlfn.IFNA(IF(OR($C229={"PH-AKT","GCaMP6S"}),L229/AVERAGE($D229:$F229), L229/V229/AVERAGE($D229/$N229,$E229/$O229,$F229/$P229)),0)</f>
        <v>1.4437119258445217</v>
      </c>
      <c r="AG229" s="10">
        <f>_xlfn.IFNA(IF(OR($C229={"PH-AKT","GCaMP6S"}),M229/AVERAGE($D229:$F229), M229/W229/AVERAGE($D229/$N229,$E229/$O229,$F229/$P229)),0)</f>
        <v>1.4182214447999517</v>
      </c>
      <c r="AI229" s="10">
        <f>IF(OR($C229={"PH-AKT","Syk","Src","Lyn-FAK","Prin-CRAF","ERKKTR"}),1/X229,X229)</f>
        <v>1.0007840684438891</v>
      </c>
      <c r="AJ229" s="10">
        <f>IF(OR($C229={"PH-AKT","Syk","Src","Lyn-FAK","Prin-CRAF","ERKKTR"}),1/Y229,Y229)</f>
        <v>1.0069103533988837</v>
      </c>
      <c r="AK229" s="10">
        <f>IF(OR($C229={"PH-AKT","Syk","Src","Lyn-FAK","Prin-CRAF","ERKKTR"}),1/Z229,Z229)</f>
        <v>0.99230557815722675</v>
      </c>
      <c r="AL229" s="10">
        <f>IF(OR($C229={"PH-AKT","Syk","Src","Lyn-FAK","Prin-CRAF","ERKKTR"}),1/AA229,AA229)</f>
        <v>1.0875156965553752</v>
      </c>
      <c r="AM229" s="10">
        <f>IF(OR($C229={"PH-AKT","Syk","Src","Lyn-FAK","Prin-CRAF","ERKKTR"}),1/AB229,AB229)</f>
        <v>1.3520645279641126</v>
      </c>
      <c r="AN229" s="10">
        <f>IF(OR($C229={"PH-AKT","Syk","Src","Lyn-FAK","Prin-CRAF","ERKKTR"}),1/AC229,AC229)</f>
        <v>1.4020858594182257</v>
      </c>
      <c r="AO229" s="10">
        <f>IF(OR($C229={"PH-AKT","Syk","Src","Lyn-FAK","Prin-CRAF","ERKKTR"}),1/AD229,AD229)</f>
        <v>1.4374280161290502</v>
      </c>
      <c r="AP229" s="10">
        <f>IF(OR($C229={"PH-AKT","Syk","Src","Lyn-FAK","Prin-CRAF","ERKKTR"}),1/AE229,AE229)</f>
        <v>1.4333223428519848</v>
      </c>
      <c r="AQ229" s="10">
        <f>IF(OR($C229={"PH-AKT","Syk","Src","Lyn-FAK","Prin-CRAF","ERKKTR"}),1/AF229,AF229)</f>
        <v>1.4437119258445217</v>
      </c>
      <c r="AR229" s="10">
        <f>IF(OR($C229={"PH-AKT","Syk","Src","Lyn-FAK","Prin-CRAF","ERKKTR"}),1/AG229,AG229)</f>
        <v>1.4182214447999517</v>
      </c>
    </row>
    <row r="230" spans="1:44" x14ac:dyDescent="0.2">
      <c r="A230" s="10">
        <v>229</v>
      </c>
      <c r="B230" s="10">
        <v>0</v>
      </c>
      <c r="C230" s="10">
        <f>_xlfn.IFNA(VLOOKUP($B230,Barcodes!$B$2:$E$14,4,FALSE),0)</f>
        <v>0</v>
      </c>
      <c r="D230" s="10">
        <v>723.75900000000001</v>
      </c>
      <c r="E230" s="10">
        <v>741.64300000000003</v>
      </c>
      <c r="F230" s="10">
        <v>745.35699999999997</v>
      </c>
      <c r="G230" s="10">
        <v>699.66800000000001</v>
      </c>
      <c r="H230" s="10">
        <v>722.43700000000001</v>
      </c>
      <c r="I230" s="10">
        <v>718.65</v>
      </c>
      <c r="J230" s="10">
        <v>765.36599999999999</v>
      </c>
      <c r="K230" s="10">
        <v>759.99900000000002</v>
      </c>
      <c r="L230" s="10">
        <v>751.274</v>
      </c>
      <c r="M230" s="10">
        <v>761.36900000000003</v>
      </c>
      <c r="N230" s="10">
        <v>165.45599999999999</v>
      </c>
      <c r="O230" s="10">
        <v>172.53700000000001</v>
      </c>
      <c r="P230" s="10">
        <v>174.053</v>
      </c>
      <c r="Q230" s="10">
        <v>162.87899999999999</v>
      </c>
      <c r="R230" s="10">
        <v>161.47900000000001</v>
      </c>
      <c r="S230" s="10">
        <v>162.66999999999999</v>
      </c>
      <c r="T230" s="10">
        <v>175.249</v>
      </c>
      <c r="U230" s="10">
        <v>168.61199999999999</v>
      </c>
      <c r="V230" s="10">
        <v>165.85400000000001</v>
      </c>
      <c r="W230" s="10">
        <v>169.751</v>
      </c>
      <c r="X230" s="10">
        <f>_xlfn.IFNA(IF(OR($C230={"PH-AKT","GCaMP6S"}),D230/AVERAGE($D230:$F230), D230/N230/AVERAGE($D230/$N230,$E230/$O230,$F230/$P230)),0)</f>
        <v>1.012955781578688</v>
      </c>
      <c r="Y230" s="10">
        <f>_xlfn.IFNA(IF(OR($C230={"PH-AKT","GCaMP6S"}),E230/AVERAGE($D230:$F230), E230/O230/AVERAGE($D230/$N230,$E230/$O230,$F230/$P230)),0)</f>
        <v>0.99538637246825246</v>
      </c>
      <c r="Z230" s="10">
        <f>_xlfn.IFNA(IF(OR($C230={"PH-AKT","GCaMP6S"}),F230/AVERAGE($D230:$F230), F230/P230/AVERAGE($D230/$N230,$E230/$O230,$F230/$P230)),0)</f>
        <v>0.99165784595305906</v>
      </c>
      <c r="AA230" s="10">
        <f>_xlfn.IFNA(IF(OR($C230={"PH-AKT","GCaMP6S"}),G230/AVERAGE($D230:$F230), G230/Q230/AVERAGE($D230/$N230,$E230/$O230,$F230/$P230)),0)</f>
        <v>0.99473167726726763</v>
      </c>
      <c r="AB230" s="10">
        <f>_xlfn.IFNA(IF(OR($C230={"PH-AKT","GCaMP6S"}),H230/AVERAGE($D230:$F230), H230/R230/AVERAGE($D230/$N230,$E230/$O230,$F230/$P230)),0)</f>
        <v>1.0360076453164988</v>
      </c>
      <c r="AC230" s="10">
        <f>_xlfn.IFNA(IF(OR($C230={"PH-AKT","GCaMP6S"}),I230/AVERAGE($D230:$F230), I230/S230/AVERAGE($D230/$N230,$E230/$O230,$F230/$P230)),0)</f>
        <v>1.0230314720601195</v>
      </c>
      <c r="AD230" s="10">
        <f>_xlfn.IFNA(IF(OR($C230={"PH-AKT","GCaMP6S"}),J230/AVERAGE($D230:$F230), J230/T230/AVERAGE($D230/$N230,$E230/$O230,$F230/$P230)),0)</f>
        <v>1.0113294361873297</v>
      </c>
      <c r="AE230" s="10">
        <f>_xlfn.IFNA(IF(OR($C230={"PH-AKT","GCaMP6S"}),K230/AVERAGE($D230:$F230), K230/U230/AVERAGE($D230/$N230,$E230/$O230,$F230/$P230)),0)</f>
        <v>1.0437670243791972</v>
      </c>
      <c r="AF230" s="10">
        <f>_xlfn.IFNA(IF(OR($C230={"PH-AKT","GCaMP6S"}),L230/AVERAGE($D230:$F230), L230/V230/AVERAGE($D230/$N230,$E230/$O230,$F230/$P230)),0)</f>
        <v>1.0489419154923112</v>
      </c>
      <c r="AG230" s="10">
        <f>_xlfn.IFNA(IF(OR($C230={"PH-AKT","GCaMP6S"}),M230/AVERAGE($D230:$F230), M230/W230/AVERAGE($D230/$N230,$E230/$O230,$F230/$P230)),0)</f>
        <v>1.0386324323856295</v>
      </c>
      <c r="AI230" s="10">
        <f>IF(OR($C230={"PH-AKT","Syk","Src","Lyn-FAK","Prin-CRAF","ERKKTR"}),1/X230,X230)</f>
        <v>1.012955781578688</v>
      </c>
      <c r="AJ230" s="10">
        <f>IF(OR($C230={"PH-AKT","Syk","Src","Lyn-FAK","Prin-CRAF","ERKKTR"}),1/Y230,Y230)</f>
        <v>0.99538637246825246</v>
      </c>
      <c r="AK230" s="10">
        <f>IF(OR($C230={"PH-AKT","Syk","Src","Lyn-FAK","Prin-CRAF","ERKKTR"}),1/Z230,Z230)</f>
        <v>0.99165784595305906</v>
      </c>
      <c r="AL230" s="10">
        <f>IF(OR($C230={"PH-AKT","Syk","Src","Lyn-FAK","Prin-CRAF","ERKKTR"}),1/AA230,AA230)</f>
        <v>0.99473167726726763</v>
      </c>
      <c r="AM230" s="10">
        <f>IF(OR($C230={"PH-AKT","Syk","Src","Lyn-FAK","Prin-CRAF","ERKKTR"}),1/AB230,AB230)</f>
        <v>1.0360076453164988</v>
      </c>
      <c r="AN230" s="10">
        <f>IF(OR($C230={"PH-AKT","Syk","Src","Lyn-FAK","Prin-CRAF","ERKKTR"}),1/AC230,AC230)</f>
        <v>1.0230314720601195</v>
      </c>
      <c r="AO230" s="10">
        <f>IF(OR($C230={"PH-AKT","Syk","Src","Lyn-FAK","Prin-CRAF","ERKKTR"}),1/AD230,AD230)</f>
        <v>1.0113294361873297</v>
      </c>
      <c r="AP230" s="10">
        <f>IF(OR($C230={"PH-AKT","Syk","Src","Lyn-FAK","Prin-CRAF","ERKKTR"}),1/AE230,AE230)</f>
        <v>1.0437670243791972</v>
      </c>
      <c r="AQ230" s="10">
        <f>IF(OR($C230={"PH-AKT","Syk","Src","Lyn-FAK","Prin-CRAF","ERKKTR"}),1/AF230,AF230)</f>
        <v>1.0489419154923112</v>
      </c>
      <c r="AR230" s="10">
        <f>IF(OR($C230={"PH-AKT","Syk","Src","Lyn-FAK","Prin-CRAF","ERKKTR"}),1/AG230,AG230)</f>
        <v>1.0386324323856295</v>
      </c>
    </row>
    <row r="231" spans="1:44" x14ac:dyDescent="0.2">
      <c r="A231" s="10">
        <v>230</v>
      </c>
      <c r="B231" s="10">
        <v>0</v>
      </c>
      <c r="C231" s="10">
        <f>_xlfn.IFNA(VLOOKUP($B231,Barcodes!$B$2:$E$14,4,FALSE),0)</f>
        <v>0</v>
      </c>
      <c r="D231" s="10">
        <v>1909.453</v>
      </c>
      <c r="E231" s="10">
        <v>1950.954</v>
      </c>
      <c r="F231" s="10">
        <v>1942.3810000000001</v>
      </c>
      <c r="G231" s="10">
        <v>1974.2329999999999</v>
      </c>
      <c r="H231" s="10">
        <v>2007.1179999999999</v>
      </c>
      <c r="I231" s="10">
        <v>1989.1210000000001</v>
      </c>
      <c r="J231" s="10">
        <v>1993.76</v>
      </c>
      <c r="K231" s="10">
        <v>2014.4639999999999</v>
      </c>
      <c r="L231" s="10">
        <v>1999.95</v>
      </c>
      <c r="M231" s="10">
        <v>1924.473</v>
      </c>
      <c r="N231" s="10">
        <v>887.44200000000001</v>
      </c>
      <c r="O231" s="10">
        <v>889.56600000000003</v>
      </c>
      <c r="P231" s="10">
        <v>897.60299999999995</v>
      </c>
      <c r="Q231" s="10">
        <v>916.24099999999999</v>
      </c>
      <c r="R231" s="10">
        <v>893.99599999999998</v>
      </c>
      <c r="S231" s="10">
        <v>894.197</v>
      </c>
      <c r="T231" s="10">
        <v>902.21799999999996</v>
      </c>
      <c r="U231" s="10">
        <v>912.04899999999998</v>
      </c>
      <c r="V231" s="10">
        <v>908.68499999999995</v>
      </c>
      <c r="W231" s="10">
        <v>893.22799999999995</v>
      </c>
      <c r="X231" s="10">
        <f>_xlfn.IFNA(IF(OR($C231={"PH-AKT","GCaMP6S"}),D231/AVERAGE($D231:$F231), D231/N231/AVERAGE($D231/$N231,$E231/$O231,$F231/$P231)),0)</f>
        <v>0.99172757467867034</v>
      </c>
      <c r="Y231" s="10">
        <f>_xlfn.IFNA(IF(OR($C231={"PH-AKT","GCaMP6S"}),E231/AVERAGE($D231:$F231), E231/O231/AVERAGE($D231/$N231,$E231/$O231,$F231/$P231)),0)</f>
        <v>1.0108628793950201</v>
      </c>
      <c r="Z231" s="10">
        <f>_xlfn.IFNA(IF(OR($C231={"PH-AKT","GCaMP6S"}),F231/AVERAGE($D231:$F231), F231/P231/AVERAGE($D231/$N231,$E231/$O231,$F231/$P231)),0)</f>
        <v>0.99740954592630937</v>
      </c>
      <c r="AA231" s="10">
        <f>_xlfn.IFNA(IF(OR($C231={"PH-AKT","GCaMP6S"}),G231/AVERAGE($D231:$F231), G231/Q231/AVERAGE($D231/$N231,$E231/$O231,$F231/$P231)),0)</f>
        <v>0.99314367237576473</v>
      </c>
      <c r="AB231" s="10">
        <f>_xlfn.IFNA(IF(OR($C231={"PH-AKT","GCaMP6S"}),H231/AVERAGE($D231:$F231), H231/R231/AVERAGE($D231/$N231,$E231/$O231,$F231/$P231)),0)</f>
        <v>1.0348102568511017</v>
      </c>
      <c r="AC231" s="10">
        <f>_xlfn.IFNA(IF(OR($C231={"PH-AKT","GCaMP6S"}),I231/AVERAGE($D231:$F231), I231/S231/AVERAGE($D231/$N231,$E231/$O231,$F231/$P231)),0)</f>
        <v>1.0253010179790452</v>
      </c>
      <c r="AD231" s="10">
        <f>_xlfn.IFNA(IF(OR($C231={"PH-AKT","GCaMP6S"}),J231/AVERAGE($D231:$F231), J231/T231/AVERAGE($D231/$N231,$E231/$O231,$F231/$P231)),0)</f>
        <v>1.0185557056345167</v>
      </c>
      <c r="AE231" s="10">
        <f>_xlfn.IFNA(IF(OR($C231={"PH-AKT","GCaMP6S"}),K231/AVERAGE($D231:$F231), K231/U231/AVERAGE($D231/$N231,$E231/$O231,$F231/$P231)),0)</f>
        <v>1.0180397455341235</v>
      </c>
      <c r="AF231" s="10">
        <f>_xlfn.IFNA(IF(OR($C231={"PH-AKT","GCaMP6S"}),L231/AVERAGE($D231:$F231), L231/V231/AVERAGE($D231/$N231,$E231/$O231,$F231/$P231)),0)</f>
        <v>1.0144465598587817</v>
      </c>
      <c r="AG231" s="10">
        <f>_xlfn.IFNA(IF(OR($C231={"PH-AKT","GCaMP6S"}),M231/AVERAGE($D231:$F231), M231/W231/AVERAGE($D231/$N231,$E231/$O231,$F231/$P231)),0)</f>
        <v>0.99305405374456523</v>
      </c>
      <c r="AI231" s="10">
        <f>IF(OR($C231={"PH-AKT","Syk","Src","Lyn-FAK","Prin-CRAF","ERKKTR"}),1/X231,X231)</f>
        <v>0.99172757467867034</v>
      </c>
      <c r="AJ231" s="10">
        <f>IF(OR($C231={"PH-AKT","Syk","Src","Lyn-FAK","Prin-CRAF","ERKKTR"}),1/Y231,Y231)</f>
        <v>1.0108628793950201</v>
      </c>
      <c r="AK231" s="10">
        <f>IF(OR($C231={"PH-AKT","Syk","Src","Lyn-FAK","Prin-CRAF","ERKKTR"}),1/Z231,Z231)</f>
        <v>0.99740954592630937</v>
      </c>
      <c r="AL231" s="10">
        <f>IF(OR($C231={"PH-AKT","Syk","Src","Lyn-FAK","Prin-CRAF","ERKKTR"}),1/AA231,AA231)</f>
        <v>0.99314367237576473</v>
      </c>
      <c r="AM231" s="10">
        <f>IF(OR($C231={"PH-AKT","Syk","Src","Lyn-FAK","Prin-CRAF","ERKKTR"}),1/AB231,AB231)</f>
        <v>1.0348102568511017</v>
      </c>
      <c r="AN231" s="10">
        <f>IF(OR($C231={"PH-AKT","Syk","Src","Lyn-FAK","Prin-CRAF","ERKKTR"}),1/AC231,AC231)</f>
        <v>1.0253010179790452</v>
      </c>
      <c r="AO231" s="10">
        <f>IF(OR($C231={"PH-AKT","Syk","Src","Lyn-FAK","Prin-CRAF","ERKKTR"}),1/AD231,AD231)</f>
        <v>1.0185557056345167</v>
      </c>
      <c r="AP231" s="10">
        <f>IF(OR($C231={"PH-AKT","Syk","Src","Lyn-FAK","Prin-CRAF","ERKKTR"}),1/AE231,AE231)</f>
        <v>1.0180397455341235</v>
      </c>
      <c r="AQ231" s="10">
        <f>IF(OR($C231={"PH-AKT","Syk","Src","Lyn-FAK","Prin-CRAF","ERKKTR"}),1/AF231,AF231)</f>
        <v>1.0144465598587817</v>
      </c>
      <c r="AR231" s="10">
        <f>IF(OR($C231={"PH-AKT","Syk","Src","Lyn-FAK","Prin-CRAF","ERKKTR"}),1/AG231,AG231)</f>
        <v>0.99305405374456523</v>
      </c>
    </row>
    <row r="232" spans="1:44" x14ac:dyDescent="0.2">
      <c r="A232" s="10">
        <v>231</v>
      </c>
      <c r="B232" s="10">
        <v>0</v>
      </c>
      <c r="C232" s="10">
        <f>_xlfn.IFNA(VLOOKUP($B232,Barcodes!$B$2:$E$14,4,FALSE),0)</f>
        <v>0</v>
      </c>
      <c r="D232" s="10">
        <v>513.70299999999997</v>
      </c>
      <c r="E232" s="10">
        <v>518.77800000000002</v>
      </c>
      <c r="F232" s="10">
        <v>518.89400000000001</v>
      </c>
      <c r="G232" s="10">
        <v>484.07400000000001</v>
      </c>
      <c r="H232" s="10">
        <v>510.99400000000003</v>
      </c>
      <c r="I232" s="10">
        <v>525.78399999999999</v>
      </c>
      <c r="J232" s="10">
        <v>535.10299999999995</v>
      </c>
      <c r="K232" s="10">
        <v>544.04100000000005</v>
      </c>
      <c r="L232" s="10">
        <v>567.47699999999998</v>
      </c>
      <c r="M232" s="10">
        <v>555.02800000000002</v>
      </c>
      <c r="N232" s="10">
        <v>118.42100000000001</v>
      </c>
      <c r="O232" s="10">
        <v>122.251</v>
      </c>
      <c r="P232" s="10">
        <v>123.1</v>
      </c>
      <c r="Q232" s="10">
        <v>112.018</v>
      </c>
      <c r="R232" s="10">
        <v>118.464</v>
      </c>
      <c r="S232" s="10">
        <v>122.35599999999999</v>
      </c>
      <c r="T232" s="10">
        <v>124.654</v>
      </c>
      <c r="U232" s="10">
        <v>128.261</v>
      </c>
      <c r="V232" s="10">
        <v>129.41200000000001</v>
      </c>
      <c r="W232" s="10">
        <v>130.99799999999999</v>
      </c>
      <c r="X232" s="10">
        <f>_xlfn.IFNA(IF(OR($C232={"PH-AKT","GCaMP6S"}),D232/AVERAGE($D232:$F232), D232/N232/AVERAGE($D232/$N232,$E232/$O232,$F232/$P232)),0)</f>
        <v>1.0169657076899898</v>
      </c>
      <c r="Y232" s="10">
        <f>_xlfn.IFNA(IF(OR($C232={"PH-AKT","GCaMP6S"}),E232/AVERAGE($D232:$F232), E232/O232/AVERAGE($D232/$N232,$E232/$O232,$F232/$P232)),0)</f>
        <v>0.99483730204184806</v>
      </c>
      <c r="Z232" s="10">
        <f>_xlfn.IFNA(IF(OR($C232={"PH-AKT","GCaMP6S"}),F232/AVERAGE($D232:$F232), F232/P232/AVERAGE($D232/$N232,$E232/$O232,$F232/$P232)),0)</f>
        <v>0.98819699026816255</v>
      </c>
      <c r="AA232" s="10">
        <f>_xlfn.IFNA(IF(OR($C232={"PH-AKT","GCaMP6S"}),G232/AVERAGE($D232:$F232), G232/Q232/AVERAGE($D232/$N232,$E232/$O232,$F232/$P232)),0)</f>
        <v>1.013087305334597</v>
      </c>
      <c r="AB232" s="10">
        <f>_xlfn.IFNA(IF(OR($C232={"PH-AKT","GCaMP6S"}),H232/AVERAGE($D232:$F232), H232/R232/AVERAGE($D232/$N232,$E232/$O232,$F232/$P232)),0)</f>
        <v>1.0112355732761409</v>
      </c>
      <c r="AC232" s="10">
        <f>_xlfn.IFNA(IF(OR($C232={"PH-AKT","GCaMP6S"}),I232/AVERAGE($D232:$F232), I232/S232/AVERAGE($D232/$N232,$E232/$O232,$F232/$P232)),0)</f>
        <v>1.0074071434128415</v>
      </c>
      <c r="AD232" s="10">
        <f>_xlfn.IFNA(IF(OR($C232={"PH-AKT","GCaMP6S"}),J232/AVERAGE($D232:$F232), J232/T232/AVERAGE($D232/$N232,$E232/$O232,$F232/$P232)),0)</f>
        <v>1.0063616941451226</v>
      </c>
      <c r="AE232" s="10">
        <f>_xlfn.IFNA(IF(OR($C232={"PH-AKT","GCaMP6S"}),K232/AVERAGE($D232:$F232), K232/U232/AVERAGE($D232/$N232,$E232/$O232,$F232/$P232)),0)</f>
        <v>0.99439730682492133</v>
      </c>
      <c r="AF232" s="10">
        <f>_xlfn.IFNA(IF(OR($C232={"PH-AKT","GCaMP6S"}),L232/AVERAGE($D232:$F232), L232/V232/AVERAGE($D232/$N232,$E232/$O232,$F232/$P232)),0)</f>
        <v>1.0280083586565558</v>
      </c>
      <c r="AG232" s="10">
        <f>_xlfn.IFNA(IF(OR($C232={"PH-AKT","GCaMP6S"}),M232/AVERAGE($D232:$F232), M232/W232/AVERAGE($D232/$N232,$E232/$O232,$F232/$P232)),0)</f>
        <v>0.99328335673773616</v>
      </c>
      <c r="AI232" s="10">
        <f>IF(OR($C232={"PH-AKT","Syk","Src","Lyn-FAK","Prin-CRAF","ERKKTR"}),1/X232,X232)</f>
        <v>1.0169657076899898</v>
      </c>
      <c r="AJ232" s="10">
        <f>IF(OR($C232={"PH-AKT","Syk","Src","Lyn-FAK","Prin-CRAF","ERKKTR"}),1/Y232,Y232)</f>
        <v>0.99483730204184806</v>
      </c>
      <c r="AK232" s="10">
        <f>IF(OR($C232={"PH-AKT","Syk","Src","Lyn-FAK","Prin-CRAF","ERKKTR"}),1/Z232,Z232)</f>
        <v>0.98819699026816255</v>
      </c>
      <c r="AL232" s="10">
        <f>IF(OR($C232={"PH-AKT","Syk","Src","Lyn-FAK","Prin-CRAF","ERKKTR"}),1/AA232,AA232)</f>
        <v>1.013087305334597</v>
      </c>
      <c r="AM232" s="10">
        <f>IF(OR($C232={"PH-AKT","Syk","Src","Lyn-FAK","Prin-CRAF","ERKKTR"}),1/AB232,AB232)</f>
        <v>1.0112355732761409</v>
      </c>
      <c r="AN232" s="10">
        <f>IF(OR($C232={"PH-AKT","Syk","Src","Lyn-FAK","Prin-CRAF","ERKKTR"}),1/AC232,AC232)</f>
        <v>1.0074071434128415</v>
      </c>
      <c r="AO232" s="10">
        <f>IF(OR($C232={"PH-AKT","Syk","Src","Lyn-FAK","Prin-CRAF","ERKKTR"}),1/AD232,AD232)</f>
        <v>1.0063616941451226</v>
      </c>
      <c r="AP232" s="10">
        <f>IF(OR($C232={"PH-AKT","Syk","Src","Lyn-FAK","Prin-CRAF","ERKKTR"}),1/AE232,AE232)</f>
        <v>0.99439730682492133</v>
      </c>
      <c r="AQ232" s="10">
        <f>IF(OR($C232={"PH-AKT","Syk","Src","Lyn-FAK","Prin-CRAF","ERKKTR"}),1/AF232,AF232)</f>
        <v>1.0280083586565558</v>
      </c>
      <c r="AR232" s="10">
        <f>IF(OR($C232={"PH-AKT","Syk","Src","Lyn-FAK","Prin-CRAF","ERKKTR"}),1/AG232,AG232)</f>
        <v>0.99328335673773616</v>
      </c>
    </row>
    <row r="233" spans="1:44" x14ac:dyDescent="0.2">
      <c r="A233" s="10">
        <v>232</v>
      </c>
      <c r="B233" s="10" t="s">
        <v>36</v>
      </c>
      <c r="C233" s="10" t="str">
        <f>_xlfn.IFNA(VLOOKUP($B233,Barcodes!$B$2:$E$14,4,FALSE),0)</f>
        <v>Src</v>
      </c>
      <c r="D233" s="10">
        <v>1774.7719999999999</v>
      </c>
      <c r="E233" s="10">
        <v>1762.3510000000001</v>
      </c>
      <c r="F233" s="10">
        <v>1749.55</v>
      </c>
      <c r="G233" s="10">
        <v>1781.6759999999999</v>
      </c>
      <c r="H233" s="10">
        <v>1855.329</v>
      </c>
      <c r="I233" s="10">
        <v>1928.1079999999999</v>
      </c>
      <c r="J233" s="10">
        <v>1932.2059999999999</v>
      </c>
      <c r="K233" s="10">
        <v>1943.7370000000001</v>
      </c>
      <c r="L233" s="10">
        <v>1957.1780000000001</v>
      </c>
      <c r="M233" s="10">
        <v>1896.8610000000001</v>
      </c>
      <c r="N233" s="10">
        <v>678.327</v>
      </c>
      <c r="O233" s="10">
        <v>686.58600000000001</v>
      </c>
      <c r="P233" s="10">
        <v>671.33199999999999</v>
      </c>
      <c r="Q233" s="10">
        <v>673.50900000000001</v>
      </c>
      <c r="R233" s="10">
        <v>696.92399999999998</v>
      </c>
      <c r="S233" s="10">
        <v>731.55700000000002</v>
      </c>
      <c r="T233" s="10">
        <v>713.79499999999996</v>
      </c>
      <c r="U233" s="10">
        <v>700.375</v>
      </c>
      <c r="V233" s="10">
        <v>696.12699999999995</v>
      </c>
      <c r="W233" s="10">
        <v>663.93899999999996</v>
      </c>
      <c r="X233" s="10">
        <f>_xlfn.IFNA(IF(OR($C233={"PH-AKT","GCaMP6S"}),D233/AVERAGE($D233:$F233), D233/N233/AVERAGE($D233/$N233,$E233/$O233,$F233/$P233)),0)</f>
        <v>1.0076864431735457</v>
      </c>
      <c r="Y233" s="10">
        <f>_xlfn.IFNA(IF(OR($C233={"PH-AKT","GCaMP6S"}),E233/AVERAGE($D233:$F233), E233/O233/AVERAGE($D233/$N233,$E233/$O233,$F233/$P233)),0)</f>
        <v>0.98859729351991033</v>
      </c>
      <c r="Z233" s="10">
        <f>_xlfn.IFNA(IF(OR($C233={"PH-AKT","GCaMP6S"}),F233/AVERAGE($D233:$F233), F233/P233/AVERAGE($D233/$N233,$E233/$O233,$F233/$P233)),0)</f>
        <v>1.0037162633065435</v>
      </c>
      <c r="AA233" s="10">
        <f>_xlfn.IFNA(IF(OR($C233={"PH-AKT","GCaMP6S"}),G233/AVERAGE($D233:$F233), G233/Q233/AVERAGE($D233/$N233,$E233/$O233,$F233/$P233)),0)</f>
        <v>1.018843027871484</v>
      </c>
      <c r="AB233" s="10">
        <f>_xlfn.IFNA(IF(OR($C233={"PH-AKT","GCaMP6S"}),H233/AVERAGE($D233:$F233), H233/R233/AVERAGE($D233/$N233,$E233/$O233,$F233/$P233)),0)</f>
        <v>1.0253153607620262</v>
      </c>
      <c r="AC233" s="10">
        <f>_xlfn.IFNA(IF(OR($C233={"PH-AKT","GCaMP6S"}),I233/AVERAGE($D233:$F233), I233/S233/AVERAGE($D233/$N233,$E233/$O233,$F233/$P233)),0)</f>
        <v>1.0150913752055957</v>
      </c>
      <c r="AD233" s="10">
        <f>_xlfn.IFNA(IF(OR($C233={"PH-AKT","GCaMP6S"}),J233/AVERAGE($D233:$F233), J233/T233/AVERAGE($D233/$N233,$E233/$O233,$F233/$P233)),0)</f>
        <v>1.042561963836131</v>
      </c>
      <c r="AE233" s="10">
        <f>_xlfn.IFNA(IF(OR($C233={"PH-AKT","GCaMP6S"}),K233/AVERAGE($D233:$F233), K233/U233/AVERAGE($D233/$N233,$E233/$O233,$F233/$P233)),0)</f>
        <v>1.0688796720638141</v>
      </c>
      <c r="AF233" s="10">
        <f>_xlfn.IFNA(IF(OR($C233={"PH-AKT","GCaMP6S"}),L233/AVERAGE($D233:$F233), L233/V233/AVERAGE($D233/$N233,$E233/$O233,$F233/$P233)),0)</f>
        <v>1.0828387732405531</v>
      </c>
      <c r="AG233" s="10">
        <f>_xlfn.IFNA(IF(OR($C233={"PH-AKT","GCaMP6S"}),M233/AVERAGE($D233:$F233), M233/W233/AVERAGE($D233/$N233,$E233/$O233,$F233/$P233)),0)</f>
        <v>1.1003460249253199</v>
      </c>
      <c r="AI233" s="10">
        <f>IF(OR($C233={"PH-AKT","Syk","Src","Lyn-FAK","Prin-CRAF","ERKKTR"}),1/X233,X233)</f>
        <v>0.99237218757321122</v>
      </c>
      <c r="AJ233" s="10">
        <f>IF(OR($C233={"PH-AKT","Syk","Src","Lyn-FAK","Prin-CRAF","ERKKTR"}),1/Y233,Y233)</f>
        <v>1.0115342278952537</v>
      </c>
      <c r="AK233" s="10">
        <f>IF(OR($C233={"PH-AKT","Syk","Src","Lyn-FAK","Prin-CRAF","ERKKTR"}),1/Z233,Z233)</f>
        <v>0.99629749617257268</v>
      </c>
      <c r="AL233" s="10">
        <f>IF(OR($C233={"PH-AKT","Syk","Src","Lyn-FAK","Prin-CRAF","ERKKTR"}),1/AA233,AA233)</f>
        <v>0.9815054651639028</v>
      </c>
      <c r="AM233" s="10">
        <f>IF(OR($C233={"PH-AKT","Syk","Src","Lyn-FAK","Prin-CRAF","ERKKTR"}),1/AB233,AB233)</f>
        <v>0.97530968350731473</v>
      </c>
      <c r="AN233" s="10">
        <f>IF(OR($C233={"PH-AKT","Syk","Src","Lyn-FAK","Prin-CRAF","ERKKTR"}),1/AC233,AC233)</f>
        <v>0.98513298844398212</v>
      </c>
      <c r="AO233" s="10">
        <f>IF(OR($C233={"PH-AKT","Syk","Src","Lyn-FAK","Prin-CRAF","ERKKTR"}),1/AD233,AD233)</f>
        <v>0.95917560268598012</v>
      </c>
      <c r="AP233" s="10">
        <f>IF(OR($C233={"PH-AKT","Syk","Src","Lyn-FAK","Prin-CRAF","ERKKTR"}),1/AE233,AE233)</f>
        <v>0.93555900269782488</v>
      </c>
      <c r="AQ233" s="10">
        <f>IF(OR($C233={"PH-AKT","Syk","Src","Lyn-FAK","Prin-CRAF","ERKKTR"}),1/AF233,AF233)</f>
        <v>0.92349851585693965</v>
      </c>
      <c r="AR233" s="10">
        <f>IF(OR($C233={"PH-AKT","Syk","Src","Lyn-FAK","Prin-CRAF","ERKKTR"}),1/AG233,AG233)</f>
        <v>0.90880502800732132</v>
      </c>
    </row>
    <row r="234" spans="1:44" x14ac:dyDescent="0.2">
      <c r="A234" s="10">
        <v>233</v>
      </c>
      <c r="B234" s="10" t="s">
        <v>435</v>
      </c>
      <c r="C234" s="10" t="str">
        <f>_xlfn.IFNA(VLOOKUP($B234,Barcodes!$B$2:$E$14,4,FALSE),0)</f>
        <v>EKAR</v>
      </c>
      <c r="D234" s="10">
        <v>593.16700000000003</v>
      </c>
      <c r="E234" s="10">
        <v>608.92200000000003</v>
      </c>
      <c r="F234" s="10">
        <v>607.66300000000001</v>
      </c>
      <c r="G234" s="10">
        <v>627.36199999999997</v>
      </c>
      <c r="H234" s="10">
        <v>670.42200000000003</v>
      </c>
      <c r="I234" s="10">
        <v>660.97199999999998</v>
      </c>
      <c r="J234" s="10">
        <v>664.3</v>
      </c>
      <c r="K234" s="10">
        <v>683.83299999999997</v>
      </c>
      <c r="L234" s="10">
        <v>693.90700000000004</v>
      </c>
      <c r="M234" s="10">
        <v>674.89499999999998</v>
      </c>
      <c r="N234" s="10">
        <v>247.667</v>
      </c>
      <c r="O234" s="10">
        <v>263.29899999999998</v>
      </c>
      <c r="P234" s="10">
        <v>261.61700000000002</v>
      </c>
      <c r="Q234" s="10">
        <v>263.65600000000001</v>
      </c>
      <c r="R234" s="10">
        <v>274.03399999999999</v>
      </c>
      <c r="S234" s="10">
        <v>269.82799999999997</v>
      </c>
      <c r="T234" s="10">
        <v>272.94299999999998</v>
      </c>
      <c r="U234" s="10">
        <v>281.31799999999998</v>
      </c>
      <c r="V234" s="10">
        <v>294.97199999999998</v>
      </c>
      <c r="W234" s="10">
        <v>293.005</v>
      </c>
      <c r="X234" s="10">
        <f>_xlfn.IFNA(IF(OR($C234={"PH-AKT","GCaMP6S"}),D234/AVERAGE($D234:$F234), D234/N234/AVERAGE($D234/$N234,$E234/$O234,$F234/$P234)),0)</f>
        <v>1.0219977782774794</v>
      </c>
      <c r="Y234" s="10">
        <f>_xlfn.IFNA(IF(OR($C234={"PH-AKT","GCaMP6S"}),E234/AVERAGE($D234:$F234), E234/O234/AVERAGE($D234/$N234,$E234/$O234,$F234/$P234)),0)</f>
        <v>0.986855507145592</v>
      </c>
      <c r="Z234" s="10">
        <f>_xlfn.IFNA(IF(OR($C234={"PH-AKT","GCaMP6S"}),F234/AVERAGE($D234:$F234), F234/P234/AVERAGE($D234/$N234,$E234/$O234,$F234/$P234)),0)</f>
        <v>0.99114671457692816</v>
      </c>
      <c r="AA234" s="10">
        <f>_xlfn.IFNA(IF(OR($C234={"PH-AKT","GCaMP6S"}),G234/AVERAGE($D234:$F234), G234/Q234/AVERAGE($D234/$N234,$E234/$O234,$F234/$P234)),0)</f>
        <v>1.0153637725932587</v>
      </c>
      <c r="AB234" s="10">
        <f>_xlfn.IFNA(IF(OR($C234={"PH-AKT","GCaMP6S"}),H234/AVERAGE($D234:$F234), H234/R234/AVERAGE($D234/$N234,$E234/$O234,$F234/$P234)),0)</f>
        <v>1.043962553128202</v>
      </c>
      <c r="AC234" s="10">
        <f>_xlfn.IFNA(IF(OR($C234={"PH-AKT","GCaMP6S"}),I234/AVERAGE($D234:$F234), I234/S234/AVERAGE($D234/$N234,$E234/$O234,$F234/$P234)),0)</f>
        <v>1.0452908807996606</v>
      </c>
      <c r="AD234" s="10">
        <f>_xlfn.IFNA(IF(OR($C234={"PH-AKT","GCaMP6S"}),J234/AVERAGE($D234:$F234), J234/T234/AVERAGE($D234/$N234,$E234/$O234,$F234/$P234)),0)</f>
        <v>1.038564336807611</v>
      </c>
      <c r="AE234" s="10">
        <f>_xlfn.IFNA(IF(OR($C234={"PH-AKT","GCaMP6S"}),K234/AVERAGE($D234:$F234), K234/U234/AVERAGE($D234/$N234,$E234/$O234,$F234/$P234)),0)</f>
        <v>1.0372743705275578</v>
      </c>
      <c r="AF234" s="10">
        <f>_xlfn.IFNA(IF(OR($C234={"PH-AKT","GCaMP6S"}),L234/AVERAGE($D234:$F234), L234/V234/AVERAGE($D234/$N234,$E234/$O234,$F234/$P234)),0)</f>
        <v>1.0038332790638009</v>
      </c>
      <c r="AG234" s="10">
        <f>_xlfn.IFNA(IF(OR($C234={"PH-AKT","GCaMP6S"}),M234/AVERAGE($D234:$F234), M234/W234/AVERAGE($D234/$N234,$E234/$O234,$F234/$P234)),0)</f>
        <v>0.9828840619114847</v>
      </c>
      <c r="AI234" s="10">
        <f>IF(OR($C234={"PH-AKT","Syk","Src","Lyn-FAK","Prin-CRAF","ERKKTR"}),1/X234,X234)</f>
        <v>1.0219977782774794</v>
      </c>
      <c r="AJ234" s="10">
        <f>IF(OR($C234={"PH-AKT","Syk","Src","Lyn-FAK","Prin-CRAF","ERKKTR"}),1/Y234,Y234)</f>
        <v>0.986855507145592</v>
      </c>
      <c r="AK234" s="10">
        <f>IF(OR($C234={"PH-AKT","Syk","Src","Lyn-FAK","Prin-CRAF","ERKKTR"}),1/Z234,Z234)</f>
        <v>0.99114671457692816</v>
      </c>
      <c r="AL234" s="10">
        <f>IF(OR($C234={"PH-AKT","Syk","Src","Lyn-FAK","Prin-CRAF","ERKKTR"}),1/AA234,AA234)</f>
        <v>1.0153637725932587</v>
      </c>
      <c r="AM234" s="10">
        <f>IF(OR($C234={"PH-AKT","Syk","Src","Lyn-FAK","Prin-CRAF","ERKKTR"}),1/AB234,AB234)</f>
        <v>1.043962553128202</v>
      </c>
      <c r="AN234" s="10">
        <f>IF(OR($C234={"PH-AKT","Syk","Src","Lyn-FAK","Prin-CRAF","ERKKTR"}),1/AC234,AC234)</f>
        <v>1.0452908807996606</v>
      </c>
      <c r="AO234" s="10">
        <f>IF(OR($C234={"PH-AKT","Syk","Src","Lyn-FAK","Prin-CRAF","ERKKTR"}),1/AD234,AD234)</f>
        <v>1.038564336807611</v>
      </c>
      <c r="AP234" s="10">
        <f>IF(OR($C234={"PH-AKT","Syk","Src","Lyn-FAK","Prin-CRAF","ERKKTR"}),1/AE234,AE234)</f>
        <v>1.0372743705275578</v>
      </c>
      <c r="AQ234" s="10">
        <f>IF(OR($C234={"PH-AKT","Syk","Src","Lyn-FAK","Prin-CRAF","ERKKTR"}),1/AF234,AF234)</f>
        <v>1.0038332790638009</v>
      </c>
      <c r="AR234" s="10">
        <f>IF(OR($C234={"PH-AKT","Syk","Src","Lyn-FAK","Prin-CRAF","ERKKTR"}),1/AG234,AG234)</f>
        <v>0.9828840619114847</v>
      </c>
    </row>
    <row r="235" spans="1:44" x14ac:dyDescent="0.2">
      <c r="A235" s="10">
        <v>234</v>
      </c>
      <c r="B235" s="10" t="s">
        <v>40</v>
      </c>
      <c r="C235" s="10" t="str">
        <f>_xlfn.IFNA(VLOOKUP($B235,Barcodes!$B$2:$E$14,4,FALSE),0)</f>
        <v>PicchuEV</v>
      </c>
      <c r="D235" s="10">
        <v>610.26900000000001</v>
      </c>
      <c r="E235" s="10">
        <v>614.572</v>
      </c>
      <c r="F235" s="10">
        <v>620.86199999999997</v>
      </c>
      <c r="G235" s="10">
        <v>628.08000000000004</v>
      </c>
      <c r="H235" s="10">
        <v>681.71299999999997</v>
      </c>
      <c r="I235" s="10">
        <v>701.58399999999995</v>
      </c>
      <c r="J235" s="10">
        <v>703.77499999999998</v>
      </c>
      <c r="K235" s="10">
        <v>720.404</v>
      </c>
      <c r="L235" s="10">
        <v>723.029</v>
      </c>
      <c r="M235" s="10">
        <v>722.59900000000005</v>
      </c>
      <c r="N235" s="10">
        <v>227.06899999999999</v>
      </c>
      <c r="O235" s="10">
        <v>235.43899999999999</v>
      </c>
      <c r="P235" s="10">
        <v>234.78100000000001</v>
      </c>
      <c r="Q235" s="10">
        <v>225.09800000000001</v>
      </c>
      <c r="R235" s="10">
        <v>203.79300000000001</v>
      </c>
      <c r="S235" s="10">
        <v>198.20099999999999</v>
      </c>
      <c r="T235" s="10">
        <v>200.803</v>
      </c>
      <c r="U235" s="10">
        <v>201.81700000000001</v>
      </c>
      <c r="V235" s="10">
        <v>201.78100000000001</v>
      </c>
      <c r="W235" s="10">
        <v>206.76300000000001</v>
      </c>
      <c r="X235" s="10">
        <f>_xlfn.IFNA(IF(OR($C235={"PH-AKT","GCaMP6S"}),D235/AVERAGE($D235:$F235), D235/N235/AVERAGE($D235/$N235,$E235/$O235,$F235/$P235)),0)</f>
        <v>1.0151632111749245</v>
      </c>
      <c r="Y235" s="10">
        <f>_xlfn.IFNA(IF(OR($C235={"PH-AKT","GCaMP6S"}),E235/AVERAGE($D235:$F235), E235/O235/AVERAGE($D235/$N235,$E235/$O235,$F235/$P235)),0)</f>
        <v>0.98597697681185836</v>
      </c>
      <c r="Z235" s="10">
        <f>_xlfn.IFNA(IF(OR($C235={"PH-AKT","GCaMP6S"}),F235/AVERAGE($D235:$F235), F235/P235/AVERAGE($D235/$N235,$E235/$O235,$F235/$P235)),0)</f>
        <v>0.99885981201321694</v>
      </c>
      <c r="AA235" s="10">
        <f>_xlfn.IFNA(IF(OR($C235={"PH-AKT","GCaMP6S"}),G235/AVERAGE($D235:$F235), G235/Q235/AVERAGE($D235/$N235,$E235/$O235,$F235/$P235)),0)</f>
        <v>1.0539396339563953</v>
      </c>
      <c r="AB235" s="10">
        <f>_xlfn.IFNA(IF(OR($C235={"PH-AKT","GCaMP6S"}),H235/AVERAGE($D235:$F235), H235/R235/AVERAGE($D235/$N235,$E235/$O235,$F235/$P235)),0)</f>
        <v>1.2635275682909068</v>
      </c>
      <c r="AC235" s="10">
        <f>_xlfn.IFNA(IF(OR($C235={"PH-AKT","GCaMP6S"}),I235/AVERAGE($D235:$F235), I235/S235/AVERAGE($D235/$N235,$E235/$O235,$F235/$P235)),0)</f>
        <v>1.3370456748463333</v>
      </c>
      <c r="AD235" s="10">
        <f>_xlfn.IFNA(IF(OR($C235={"PH-AKT","GCaMP6S"}),J235/AVERAGE($D235:$F235), J235/T235/AVERAGE($D235/$N235,$E235/$O235,$F235/$P235)),0)</f>
        <v>1.3238416704246565</v>
      </c>
      <c r="AE235" s="10">
        <f>_xlfn.IFNA(IF(OR($C235={"PH-AKT","GCaMP6S"}),K235/AVERAGE($D235:$F235), K235/U235/AVERAGE($D235/$N235,$E235/$O235,$F235/$P235)),0)</f>
        <v>1.348313174492993</v>
      </c>
      <c r="AF235" s="10">
        <f>_xlfn.IFNA(IF(OR($C235={"PH-AKT","GCaMP6S"}),L235/AVERAGE($D235:$F235), L235/V235/AVERAGE($D235/$N235,$E235/$O235,$F235/$P235)),0)</f>
        <v>1.353467573651937</v>
      </c>
      <c r="AG235" s="10">
        <f>_xlfn.IFNA(IF(OR($C235={"PH-AKT","GCaMP6S"}),M235/AVERAGE($D235:$F235), M235/W235/AVERAGE($D235/$N235,$E235/$O235,$F235/$P235)),0)</f>
        <v>1.3200699350036618</v>
      </c>
      <c r="AI235" s="10">
        <f>IF(OR($C235={"PH-AKT","Syk","Src","Lyn-FAK","Prin-CRAF","ERKKTR"}),1/X235,X235)</f>
        <v>1.0151632111749245</v>
      </c>
      <c r="AJ235" s="10">
        <f>IF(OR($C235={"PH-AKT","Syk","Src","Lyn-FAK","Prin-CRAF","ERKKTR"}),1/Y235,Y235)</f>
        <v>0.98597697681185836</v>
      </c>
      <c r="AK235" s="10">
        <f>IF(OR($C235={"PH-AKT","Syk","Src","Lyn-FAK","Prin-CRAF","ERKKTR"}),1/Z235,Z235)</f>
        <v>0.99885981201321694</v>
      </c>
      <c r="AL235" s="10">
        <f>IF(OR($C235={"PH-AKT","Syk","Src","Lyn-FAK","Prin-CRAF","ERKKTR"}),1/AA235,AA235)</f>
        <v>1.0539396339563953</v>
      </c>
      <c r="AM235" s="10">
        <f>IF(OR($C235={"PH-AKT","Syk","Src","Lyn-FAK","Prin-CRAF","ERKKTR"}),1/AB235,AB235)</f>
        <v>1.2635275682909068</v>
      </c>
      <c r="AN235" s="10">
        <f>IF(OR($C235={"PH-AKT","Syk","Src","Lyn-FAK","Prin-CRAF","ERKKTR"}),1/AC235,AC235)</f>
        <v>1.3370456748463333</v>
      </c>
      <c r="AO235" s="10">
        <f>IF(OR($C235={"PH-AKT","Syk","Src","Lyn-FAK","Prin-CRAF","ERKKTR"}),1/AD235,AD235)</f>
        <v>1.3238416704246565</v>
      </c>
      <c r="AP235" s="10">
        <f>IF(OR($C235={"PH-AKT","Syk","Src","Lyn-FAK","Prin-CRAF","ERKKTR"}),1/AE235,AE235)</f>
        <v>1.348313174492993</v>
      </c>
      <c r="AQ235" s="10">
        <f>IF(OR($C235={"PH-AKT","Syk","Src","Lyn-FAK","Prin-CRAF","ERKKTR"}),1/AF235,AF235)</f>
        <v>1.353467573651937</v>
      </c>
      <c r="AR235" s="10">
        <f>IF(OR($C235={"PH-AKT","Syk","Src","Lyn-FAK","Prin-CRAF","ERKKTR"}),1/AG235,AG235)</f>
        <v>1.3200699350036618</v>
      </c>
    </row>
    <row r="236" spans="1:44" x14ac:dyDescent="0.2">
      <c r="A236" s="10">
        <v>235</v>
      </c>
      <c r="B236" s="10">
        <v>0</v>
      </c>
      <c r="C236" s="10">
        <f>_xlfn.IFNA(VLOOKUP($B236,Barcodes!$B$2:$E$14,4,FALSE),0)</f>
        <v>0</v>
      </c>
      <c r="D236" s="10">
        <v>819.38699999999994</v>
      </c>
      <c r="E236" s="10">
        <v>837.17</v>
      </c>
      <c r="F236" s="10">
        <v>834.32799999999997</v>
      </c>
      <c r="G236" s="10">
        <v>892.70500000000004</v>
      </c>
      <c r="H236" s="10">
        <v>895.87800000000004</v>
      </c>
      <c r="I236" s="10">
        <v>888.43700000000001</v>
      </c>
      <c r="J236" s="10">
        <v>888.38099999999997</v>
      </c>
      <c r="K236" s="10">
        <v>873.68499999999995</v>
      </c>
      <c r="L236" s="10">
        <v>888.62599999999998</v>
      </c>
      <c r="M236" s="10">
        <v>874.12199999999996</v>
      </c>
      <c r="N236" s="10">
        <v>315.67200000000003</v>
      </c>
      <c r="O236" s="10">
        <v>324.56900000000002</v>
      </c>
      <c r="P236" s="10">
        <v>324.15800000000002</v>
      </c>
      <c r="Q236" s="10">
        <v>305.69400000000002</v>
      </c>
      <c r="R236" s="10">
        <v>310.38600000000002</v>
      </c>
      <c r="S236" s="10">
        <v>311.10300000000001</v>
      </c>
      <c r="T236" s="10">
        <v>308.46600000000001</v>
      </c>
      <c r="U236" s="10">
        <v>308.78199999999998</v>
      </c>
      <c r="V236" s="10">
        <v>310.28100000000001</v>
      </c>
      <c r="W236" s="10">
        <v>316.52100000000002</v>
      </c>
      <c r="X236" s="10">
        <f>_xlfn.IFNA(IF(OR($C236={"PH-AKT","GCaMP6S"}),D236/AVERAGE($D236:$F236), D236/N236/AVERAGE($D236/$N236,$E236/$O236,$F236/$P236)),0)</f>
        <v>1.004932684554628</v>
      </c>
      <c r="Y236" s="10">
        <f>_xlfn.IFNA(IF(OR($C236={"PH-AKT","GCaMP6S"}),E236/AVERAGE($D236:$F236), E236/O236/AVERAGE($D236/$N236,$E236/$O236,$F236/$P236)),0)</f>
        <v>0.99859775074650414</v>
      </c>
      <c r="Z236" s="10">
        <f>_xlfn.IFNA(IF(OR($C236={"PH-AKT","GCaMP6S"}),F236/AVERAGE($D236:$F236), F236/P236/AVERAGE($D236/$N236,$E236/$O236,$F236/$P236)),0)</f>
        <v>0.99646956469886794</v>
      </c>
      <c r="AA236" s="10">
        <f>_xlfn.IFNA(IF(OR($C236={"PH-AKT","GCaMP6S"}),G236/AVERAGE($D236:$F236), G236/Q236/AVERAGE($D236/$N236,$E236/$O236,$F236/$P236)),0)</f>
        <v>1.1305896789326431</v>
      </c>
      <c r="AB236" s="10">
        <f>_xlfn.IFNA(IF(OR($C236={"PH-AKT","GCaMP6S"}),H236/AVERAGE($D236:$F236), H236/R236/AVERAGE($D236/$N236,$E236/$O236,$F236/$P236)),0)</f>
        <v>1.1174567202030996</v>
      </c>
      <c r="AC236" s="10">
        <f>_xlfn.IFNA(IF(OR($C236={"PH-AKT","GCaMP6S"}),I236/AVERAGE($D236:$F236), I236/S236/AVERAGE($D236/$N236,$E236/$O236,$F236/$P236)),0)</f>
        <v>1.1056213126459884</v>
      </c>
      <c r="AD236" s="10">
        <f>_xlfn.IFNA(IF(OR($C236={"PH-AKT","GCaMP6S"}),J236/AVERAGE($D236:$F236), J236/T236/AVERAGE($D236/$N236,$E236/$O236,$F236/$P236)),0)</f>
        <v>1.1150027121091366</v>
      </c>
      <c r="AE236" s="10">
        <f>_xlfn.IFNA(IF(OR($C236={"PH-AKT","GCaMP6S"}),K236/AVERAGE($D236:$F236), K236/U236/AVERAGE($D236/$N236,$E236/$O236,$F236/$P236)),0)</f>
        <v>1.0954356426706058</v>
      </c>
      <c r="AF236" s="10">
        <f>_xlfn.IFNA(IF(OR($C236={"PH-AKT","GCaMP6S"}),L236/AVERAGE($D236:$F236), L236/V236/AVERAGE($D236/$N236,$E236/$O236,$F236/$P236)),0)</f>
        <v>1.1087861627687225</v>
      </c>
      <c r="AG236" s="10">
        <f>_xlfn.IFNA(IF(OR($C236={"PH-AKT","GCaMP6S"}),M236/AVERAGE($D236:$F236), M236/W236/AVERAGE($D236/$N236,$E236/$O236,$F236/$P236)),0)</f>
        <v>1.069186546852207</v>
      </c>
      <c r="AI236" s="10">
        <f>IF(OR($C236={"PH-AKT","Syk","Src","Lyn-FAK","Prin-CRAF","ERKKTR"}),1/X236,X236)</f>
        <v>1.004932684554628</v>
      </c>
      <c r="AJ236" s="10">
        <f>IF(OR($C236={"PH-AKT","Syk","Src","Lyn-FAK","Prin-CRAF","ERKKTR"}),1/Y236,Y236)</f>
        <v>0.99859775074650414</v>
      </c>
      <c r="AK236" s="10">
        <f>IF(OR($C236={"PH-AKT","Syk","Src","Lyn-FAK","Prin-CRAF","ERKKTR"}),1/Z236,Z236)</f>
        <v>0.99646956469886794</v>
      </c>
      <c r="AL236" s="10">
        <f>IF(OR($C236={"PH-AKT","Syk","Src","Lyn-FAK","Prin-CRAF","ERKKTR"}),1/AA236,AA236)</f>
        <v>1.1305896789326431</v>
      </c>
      <c r="AM236" s="10">
        <f>IF(OR($C236={"PH-AKT","Syk","Src","Lyn-FAK","Prin-CRAF","ERKKTR"}),1/AB236,AB236)</f>
        <v>1.1174567202030996</v>
      </c>
      <c r="AN236" s="10">
        <f>IF(OR($C236={"PH-AKT","Syk","Src","Lyn-FAK","Prin-CRAF","ERKKTR"}),1/AC236,AC236)</f>
        <v>1.1056213126459884</v>
      </c>
      <c r="AO236" s="10">
        <f>IF(OR($C236={"PH-AKT","Syk","Src","Lyn-FAK","Prin-CRAF","ERKKTR"}),1/AD236,AD236)</f>
        <v>1.1150027121091366</v>
      </c>
      <c r="AP236" s="10">
        <f>IF(OR($C236={"PH-AKT","Syk","Src","Lyn-FAK","Prin-CRAF","ERKKTR"}),1/AE236,AE236)</f>
        <v>1.0954356426706058</v>
      </c>
      <c r="AQ236" s="10">
        <f>IF(OR($C236={"PH-AKT","Syk","Src","Lyn-FAK","Prin-CRAF","ERKKTR"}),1/AF236,AF236)</f>
        <v>1.1087861627687225</v>
      </c>
      <c r="AR236" s="10">
        <f>IF(OR($C236={"PH-AKT","Syk","Src","Lyn-FAK","Prin-CRAF","ERKKTR"}),1/AG236,AG236)</f>
        <v>1.069186546852207</v>
      </c>
    </row>
    <row r="237" spans="1:44" x14ac:dyDescent="0.2">
      <c r="A237" s="10">
        <v>236</v>
      </c>
      <c r="B237" s="10">
        <v>0</v>
      </c>
      <c r="C237" s="10">
        <f>_xlfn.IFNA(VLOOKUP($B237,Barcodes!$B$2:$E$14,4,FALSE),0)</f>
        <v>0</v>
      </c>
      <c r="D237" s="10">
        <v>579.55700000000002</v>
      </c>
      <c r="E237" s="10">
        <v>575.94100000000003</v>
      </c>
      <c r="F237" s="10">
        <v>580.06700000000001</v>
      </c>
      <c r="G237" s="10">
        <v>593.75699999999995</v>
      </c>
      <c r="H237" s="10">
        <v>596.76300000000003</v>
      </c>
      <c r="I237" s="10">
        <v>589.00099999999998</v>
      </c>
      <c r="J237" s="10">
        <v>591.84799999999996</v>
      </c>
      <c r="K237" s="10">
        <v>584.40499999999997</v>
      </c>
      <c r="L237" s="10">
        <v>589.09699999999998</v>
      </c>
      <c r="M237" s="10">
        <v>584.93100000000004</v>
      </c>
      <c r="N237" s="10">
        <v>208.33500000000001</v>
      </c>
      <c r="O237" s="10">
        <v>215.80600000000001</v>
      </c>
      <c r="P237" s="10">
        <v>210.828</v>
      </c>
      <c r="Q237" s="10">
        <v>204.61099999999999</v>
      </c>
      <c r="R237" s="10">
        <v>198.17099999999999</v>
      </c>
      <c r="S237" s="10">
        <v>200.518</v>
      </c>
      <c r="T237" s="10">
        <v>204.32900000000001</v>
      </c>
      <c r="U237" s="10">
        <v>204.70500000000001</v>
      </c>
      <c r="V237" s="10">
        <v>204.22499999999999</v>
      </c>
      <c r="W237" s="10">
        <v>210.077</v>
      </c>
      <c r="X237" s="10">
        <f>_xlfn.IFNA(IF(OR($C237={"PH-AKT","GCaMP6S"}),D237/AVERAGE($D237:$F237), D237/N237/AVERAGE($D237/$N237,$E237/$O237,$F237/$P237)),0)</f>
        <v>1.017500167023152</v>
      </c>
      <c r="Y237" s="10">
        <f>_xlfn.IFNA(IF(OR($C237={"PH-AKT","GCaMP6S"}),E237/AVERAGE($D237:$F237), E237/O237/AVERAGE($D237/$N237,$E237/$O237,$F237/$P237)),0)</f>
        <v>0.9761466124832201</v>
      </c>
      <c r="Z237" s="10">
        <f>_xlfn.IFNA(IF(OR($C237={"PH-AKT","GCaMP6S"}),F237/AVERAGE($D237:$F237), F237/P237/AVERAGE($D237/$N237,$E237/$O237,$F237/$P237)),0)</f>
        <v>1.0063532204936281</v>
      </c>
      <c r="AA237" s="10">
        <f>_xlfn.IFNA(IF(OR($C237={"PH-AKT","GCaMP6S"}),G237/AVERAGE($D237:$F237), G237/Q237/AVERAGE($D237/$N237,$E237/$O237,$F237/$P237)),0)</f>
        <v>1.0614030597564867</v>
      </c>
      <c r="AB237" s="10">
        <f>_xlfn.IFNA(IF(OR($C237={"PH-AKT","GCaMP6S"}),H237/AVERAGE($D237:$F237), H237/R237/AVERAGE($D237/$N237,$E237/$O237,$F237/$P237)),0)</f>
        <v>1.1014438392208816</v>
      </c>
      <c r="AC237" s="10">
        <f>_xlfn.IFNA(IF(OR($C237={"PH-AKT","GCaMP6S"}),I237/AVERAGE($D237:$F237), I237/S237/AVERAGE($D237/$N237,$E237/$O237,$F237/$P237)),0)</f>
        <v>1.0743931688371158</v>
      </c>
      <c r="AD237" s="10">
        <f>_xlfn.IFNA(IF(OR($C237={"PH-AKT","GCaMP6S"}),J237/AVERAGE($D237:$F237), J237/T237/AVERAGE($D237/$N237,$E237/$O237,$F237/$P237)),0)</f>
        <v>1.0594506830024528</v>
      </c>
      <c r="AE237" s="10">
        <f>_xlfn.IFNA(IF(OR($C237={"PH-AKT","GCaMP6S"}),K237/AVERAGE($D237:$F237), K237/U237/AVERAGE($D237/$N237,$E237/$O237,$F237/$P237)),0)</f>
        <v>1.0442056597820275</v>
      </c>
      <c r="AF237" s="10">
        <f>_xlfn.IFNA(IF(OR($C237={"PH-AKT","GCaMP6S"}),L237/AVERAGE($D237:$F237), L237/V237/AVERAGE($D237/$N237,$E237/$O237,$F237/$P237)),0)</f>
        <v>1.0550632035330274</v>
      </c>
      <c r="AG237" s="10">
        <f>_xlfn.IFNA(IF(OR($C237={"PH-AKT","GCaMP6S"}),M237/AVERAGE($D237:$F237), M237/W237/AVERAGE($D237/$N237,$E237/$O237,$F237/$P237)),0)</f>
        <v>1.0184194903674249</v>
      </c>
      <c r="AI237" s="10">
        <f>IF(OR($C237={"PH-AKT","Syk","Src","Lyn-FAK","Prin-CRAF","ERKKTR"}),1/X237,X237)</f>
        <v>1.017500167023152</v>
      </c>
      <c r="AJ237" s="10">
        <f>IF(OR($C237={"PH-AKT","Syk","Src","Lyn-FAK","Prin-CRAF","ERKKTR"}),1/Y237,Y237)</f>
        <v>0.9761466124832201</v>
      </c>
      <c r="AK237" s="10">
        <f>IF(OR($C237={"PH-AKT","Syk","Src","Lyn-FAK","Prin-CRAF","ERKKTR"}),1/Z237,Z237)</f>
        <v>1.0063532204936281</v>
      </c>
      <c r="AL237" s="10">
        <f>IF(OR($C237={"PH-AKT","Syk","Src","Lyn-FAK","Prin-CRAF","ERKKTR"}),1/AA237,AA237)</f>
        <v>1.0614030597564867</v>
      </c>
      <c r="AM237" s="10">
        <f>IF(OR($C237={"PH-AKT","Syk","Src","Lyn-FAK","Prin-CRAF","ERKKTR"}),1/AB237,AB237)</f>
        <v>1.1014438392208816</v>
      </c>
      <c r="AN237" s="10">
        <f>IF(OR($C237={"PH-AKT","Syk","Src","Lyn-FAK","Prin-CRAF","ERKKTR"}),1/AC237,AC237)</f>
        <v>1.0743931688371158</v>
      </c>
      <c r="AO237" s="10">
        <f>IF(OR($C237={"PH-AKT","Syk","Src","Lyn-FAK","Prin-CRAF","ERKKTR"}),1/AD237,AD237)</f>
        <v>1.0594506830024528</v>
      </c>
      <c r="AP237" s="10">
        <f>IF(OR($C237={"PH-AKT","Syk","Src","Lyn-FAK","Prin-CRAF","ERKKTR"}),1/AE237,AE237)</f>
        <v>1.0442056597820275</v>
      </c>
      <c r="AQ237" s="10">
        <f>IF(OR($C237={"PH-AKT","Syk","Src","Lyn-FAK","Prin-CRAF","ERKKTR"}),1/AF237,AF237)</f>
        <v>1.0550632035330274</v>
      </c>
      <c r="AR237" s="10">
        <f>IF(OR($C237={"PH-AKT","Syk","Src","Lyn-FAK","Prin-CRAF","ERKKTR"}),1/AG237,AG237)</f>
        <v>1.0184194903674249</v>
      </c>
    </row>
    <row r="238" spans="1:44" x14ac:dyDescent="0.2">
      <c r="A238" s="10">
        <v>237</v>
      </c>
      <c r="B238" s="10" t="s">
        <v>437</v>
      </c>
      <c r="C238" s="10" t="str">
        <f>_xlfn.IFNA(VLOOKUP($B238,Barcodes!$B$2:$E$14,4,FALSE),0)</f>
        <v>EV-ROCK</v>
      </c>
      <c r="D238" s="10">
        <v>2084.9270000000001</v>
      </c>
      <c r="E238" s="10">
        <v>2115.328</v>
      </c>
      <c r="F238" s="10">
        <v>2116.3429999999998</v>
      </c>
      <c r="G238" s="10">
        <v>2192.5949999999998</v>
      </c>
      <c r="H238" s="10">
        <v>2265.8110000000001</v>
      </c>
      <c r="I238" s="10">
        <v>2293.1089999999999</v>
      </c>
      <c r="J238" s="10">
        <v>2308.6550000000002</v>
      </c>
      <c r="K238" s="10">
        <v>2289.009</v>
      </c>
      <c r="L238" s="10">
        <v>2293.2660000000001</v>
      </c>
      <c r="M238" s="10">
        <v>2228.3760000000002</v>
      </c>
      <c r="N238" s="10">
        <v>804.31700000000001</v>
      </c>
      <c r="O238" s="10">
        <v>823.67399999999998</v>
      </c>
      <c r="P238" s="10">
        <v>830.27300000000002</v>
      </c>
      <c r="Q238" s="10">
        <v>831.17200000000003</v>
      </c>
      <c r="R238" s="10">
        <v>818.11599999999999</v>
      </c>
      <c r="S238" s="10">
        <v>833.91300000000001</v>
      </c>
      <c r="T238" s="10">
        <v>837.29600000000005</v>
      </c>
      <c r="U238" s="10">
        <v>836.58</v>
      </c>
      <c r="V238" s="10">
        <v>837.25099999999998</v>
      </c>
      <c r="W238" s="10">
        <v>844.17200000000003</v>
      </c>
      <c r="X238" s="10">
        <f>_xlfn.IFNA(IF(OR($C238={"PH-AKT","GCaMP6S"}),D238/AVERAGE($D238:$F238), D238/N238/AVERAGE($D238/$N238,$E238/$O238,$F238/$P238)),0)</f>
        <v>1.0087176958619524</v>
      </c>
      <c r="Y238" s="10">
        <f>_xlfn.IFNA(IF(OR($C238={"PH-AKT","GCaMP6S"}),E238/AVERAGE($D238:$F238), E238/O238/AVERAGE($D238/$N238,$E238/$O238,$F238/$P238)),0)</f>
        <v>0.9993748017671884</v>
      </c>
      <c r="Z238" s="10">
        <f>_xlfn.IFNA(IF(OR($C238={"PH-AKT","GCaMP6S"}),F238/AVERAGE($D238:$F238), F238/P238/AVERAGE($D238/$N238,$E238/$O238,$F238/$P238)),0)</f>
        <v>0.99190750237085923</v>
      </c>
      <c r="AA238" s="10">
        <f>_xlfn.IFNA(IF(OR($C238={"PH-AKT","GCaMP6S"}),G238/AVERAGE($D238:$F238), G238/Q238/AVERAGE($D238/$N238,$E238/$O238,$F238/$P238)),0)</f>
        <v>1.0265344981569626</v>
      </c>
      <c r="AB238" s="10">
        <f>_xlfn.IFNA(IF(OR($C238={"PH-AKT","GCaMP6S"}),H238/AVERAGE($D238:$F238), H238/R238/AVERAGE($D238/$N238,$E238/$O238,$F238/$P238)),0)</f>
        <v>1.077742052000016</v>
      </c>
      <c r="AC238" s="10">
        <f>_xlfn.IFNA(IF(OR($C238={"PH-AKT","GCaMP6S"}),I238/AVERAGE($D238:$F238), I238/S238/AVERAGE($D238/$N238,$E238/$O238,$F238/$P238)),0)</f>
        <v>1.0700645801641406</v>
      </c>
      <c r="AD238" s="10">
        <f>_xlfn.IFNA(IF(OR($C238={"PH-AKT","GCaMP6S"}),J238/AVERAGE($D238:$F238), J238/T238/AVERAGE($D238/$N238,$E238/$O238,$F238/$P238)),0)</f>
        <v>1.0729662352405001</v>
      </c>
      <c r="AE238" s="10">
        <f>_xlfn.IFNA(IF(OR($C238={"PH-AKT","GCaMP6S"}),K238/AVERAGE($D238:$F238), K238/U238/AVERAGE($D238/$N238,$E238/$O238,$F238/$P238)),0)</f>
        <v>1.0647460967893148</v>
      </c>
      <c r="AF238" s="10">
        <f>_xlfn.IFNA(IF(OR($C238={"PH-AKT","GCaMP6S"}),L238/AVERAGE($D238:$F238), L238/V238/AVERAGE($D238/$N238,$E238/$O238,$F238/$P238)),0)</f>
        <v>1.0658713566670859</v>
      </c>
      <c r="AG238" s="10">
        <f>_xlfn.IFNA(IF(OR($C238={"PH-AKT","GCaMP6S"}),M238/AVERAGE($D238:$F238), M238/W238/AVERAGE($D238/$N238,$E238/$O238,$F238/$P238)),0)</f>
        <v>1.0272202292421426</v>
      </c>
      <c r="AI238" s="10">
        <f>IF(OR($C238={"PH-AKT","Syk","Src","Lyn-FAK","Prin-CRAF","ERKKTR"}),1/X238,X238)</f>
        <v>1.0087176958619524</v>
      </c>
      <c r="AJ238" s="10">
        <f>IF(OR($C238={"PH-AKT","Syk","Src","Lyn-FAK","Prin-CRAF","ERKKTR"}),1/Y238,Y238)</f>
        <v>0.9993748017671884</v>
      </c>
      <c r="AK238" s="10">
        <f>IF(OR($C238={"PH-AKT","Syk","Src","Lyn-FAK","Prin-CRAF","ERKKTR"}),1/Z238,Z238)</f>
        <v>0.99190750237085923</v>
      </c>
      <c r="AL238" s="10">
        <f>IF(OR($C238={"PH-AKT","Syk","Src","Lyn-FAK","Prin-CRAF","ERKKTR"}),1/AA238,AA238)</f>
        <v>1.0265344981569626</v>
      </c>
      <c r="AM238" s="10">
        <f>IF(OR($C238={"PH-AKT","Syk","Src","Lyn-FAK","Prin-CRAF","ERKKTR"}),1/AB238,AB238)</f>
        <v>1.077742052000016</v>
      </c>
      <c r="AN238" s="10">
        <f>IF(OR($C238={"PH-AKT","Syk","Src","Lyn-FAK","Prin-CRAF","ERKKTR"}),1/AC238,AC238)</f>
        <v>1.0700645801641406</v>
      </c>
      <c r="AO238" s="10">
        <f>IF(OR($C238={"PH-AKT","Syk","Src","Lyn-FAK","Prin-CRAF","ERKKTR"}),1/AD238,AD238)</f>
        <v>1.0729662352405001</v>
      </c>
      <c r="AP238" s="10">
        <f>IF(OR($C238={"PH-AKT","Syk","Src","Lyn-FAK","Prin-CRAF","ERKKTR"}),1/AE238,AE238)</f>
        <v>1.0647460967893148</v>
      </c>
      <c r="AQ238" s="10">
        <f>IF(OR($C238={"PH-AKT","Syk","Src","Lyn-FAK","Prin-CRAF","ERKKTR"}),1/AF238,AF238)</f>
        <v>1.0658713566670859</v>
      </c>
      <c r="AR238" s="10">
        <f>IF(OR($C238={"PH-AKT","Syk","Src","Lyn-FAK","Prin-CRAF","ERKKTR"}),1/AG238,AG238)</f>
        <v>1.0272202292421426</v>
      </c>
    </row>
    <row r="239" spans="1:44" x14ac:dyDescent="0.2">
      <c r="A239" s="10">
        <v>238</v>
      </c>
      <c r="B239" s="10" t="s">
        <v>437</v>
      </c>
      <c r="C239" s="10" t="str">
        <f>_xlfn.IFNA(VLOOKUP($B239,Barcodes!$B$2:$E$14,4,FALSE),0)</f>
        <v>EV-ROCK</v>
      </c>
      <c r="D239" s="10">
        <v>1652.6</v>
      </c>
      <c r="E239" s="10">
        <v>1697.7929999999999</v>
      </c>
      <c r="F239" s="10">
        <v>1705.9369999999999</v>
      </c>
      <c r="G239" s="10">
        <v>1760.1210000000001</v>
      </c>
      <c r="H239" s="10">
        <v>1778.34</v>
      </c>
      <c r="I239" s="10">
        <v>1778.3130000000001</v>
      </c>
      <c r="J239" s="10">
        <v>1758.673</v>
      </c>
      <c r="K239" s="10">
        <v>1797.345</v>
      </c>
      <c r="L239" s="10">
        <v>1781.222</v>
      </c>
      <c r="M239" s="10">
        <v>1782.549</v>
      </c>
      <c r="N239" s="10">
        <v>613.952</v>
      </c>
      <c r="O239" s="10">
        <v>626.26900000000001</v>
      </c>
      <c r="P239" s="10">
        <v>637.14700000000005</v>
      </c>
      <c r="Q239" s="10">
        <v>631.45500000000004</v>
      </c>
      <c r="R239" s="10">
        <v>617.29</v>
      </c>
      <c r="S239" s="10">
        <v>615.74900000000002</v>
      </c>
      <c r="T239" s="10">
        <v>605.93700000000001</v>
      </c>
      <c r="U239" s="10">
        <v>620.56100000000004</v>
      </c>
      <c r="V239" s="10">
        <v>626.44399999999996</v>
      </c>
      <c r="W239" s="10">
        <v>626.9</v>
      </c>
      <c r="X239" s="10">
        <f>_xlfn.IFNA(IF(OR($C239={"PH-AKT","GCaMP6S"}),D239/AVERAGE($D239:$F239), D239/N239/AVERAGE($D239/$N239,$E239/$O239,$F239/$P239)),0)</f>
        <v>0.99938814430322742</v>
      </c>
      <c r="Y239" s="10">
        <f>_xlfn.IFNA(IF(OR($C239={"PH-AKT","GCaMP6S"}),E239/AVERAGE($D239:$F239), E239/O239/AVERAGE($D239/$N239,$E239/$O239,$F239/$P239)),0)</f>
        <v>1.006525279497291</v>
      </c>
      <c r="Z239" s="10">
        <f>_xlfn.IFNA(IF(OR($C239={"PH-AKT","GCaMP6S"}),F239/AVERAGE($D239:$F239), F239/P239/AVERAGE($D239/$N239,$E239/$O239,$F239/$P239)),0)</f>
        <v>0.99408657619948126</v>
      </c>
      <c r="AA239" s="10">
        <f>_xlfn.IFNA(IF(OR($C239={"PH-AKT","GCaMP6S"}),G239/AVERAGE($D239:$F239), G239/Q239/AVERAGE($D239/$N239,$E239/$O239,$F239/$P239)),0)</f>
        <v>1.0349061821016887</v>
      </c>
      <c r="AB239" s="10">
        <f>_xlfn.IFNA(IF(OR($C239={"PH-AKT","GCaMP6S"}),H239/AVERAGE($D239:$F239), H239/R239/AVERAGE($D239/$N239,$E239/$O239,$F239/$P239)),0)</f>
        <v>1.0696123746647386</v>
      </c>
      <c r="AC239" s="10">
        <f>_xlfn.IFNA(IF(OR($C239={"PH-AKT","GCaMP6S"}),I239/AVERAGE($D239:$F239), I239/S239/AVERAGE($D239/$N239,$E239/$O239,$F239/$P239)),0)</f>
        <v>1.0722729524737766</v>
      </c>
      <c r="AD239" s="10">
        <f>_xlfn.IFNA(IF(OR($C239={"PH-AKT","GCaMP6S"}),J239/AVERAGE($D239:$F239), J239/T239/AVERAGE($D239/$N239,$E239/$O239,$F239/$P239)),0)</f>
        <v>1.077602243526911</v>
      </c>
      <c r="AE239" s="10">
        <f>_xlfn.IFNA(IF(OR($C239={"PH-AKT","GCaMP6S"}),K239/AVERAGE($D239:$F239), K239/U239/AVERAGE($D239/$N239,$E239/$O239,$F239/$P239)),0)</f>
        <v>1.0753450312046791</v>
      </c>
      <c r="AF239" s="10">
        <f>_xlfn.IFNA(IF(OR($C239={"PH-AKT","GCaMP6S"}),L239/AVERAGE($D239:$F239), L239/V239/AVERAGE($D239/$N239,$E239/$O239,$F239/$P239)),0)</f>
        <v>1.0556906124269589</v>
      </c>
      <c r="AG239" s="10">
        <f>_xlfn.IFNA(IF(OR($C239={"PH-AKT","GCaMP6S"}),M239/AVERAGE($D239:$F239), M239/W239/AVERAGE($D239/$N239,$E239/$O239,$F239/$P239)),0)</f>
        <v>1.0557086262336246</v>
      </c>
      <c r="AI239" s="10">
        <f>IF(OR($C239={"PH-AKT","Syk","Src","Lyn-FAK","Prin-CRAF","ERKKTR"}),1/X239,X239)</f>
        <v>0.99938814430322742</v>
      </c>
      <c r="AJ239" s="10">
        <f>IF(OR($C239={"PH-AKT","Syk","Src","Lyn-FAK","Prin-CRAF","ERKKTR"}),1/Y239,Y239)</f>
        <v>1.006525279497291</v>
      </c>
      <c r="AK239" s="10">
        <f>IF(OR($C239={"PH-AKT","Syk","Src","Lyn-FAK","Prin-CRAF","ERKKTR"}),1/Z239,Z239)</f>
        <v>0.99408657619948126</v>
      </c>
      <c r="AL239" s="10">
        <f>IF(OR($C239={"PH-AKT","Syk","Src","Lyn-FAK","Prin-CRAF","ERKKTR"}),1/AA239,AA239)</f>
        <v>1.0349061821016887</v>
      </c>
      <c r="AM239" s="10">
        <f>IF(OR($C239={"PH-AKT","Syk","Src","Lyn-FAK","Prin-CRAF","ERKKTR"}),1/AB239,AB239)</f>
        <v>1.0696123746647386</v>
      </c>
      <c r="AN239" s="10">
        <f>IF(OR($C239={"PH-AKT","Syk","Src","Lyn-FAK","Prin-CRAF","ERKKTR"}),1/AC239,AC239)</f>
        <v>1.0722729524737766</v>
      </c>
      <c r="AO239" s="10">
        <f>IF(OR($C239={"PH-AKT","Syk","Src","Lyn-FAK","Prin-CRAF","ERKKTR"}),1/AD239,AD239)</f>
        <v>1.077602243526911</v>
      </c>
      <c r="AP239" s="10">
        <f>IF(OR($C239={"PH-AKT","Syk","Src","Lyn-FAK","Prin-CRAF","ERKKTR"}),1/AE239,AE239)</f>
        <v>1.0753450312046791</v>
      </c>
      <c r="AQ239" s="10">
        <f>IF(OR($C239={"PH-AKT","Syk","Src","Lyn-FAK","Prin-CRAF","ERKKTR"}),1/AF239,AF239)</f>
        <v>1.0556906124269589</v>
      </c>
      <c r="AR239" s="10">
        <f>IF(OR($C239={"PH-AKT","Syk","Src","Lyn-FAK","Prin-CRAF","ERKKTR"}),1/AG239,AG239)</f>
        <v>1.0557086262336246</v>
      </c>
    </row>
    <row r="240" spans="1:44" x14ac:dyDescent="0.2">
      <c r="A240" s="10">
        <v>239</v>
      </c>
      <c r="B240" s="10" t="s">
        <v>437</v>
      </c>
      <c r="C240" s="10" t="str">
        <f>_xlfn.IFNA(VLOOKUP($B240,Barcodes!$B$2:$E$14,4,FALSE),0)</f>
        <v>EV-ROCK</v>
      </c>
      <c r="D240" s="10">
        <v>610.51099999999997</v>
      </c>
      <c r="E240" s="10">
        <v>608.46799999999996</v>
      </c>
      <c r="F240" s="10">
        <v>617.12599999999998</v>
      </c>
      <c r="G240" s="10">
        <v>636.05999999999995</v>
      </c>
      <c r="H240" s="10">
        <v>646.73800000000006</v>
      </c>
      <c r="I240" s="10">
        <v>659.11500000000001</v>
      </c>
      <c r="J240" s="10">
        <v>644.54499999999996</v>
      </c>
      <c r="K240" s="10">
        <v>637.21799999999996</v>
      </c>
      <c r="L240" s="10">
        <v>639.1</v>
      </c>
      <c r="M240" s="10">
        <v>632.81100000000004</v>
      </c>
      <c r="N240" s="10">
        <v>208.346</v>
      </c>
      <c r="O240" s="10">
        <v>211.73400000000001</v>
      </c>
      <c r="P240" s="10">
        <v>209.636</v>
      </c>
      <c r="Q240" s="10">
        <v>216.15100000000001</v>
      </c>
      <c r="R240" s="10">
        <v>218.65600000000001</v>
      </c>
      <c r="S240" s="10">
        <v>220.631</v>
      </c>
      <c r="T240" s="10">
        <v>212.99199999999999</v>
      </c>
      <c r="U240" s="10">
        <v>217.31899999999999</v>
      </c>
      <c r="V240" s="10">
        <v>215.66300000000001</v>
      </c>
      <c r="W240" s="10">
        <v>218.77099999999999</v>
      </c>
      <c r="X240" s="10">
        <f>_xlfn.IFNA(IF(OR($C240={"PH-AKT","GCaMP6S"}),D240/AVERAGE($D240:$F240), D240/N240/AVERAGE($D240/$N240,$E240/$O240,$F240/$P240)),0)</f>
        <v>1.0049170767576454</v>
      </c>
      <c r="Y240" s="10">
        <f>_xlfn.IFNA(IF(OR($C240={"PH-AKT","GCaMP6S"}),E240/AVERAGE($D240:$F240), E240/O240/AVERAGE($D240/$N240,$E240/$O240,$F240/$P240)),0)</f>
        <v>0.98552816644506747</v>
      </c>
      <c r="Z240" s="10">
        <f>_xlfn.IFNA(IF(OR($C240={"PH-AKT","GCaMP6S"}),F240/AVERAGE($D240:$F240), F240/P240/AVERAGE($D240/$N240,$E240/$O240,$F240/$P240)),0)</f>
        <v>1.0095547567972869</v>
      </c>
      <c r="AA240" s="10">
        <f>_xlfn.IFNA(IF(OR($C240={"PH-AKT","GCaMP6S"}),G240/AVERAGE($D240:$F240), G240/Q240/AVERAGE($D240/$N240,$E240/$O240,$F240/$P240)),0)</f>
        <v>1.0091662917086497</v>
      </c>
      <c r="AB240" s="10">
        <f>_xlfn.IFNA(IF(OR($C240={"PH-AKT","GCaMP6S"}),H240/AVERAGE($D240:$F240), H240/R240/AVERAGE($D240/$N240,$E240/$O240,$F240/$P240)),0)</f>
        <v>1.0143524445377075</v>
      </c>
      <c r="AC240" s="10">
        <f>_xlfn.IFNA(IF(OR($C240={"PH-AKT","GCaMP6S"}),I240/AVERAGE($D240:$F240), I240/S240/AVERAGE($D240/$N240,$E240/$O240,$F240/$P240)),0)</f>
        <v>1.0245108493649246</v>
      </c>
      <c r="AD240" s="10">
        <f>_xlfn.IFNA(IF(OR($C240={"PH-AKT","GCaMP6S"}),J240/AVERAGE($D240:$F240), J240/T240/AVERAGE($D240/$N240,$E240/$O240,$F240/$P240)),0)</f>
        <v>1.0377956645687609</v>
      </c>
      <c r="AE240" s="10">
        <f>_xlfn.IFNA(IF(OR($C240={"PH-AKT","GCaMP6S"}),K240/AVERAGE($D240:$F240), K240/U240/AVERAGE($D240/$N240,$E240/$O240,$F240/$P240)),0)</f>
        <v>1.0055698354678837</v>
      </c>
      <c r="AF240" s="10">
        <f>_xlfn.IFNA(IF(OR($C240={"PH-AKT","GCaMP6S"}),L240/AVERAGE($D240:$F240), L240/V240/AVERAGE($D240/$N240,$E240/$O240,$F240/$P240)),0)</f>
        <v>1.01628396960325</v>
      </c>
      <c r="AG240" s="10">
        <f>_xlfn.IFNA(IF(OR($C240={"PH-AKT","GCaMP6S"}),M240/AVERAGE($D240:$F240), M240/W240/AVERAGE($D240/$N240,$E240/$O240,$F240/$P240)),0)</f>
        <v>0.99198742713494359</v>
      </c>
      <c r="AI240" s="10">
        <f>IF(OR($C240={"PH-AKT","Syk","Src","Lyn-FAK","Prin-CRAF","ERKKTR"}),1/X240,X240)</f>
        <v>1.0049170767576454</v>
      </c>
      <c r="AJ240" s="10">
        <f>IF(OR($C240={"PH-AKT","Syk","Src","Lyn-FAK","Prin-CRAF","ERKKTR"}),1/Y240,Y240)</f>
        <v>0.98552816644506747</v>
      </c>
      <c r="AK240" s="10">
        <f>IF(OR($C240={"PH-AKT","Syk","Src","Lyn-FAK","Prin-CRAF","ERKKTR"}),1/Z240,Z240)</f>
        <v>1.0095547567972869</v>
      </c>
      <c r="AL240" s="10">
        <f>IF(OR($C240={"PH-AKT","Syk","Src","Lyn-FAK","Prin-CRAF","ERKKTR"}),1/AA240,AA240)</f>
        <v>1.0091662917086497</v>
      </c>
      <c r="AM240" s="10">
        <f>IF(OR($C240={"PH-AKT","Syk","Src","Lyn-FAK","Prin-CRAF","ERKKTR"}),1/AB240,AB240)</f>
        <v>1.0143524445377075</v>
      </c>
      <c r="AN240" s="10">
        <f>IF(OR($C240={"PH-AKT","Syk","Src","Lyn-FAK","Prin-CRAF","ERKKTR"}),1/AC240,AC240)</f>
        <v>1.0245108493649246</v>
      </c>
      <c r="AO240" s="10">
        <f>IF(OR($C240={"PH-AKT","Syk","Src","Lyn-FAK","Prin-CRAF","ERKKTR"}),1/AD240,AD240)</f>
        <v>1.0377956645687609</v>
      </c>
      <c r="AP240" s="10">
        <f>IF(OR($C240={"PH-AKT","Syk","Src","Lyn-FAK","Prin-CRAF","ERKKTR"}),1/AE240,AE240)</f>
        <v>1.0055698354678837</v>
      </c>
      <c r="AQ240" s="10">
        <f>IF(OR($C240={"PH-AKT","Syk","Src","Lyn-FAK","Prin-CRAF","ERKKTR"}),1/AF240,AF240)</f>
        <v>1.01628396960325</v>
      </c>
      <c r="AR240" s="10">
        <f>IF(OR($C240={"PH-AKT","Syk","Src","Lyn-FAK","Prin-CRAF","ERKKTR"}),1/AG240,AG240)</f>
        <v>0.99198742713494359</v>
      </c>
    </row>
    <row r="241" spans="1:44" x14ac:dyDescent="0.2">
      <c r="A241" s="10">
        <v>240</v>
      </c>
      <c r="B241" s="10" t="s">
        <v>437</v>
      </c>
      <c r="C241" s="10" t="str">
        <f>_xlfn.IFNA(VLOOKUP($B241,Barcodes!$B$2:$E$14,4,FALSE),0)</f>
        <v>EV-ROCK</v>
      </c>
      <c r="D241" s="10">
        <v>826.10500000000002</v>
      </c>
      <c r="E241" s="10">
        <v>806.33699999999999</v>
      </c>
      <c r="F241" s="10">
        <v>796.18700000000001</v>
      </c>
      <c r="G241" s="10">
        <v>851.87</v>
      </c>
      <c r="H241" s="10">
        <v>812.87800000000004</v>
      </c>
      <c r="I241" s="10">
        <v>821.52</v>
      </c>
      <c r="J241" s="10">
        <v>816.01599999999996</v>
      </c>
      <c r="K241" s="10">
        <v>1003.793</v>
      </c>
      <c r="L241" s="10">
        <v>1058.0309999999999</v>
      </c>
      <c r="M241" s="10">
        <v>1014.948</v>
      </c>
      <c r="N241" s="10">
        <v>324.16199999999998</v>
      </c>
      <c r="O241" s="10">
        <v>304.07400000000001</v>
      </c>
      <c r="P241" s="10">
        <v>300.12200000000001</v>
      </c>
      <c r="Q241" s="10">
        <v>289.33100000000002</v>
      </c>
      <c r="R241" s="10">
        <v>260.892</v>
      </c>
      <c r="S241" s="10">
        <v>273.61799999999999</v>
      </c>
      <c r="T241" s="10">
        <v>288.08699999999999</v>
      </c>
      <c r="U241" s="10">
        <v>362.37900000000002</v>
      </c>
      <c r="V241" s="10">
        <v>393.34199999999998</v>
      </c>
      <c r="W241" s="10">
        <v>381.21300000000002</v>
      </c>
      <c r="X241" s="10">
        <f>_xlfn.IFNA(IF(OR($C241={"PH-AKT","GCaMP6S"}),D241/AVERAGE($D241:$F241), D241/N241/AVERAGE($D241/$N241,$E241/$O241,$F241/$P241)),0)</f>
        <v>0.97354015486308731</v>
      </c>
      <c r="Y241" s="10">
        <f>_xlfn.IFNA(IF(OR($C241={"PH-AKT","GCaMP6S"}),E241/AVERAGE($D241:$F241), E241/O241/AVERAGE($D241/$N241,$E241/$O241,$F241/$P241)),0)</f>
        <v>1.0130200077807514</v>
      </c>
      <c r="Z241" s="10">
        <f>_xlfn.IFNA(IF(OR($C241={"PH-AKT","GCaMP6S"}),F241/AVERAGE($D241:$F241), F241/P241/AVERAGE($D241/$N241,$E241/$O241,$F241/$P241)),0)</f>
        <v>1.0134398373561613</v>
      </c>
      <c r="AA241" s="10">
        <f>_xlfn.IFNA(IF(OR($C241={"PH-AKT","GCaMP6S"}),G241/AVERAGE($D241:$F241), G241/Q241/AVERAGE($D241/$N241,$E241/$O241,$F241/$P241)),0)</f>
        <v>1.1247579660764973</v>
      </c>
      <c r="AB241" s="10">
        <f>_xlfn.IFNA(IF(OR($C241={"PH-AKT","GCaMP6S"}),H241/AVERAGE($D241:$F241), H241/R241/AVERAGE($D241/$N241,$E241/$O241,$F241/$P241)),0)</f>
        <v>1.1902695664088232</v>
      </c>
      <c r="AC241" s="10">
        <f>_xlfn.IFNA(IF(OR($C241={"PH-AKT","GCaMP6S"}),I241/AVERAGE($D241:$F241), I241/S241/AVERAGE($D241/$N241,$E241/$O241,$F241/$P241)),0)</f>
        <v>1.1469756509915641</v>
      </c>
      <c r="AD241" s="10">
        <f>_xlfn.IFNA(IF(OR($C241={"PH-AKT","GCaMP6S"}),J241/AVERAGE($D241:$F241), J241/T241/AVERAGE($D241/$N241,$E241/$O241,$F241/$P241)),0)</f>
        <v>1.0820709425736326</v>
      </c>
      <c r="AE241" s="10">
        <f>_xlfn.IFNA(IF(OR($C241={"PH-AKT","GCaMP6S"}),K241/AVERAGE($D241:$F241), K241/U241/AVERAGE($D241/$N241,$E241/$O241,$F241/$P241)),0)</f>
        <v>1.0581856365124311</v>
      </c>
      <c r="AF241" s="10">
        <f>_xlfn.IFNA(IF(OR($C241={"PH-AKT","GCaMP6S"}),L241/AVERAGE($D241:$F241), L241/V241/AVERAGE($D241/$N241,$E241/$O241,$F241/$P241)),0)</f>
        <v>1.0275637916269056</v>
      </c>
      <c r="AG241" s="10">
        <f>_xlfn.IFNA(IF(OR($C241={"PH-AKT","GCaMP6S"}),M241/AVERAGE($D241:$F241), M241/W241/AVERAGE($D241/$N241,$E241/$O241,$F241/$P241)),0)</f>
        <v>1.0170839743079589</v>
      </c>
      <c r="AI241" s="10">
        <f>IF(OR($C241={"PH-AKT","Syk","Src","Lyn-FAK","Prin-CRAF","ERKKTR"}),1/X241,X241)</f>
        <v>0.97354015486308731</v>
      </c>
      <c r="AJ241" s="10">
        <f>IF(OR($C241={"PH-AKT","Syk","Src","Lyn-FAK","Prin-CRAF","ERKKTR"}),1/Y241,Y241)</f>
        <v>1.0130200077807514</v>
      </c>
      <c r="AK241" s="10">
        <f>IF(OR($C241={"PH-AKT","Syk","Src","Lyn-FAK","Prin-CRAF","ERKKTR"}),1/Z241,Z241)</f>
        <v>1.0134398373561613</v>
      </c>
      <c r="AL241" s="10">
        <f>IF(OR($C241={"PH-AKT","Syk","Src","Lyn-FAK","Prin-CRAF","ERKKTR"}),1/AA241,AA241)</f>
        <v>1.1247579660764973</v>
      </c>
      <c r="AM241" s="10">
        <f>IF(OR($C241={"PH-AKT","Syk","Src","Lyn-FAK","Prin-CRAF","ERKKTR"}),1/AB241,AB241)</f>
        <v>1.1902695664088232</v>
      </c>
      <c r="AN241" s="10">
        <f>IF(OR($C241={"PH-AKT","Syk","Src","Lyn-FAK","Prin-CRAF","ERKKTR"}),1/AC241,AC241)</f>
        <v>1.1469756509915641</v>
      </c>
      <c r="AO241" s="10">
        <f>IF(OR($C241={"PH-AKT","Syk","Src","Lyn-FAK","Prin-CRAF","ERKKTR"}),1/AD241,AD241)</f>
        <v>1.0820709425736326</v>
      </c>
      <c r="AP241" s="10">
        <f>IF(OR($C241={"PH-AKT","Syk","Src","Lyn-FAK","Prin-CRAF","ERKKTR"}),1/AE241,AE241)</f>
        <v>1.0581856365124311</v>
      </c>
      <c r="AQ241" s="10">
        <f>IF(OR($C241={"PH-AKT","Syk","Src","Lyn-FAK","Prin-CRAF","ERKKTR"}),1/AF241,AF241)</f>
        <v>1.0275637916269056</v>
      </c>
      <c r="AR241" s="10">
        <f>IF(OR($C241={"PH-AKT","Syk","Src","Lyn-FAK","Prin-CRAF","ERKKTR"}),1/AG241,AG241)</f>
        <v>1.0170839743079589</v>
      </c>
    </row>
    <row r="242" spans="1:44" x14ac:dyDescent="0.2">
      <c r="A242" s="10">
        <v>241</v>
      </c>
      <c r="B242" s="10">
        <v>0</v>
      </c>
      <c r="C242" s="10">
        <f>_xlfn.IFNA(VLOOKUP($B242,Barcodes!$B$2:$E$14,4,FALSE),0)</f>
        <v>0</v>
      </c>
      <c r="D242" s="10">
        <v>1061.4970000000001</v>
      </c>
      <c r="E242" s="10">
        <v>1049.107</v>
      </c>
      <c r="F242" s="10">
        <v>978.52599999999995</v>
      </c>
      <c r="G242" s="10">
        <v>1053.537</v>
      </c>
      <c r="H242" s="10">
        <v>1037.441</v>
      </c>
      <c r="I242" s="10">
        <v>1098.8320000000001</v>
      </c>
      <c r="J242" s="10">
        <v>1148.0429999999999</v>
      </c>
      <c r="K242" s="10">
        <v>1163.328</v>
      </c>
      <c r="L242" s="10">
        <v>1205.96</v>
      </c>
      <c r="M242" s="10">
        <v>1170.643</v>
      </c>
      <c r="N242" s="10">
        <v>183.17</v>
      </c>
      <c r="O242" s="10">
        <v>177.72300000000001</v>
      </c>
      <c r="P242" s="10">
        <v>174.44399999999999</v>
      </c>
      <c r="Q242" s="10">
        <v>197.55600000000001</v>
      </c>
      <c r="R242" s="10">
        <v>194.45099999999999</v>
      </c>
      <c r="S242" s="10">
        <v>214.5</v>
      </c>
      <c r="T242" s="10">
        <v>213.63</v>
      </c>
      <c r="U242" s="10">
        <v>221.04</v>
      </c>
      <c r="V242" s="10">
        <v>213.977</v>
      </c>
      <c r="W242" s="10">
        <v>211.74199999999999</v>
      </c>
      <c r="X242" s="10">
        <f>_xlfn.IFNA(IF(OR($C242={"PH-AKT","GCaMP6S"}),D242/AVERAGE($D242:$F242), D242/N242/AVERAGE($D242/$N242,$E242/$O242,$F242/$P242)),0)</f>
        <v>1.0044979346308311</v>
      </c>
      <c r="Y242" s="10">
        <f>_xlfn.IFNA(IF(OR($C242={"PH-AKT","GCaMP6S"}),E242/AVERAGE($D242:$F242), E242/O242/AVERAGE($D242/$N242,$E242/$O242,$F242/$P242)),0)</f>
        <v>1.023200565812775</v>
      </c>
      <c r="Z242" s="10">
        <f>_xlfn.IFNA(IF(OR($C242={"PH-AKT","GCaMP6S"}),F242/AVERAGE($D242:$F242), F242/P242/AVERAGE($D242/$N242,$E242/$O242,$F242/$P242)),0)</f>
        <v>0.972301499556394</v>
      </c>
      <c r="AA242" s="10">
        <f>_xlfn.IFNA(IF(OR($C242={"PH-AKT","GCaMP6S"}),G242/AVERAGE($D242:$F242), G242/Q242/AVERAGE($D242/$N242,$E242/$O242,$F242/$P242)),0)</f>
        <v>0.92436648496674223</v>
      </c>
      <c r="AB242" s="10">
        <f>_xlfn.IFNA(IF(OR($C242={"PH-AKT","GCaMP6S"}),H242/AVERAGE($D242:$F242), H242/R242/AVERAGE($D242/$N242,$E242/$O242,$F242/$P242)),0)</f>
        <v>0.92477876531865666</v>
      </c>
      <c r="AC242" s="10">
        <f>_xlfn.IFNA(IF(OR($C242={"PH-AKT","GCaMP6S"}),I242/AVERAGE($D242:$F242), I242/S242/AVERAGE($D242/$N242,$E242/$O242,$F242/$P242)),0)</f>
        <v>0.88795023048171906</v>
      </c>
      <c r="AD242" s="10">
        <f>_xlfn.IFNA(IF(OR($C242={"PH-AKT","GCaMP6S"}),J242/AVERAGE($D242:$F242), J242/T242/AVERAGE($D242/$N242,$E242/$O242,$F242/$P242)),0)</f>
        <v>0.93149501879716956</v>
      </c>
      <c r="AE242" s="10">
        <f>_xlfn.IFNA(IF(OR($C242={"PH-AKT","GCaMP6S"}),K242/AVERAGE($D242:$F242), K242/U242/AVERAGE($D242/$N242,$E242/$O242,$F242/$P242)),0)</f>
        <v>0.91225432646290028</v>
      </c>
      <c r="AF242" s="10">
        <f>_xlfn.IFNA(IF(OR($C242={"PH-AKT","GCaMP6S"}),L242/AVERAGE($D242:$F242), L242/V242/AVERAGE($D242/$N242,$E242/$O242,$F242/$P242)),0)</f>
        <v>0.97690072342442591</v>
      </c>
      <c r="AG242" s="10">
        <f>_xlfn.IFNA(IF(OR($C242={"PH-AKT","GCaMP6S"}),M242/AVERAGE($D242:$F242), M242/W242/AVERAGE($D242/$N242,$E242/$O242,$F242/$P242)),0)</f>
        <v>0.95830131505036775</v>
      </c>
      <c r="AI242" s="10">
        <f>IF(OR($C242={"PH-AKT","Syk","Src","Lyn-FAK","Prin-CRAF","ERKKTR"}),1/X242,X242)</f>
        <v>1.0044979346308311</v>
      </c>
      <c r="AJ242" s="10">
        <f>IF(OR($C242={"PH-AKT","Syk","Src","Lyn-FAK","Prin-CRAF","ERKKTR"}),1/Y242,Y242)</f>
        <v>1.023200565812775</v>
      </c>
      <c r="AK242" s="10">
        <f>IF(OR($C242={"PH-AKT","Syk","Src","Lyn-FAK","Prin-CRAF","ERKKTR"}),1/Z242,Z242)</f>
        <v>0.972301499556394</v>
      </c>
      <c r="AL242" s="10">
        <f>IF(OR($C242={"PH-AKT","Syk","Src","Lyn-FAK","Prin-CRAF","ERKKTR"}),1/AA242,AA242)</f>
        <v>0.92436648496674223</v>
      </c>
      <c r="AM242" s="10">
        <f>IF(OR($C242={"PH-AKT","Syk","Src","Lyn-FAK","Prin-CRAF","ERKKTR"}),1/AB242,AB242)</f>
        <v>0.92477876531865666</v>
      </c>
      <c r="AN242" s="10">
        <f>IF(OR($C242={"PH-AKT","Syk","Src","Lyn-FAK","Prin-CRAF","ERKKTR"}),1/AC242,AC242)</f>
        <v>0.88795023048171906</v>
      </c>
      <c r="AO242" s="10">
        <f>IF(OR($C242={"PH-AKT","Syk","Src","Lyn-FAK","Prin-CRAF","ERKKTR"}),1/AD242,AD242)</f>
        <v>0.93149501879716956</v>
      </c>
      <c r="AP242" s="10">
        <f>IF(OR($C242={"PH-AKT","Syk","Src","Lyn-FAK","Prin-CRAF","ERKKTR"}),1/AE242,AE242)</f>
        <v>0.91225432646290028</v>
      </c>
      <c r="AQ242" s="10">
        <f>IF(OR($C242={"PH-AKT","Syk","Src","Lyn-FAK","Prin-CRAF","ERKKTR"}),1/AF242,AF242)</f>
        <v>0.97690072342442591</v>
      </c>
      <c r="AR242" s="10">
        <f>IF(OR($C242={"PH-AKT","Syk","Src","Lyn-FAK","Prin-CRAF","ERKKTR"}),1/AG242,AG242)</f>
        <v>0.95830131505036775</v>
      </c>
    </row>
    <row r="243" spans="1:44" x14ac:dyDescent="0.2">
      <c r="A243" s="10">
        <v>242</v>
      </c>
      <c r="B243" s="10" t="s">
        <v>40</v>
      </c>
      <c r="C243" s="10" t="str">
        <f>_xlfn.IFNA(VLOOKUP($B243,Barcodes!$B$2:$E$14,4,FALSE),0)</f>
        <v>PicchuEV</v>
      </c>
      <c r="D243" s="10">
        <v>636.98400000000004</v>
      </c>
      <c r="E243" s="10">
        <v>640.072</v>
      </c>
      <c r="F243" s="10">
        <v>658.44200000000001</v>
      </c>
      <c r="G243" s="10">
        <v>660.71900000000005</v>
      </c>
      <c r="H243" s="10">
        <v>707.40200000000004</v>
      </c>
      <c r="I243" s="10">
        <v>721.95</v>
      </c>
      <c r="J243" s="10">
        <v>747.30200000000002</v>
      </c>
      <c r="K243" s="10">
        <v>760.53399999999999</v>
      </c>
      <c r="L243" s="10">
        <v>770.98400000000004</v>
      </c>
      <c r="M243" s="10">
        <v>768.49099999999999</v>
      </c>
      <c r="N243" s="10">
        <v>235.52699999999999</v>
      </c>
      <c r="O243" s="10">
        <v>237.452</v>
      </c>
      <c r="P243" s="10">
        <v>238.44900000000001</v>
      </c>
      <c r="Q243" s="10">
        <v>222.26599999999999</v>
      </c>
      <c r="R243" s="10">
        <v>190.78</v>
      </c>
      <c r="S243" s="10">
        <v>191.91300000000001</v>
      </c>
      <c r="T243" s="10">
        <v>200.886</v>
      </c>
      <c r="U243" s="10">
        <v>201.608</v>
      </c>
      <c r="V243" s="10">
        <v>200.09200000000001</v>
      </c>
      <c r="W243" s="10">
        <v>210.553</v>
      </c>
      <c r="X243" s="10">
        <f>_xlfn.IFNA(IF(OR($C243={"PH-AKT","GCaMP6S"}),D243/AVERAGE($D243:$F243), D243/N243/AVERAGE($D243/$N243,$E243/$O243,$F243/$P243)),0)</f>
        <v>0.99412751674657907</v>
      </c>
      <c r="Y243" s="10">
        <f>_xlfn.IFNA(IF(OR($C243={"PH-AKT","GCaMP6S"}),E243/AVERAGE($D243:$F243), E243/O243/AVERAGE($D243/$N243,$E243/$O243,$F243/$P243)),0)</f>
        <v>0.99084852915381727</v>
      </c>
      <c r="Z243" s="10">
        <f>_xlfn.IFNA(IF(OR($C243={"PH-AKT","GCaMP6S"}),F243/AVERAGE($D243:$F243), F243/P243/AVERAGE($D243/$N243,$E243/$O243,$F243/$P243)),0)</f>
        <v>1.0150239540996036</v>
      </c>
      <c r="AA243" s="10">
        <f>_xlfn.IFNA(IF(OR($C243={"PH-AKT","GCaMP6S"}),G243/AVERAGE($D243:$F243), G243/Q243/AVERAGE($D243/$N243,$E243/$O243,$F243/$P243)),0)</f>
        <v>1.0926926795498717</v>
      </c>
      <c r="AB243" s="10">
        <f>_xlfn.IFNA(IF(OR($C243={"PH-AKT","GCaMP6S"}),H243/AVERAGE($D243:$F243), H243/R243/AVERAGE($D243/$N243,$E243/$O243,$F243/$P243)),0)</f>
        <v>1.3629744365632714</v>
      </c>
      <c r="AC243" s="10">
        <f>_xlfn.IFNA(IF(OR($C243={"PH-AKT","GCaMP6S"}),I243/AVERAGE($D243:$F243), I243/S243/AVERAGE($D243/$N243,$E243/$O243,$F243/$P243)),0)</f>
        <v>1.382792444369634</v>
      </c>
      <c r="AD243" s="10">
        <f>_xlfn.IFNA(IF(OR($C243={"PH-AKT","GCaMP6S"}),J243/AVERAGE($D243:$F243), J243/T243/AVERAGE($D243/$N243,$E243/$O243,$F243/$P243)),0)</f>
        <v>1.3674162758702537</v>
      </c>
      <c r="AE243" s="10">
        <f>_xlfn.IFNA(IF(OR($C243={"PH-AKT","GCaMP6S"}),K243/AVERAGE($D243:$F243), K243/U243/AVERAGE($D243/$N243,$E243/$O243,$F243/$P243)),0)</f>
        <v>1.3866445349990704</v>
      </c>
      <c r="AF243" s="10">
        <f>_xlfn.IFNA(IF(OR($C243={"PH-AKT","GCaMP6S"}),L243/AVERAGE($D243:$F243), L243/V243/AVERAGE($D243/$N243,$E243/$O243,$F243/$P243)),0)</f>
        <v>1.4163477981276384</v>
      </c>
      <c r="AG243" s="10">
        <f>_xlfn.IFNA(IF(OR($C243={"PH-AKT","GCaMP6S"}),M243/AVERAGE($D243:$F243), M243/W243/AVERAGE($D243/$N243,$E243/$O243,$F243/$P243)),0)</f>
        <v>1.3416264865511038</v>
      </c>
      <c r="AI243" s="10">
        <f>IF(OR($C243={"PH-AKT","Syk","Src","Lyn-FAK","Prin-CRAF","ERKKTR"}),1/X243,X243)</f>
        <v>0.99412751674657907</v>
      </c>
      <c r="AJ243" s="10">
        <f>IF(OR($C243={"PH-AKT","Syk","Src","Lyn-FAK","Prin-CRAF","ERKKTR"}),1/Y243,Y243)</f>
        <v>0.99084852915381727</v>
      </c>
      <c r="AK243" s="10">
        <f>IF(OR($C243={"PH-AKT","Syk","Src","Lyn-FAK","Prin-CRAF","ERKKTR"}),1/Z243,Z243)</f>
        <v>1.0150239540996036</v>
      </c>
      <c r="AL243" s="10">
        <f>IF(OR($C243={"PH-AKT","Syk","Src","Lyn-FAK","Prin-CRAF","ERKKTR"}),1/AA243,AA243)</f>
        <v>1.0926926795498717</v>
      </c>
      <c r="AM243" s="10">
        <f>IF(OR($C243={"PH-AKT","Syk","Src","Lyn-FAK","Prin-CRAF","ERKKTR"}),1/AB243,AB243)</f>
        <v>1.3629744365632714</v>
      </c>
      <c r="AN243" s="10">
        <f>IF(OR($C243={"PH-AKT","Syk","Src","Lyn-FAK","Prin-CRAF","ERKKTR"}),1/AC243,AC243)</f>
        <v>1.382792444369634</v>
      </c>
      <c r="AO243" s="10">
        <f>IF(OR($C243={"PH-AKT","Syk","Src","Lyn-FAK","Prin-CRAF","ERKKTR"}),1/AD243,AD243)</f>
        <v>1.3674162758702537</v>
      </c>
      <c r="AP243" s="10">
        <f>IF(OR($C243={"PH-AKT","Syk","Src","Lyn-FAK","Prin-CRAF","ERKKTR"}),1/AE243,AE243)</f>
        <v>1.3866445349990704</v>
      </c>
      <c r="AQ243" s="10">
        <f>IF(OR($C243={"PH-AKT","Syk","Src","Lyn-FAK","Prin-CRAF","ERKKTR"}),1/AF243,AF243)</f>
        <v>1.4163477981276384</v>
      </c>
      <c r="AR243" s="10">
        <f>IF(OR($C243={"PH-AKT","Syk","Src","Lyn-FAK","Prin-CRAF","ERKKTR"}),1/AG243,AG243)</f>
        <v>1.3416264865511038</v>
      </c>
    </row>
    <row r="244" spans="1:44" x14ac:dyDescent="0.2">
      <c r="A244" s="10">
        <v>243</v>
      </c>
      <c r="B244" s="10">
        <v>0</v>
      </c>
      <c r="C244" s="10">
        <f>_xlfn.IFNA(VLOOKUP($B244,Barcodes!$B$2:$E$14,4,FALSE),0)</f>
        <v>0</v>
      </c>
      <c r="D244" s="10">
        <v>944.39499999999998</v>
      </c>
      <c r="E244" s="10">
        <v>1188.558</v>
      </c>
      <c r="F244" s="10">
        <v>1296.8340000000001</v>
      </c>
      <c r="G244" s="10">
        <v>1466.8679999999999</v>
      </c>
      <c r="H244" s="10">
        <v>1525.6880000000001</v>
      </c>
      <c r="I244" s="10">
        <v>1662.4570000000001</v>
      </c>
      <c r="J244" s="10">
        <v>1899.289</v>
      </c>
      <c r="K244" s="10">
        <v>2073.067</v>
      </c>
      <c r="L244" s="10">
        <v>2234.2950000000001</v>
      </c>
      <c r="M244" s="10">
        <v>2216.0030000000002</v>
      </c>
      <c r="N244" s="10">
        <v>158.66399999999999</v>
      </c>
      <c r="O244" s="10">
        <v>183.37899999999999</v>
      </c>
      <c r="P244" s="10">
        <v>205.589</v>
      </c>
      <c r="Q244" s="10">
        <v>231.70099999999999</v>
      </c>
      <c r="R244" s="10">
        <v>240.47800000000001</v>
      </c>
      <c r="S244" s="10">
        <v>270.714</v>
      </c>
      <c r="T244" s="10">
        <v>304.67099999999999</v>
      </c>
      <c r="U244" s="10">
        <v>316.61399999999998</v>
      </c>
      <c r="V244" s="10">
        <v>345.322</v>
      </c>
      <c r="W244" s="10">
        <v>330.91399999999999</v>
      </c>
      <c r="X244" s="10">
        <f>_xlfn.IFNA(IF(OR($C244={"PH-AKT","GCaMP6S"}),D244/AVERAGE($D244:$F244), D244/N244/AVERAGE($D244/$N244,$E244/$O244,$F244/$P244)),0)</f>
        <v>0.9527793101696026</v>
      </c>
      <c r="Y244" s="10">
        <f>_xlfn.IFNA(IF(OR($C244={"PH-AKT","GCaMP6S"}),E244/AVERAGE($D244:$F244), E244/O244/AVERAGE($D244/$N244,$E244/$O244,$F244/$P244)),0)</f>
        <v>1.0374993110707349</v>
      </c>
      <c r="Z244" s="10">
        <f>_xlfn.IFNA(IF(OR($C244={"PH-AKT","GCaMP6S"}),F244/AVERAGE($D244:$F244), F244/P244/AVERAGE($D244/$N244,$E244/$O244,$F244/$P244)),0)</f>
        <v>1.0097213787596622</v>
      </c>
      <c r="AA244" s="10">
        <f>_xlfn.IFNA(IF(OR($C244={"PH-AKT","GCaMP6S"}),G244/AVERAGE($D244:$F244), G244/Q244/AVERAGE($D244/$N244,$E244/$O244,$F244/$P244)),0)</f>
        <v>1.0133982823438117</v>
      </c>
      <c r="AB244" s="10">
        <f>_xlfn.IFNA(IF(OR($C244={"PH-AKT","GCaMP6S"}),H244/AVERAGE($D244:$F244), H244/R244/AVERAGE($D244/$N244,$E244/$O244,$F244/$P244)),0)</f>
        <v>1.0155642785761081</v>
      </c>
      <c r="AC244" s="10">
        <f>_xlfn.IFNA(IF(OR($C244={"PH-AKT","GCaMP6S"}),I244/AVERAGE($D244:$F244), I244/S244/AVERAGE($D244/$N244,$E244/$O244,$F244/$P244)),0)</f>
        <v>0.98300729903973527</v>
      </c>
      <c r="AD244" s="10">
        <f>_xlfn.IFNA(IF(OR($C244={"PH-AKT","GCaMP6S"}),J244/AVERAGE($D244:$F244), J244/T244/AVERAGE($D244/$N244,$E244/$O244,$F244/$P244)),0)</f>
        <v>0.99787690759467751</v>
      </c>
      <c r="AE244" s="10">
        <f>_xlfn.IFNA(IF(OR($C244={"PH-AKT","GCaMP6S"}),K244/AVERAGE($D244:$F244), K244/U244/AVERAGE($D244/$N244,$E244/$O244,$F244/$P244)),0)</f>
        <v>1.048094064257399</v>
      </c>
      <c r="AF244" s="10">
        <f>_xlfn.IFNA(IF(OR($C244={"PH-AKT","GCaMP6S"}),L244/AVERAGE($D244:$F244), L244/V244/AVERAGE($D244/$N244,$E244/$O244,$F244/$P244)),0)</f>
        <v>1.0356983959893786</v>
      </c>
      <c r="AG244" s="10">
        <f>_xlfn.IFNA(IF(OR($C244={"PH-AKT","GCaMP6S"}),M244/AVERAGE($D244:$F244), M244/W244/AVERAGE($D244/$N244,$E244/$O244,$F244/$P244)),0)</f>
        <v>1.0719443518293552</v>
      </c>
      <c r="AI244" s="10">
        <f>IF(OR($C244={"PH-AKT","Syk","Src","Lyn-FAK","Prin-CRAF","ERKKTR"}),1/X244,X244)</f>
        <v>0.9527793101696026</v>
      </c>
      <c r="AJ244" s="10">
        <f>IF(OR($C244={"PH-AKT","Syk","Src","Lyn-FAK","Prin-CRAF","ERKKTR"}),1/Y244,Y244)</f>
        <v>1.0374993110707349</v>
      </c>
      <c r="AK244" s="10">
        <f>IF(OR($C244={"PH-AKT","Syk","Src","Lyn-FAK","Prin-CRAF","ERKKTR"}),1/Z244,Z244)</f>
        <v>1.0097213787596622</v>
      </c>
      <c r="AL244" s="10">
        <f>IF(OR($C244={"PH-AKT","Syk","Src","Lyn-FAK","Prin-CRAF","ERKKTR"}),1/AA244,AA244)</f>
        <v>1.0133982823438117</v>
      </c>
      <c r="AM244" s="10">
        <f>IF(OR($C244={"PH-AKT","Syk","Src","Lyn-FAK","Prin-CRAF","ERKKTR"}),1/AB244,AB244)</f>
        <v>1.0155642785761081</v>
      </c>
      <c r="AN244" s="10">
        <f>IF(OR($C244={"PH-AKT","Syk","Src","Lyn-FAK","Prin-CRAF","ERKKTR"}),1/AC244,AC244)</f>
        <v>0.98300729903973527</v>
      </c>
      <c r="AO244" s="10">
        <f>IF(OR($C244={"PH-AKT","Syk","Src","Lyn-FAK","Prin-CRAF","ERKKTR"}),1/AD244,AD244)</f>
        <v>0.99787690759467751</v>
      </c>
      <c r="AP244" s="10">
        <f>IF(OR($C244={"PH-AKT","Syk","Src","Lyn-FAK","Prin-CRAF","ERKKTR"}),1/AE244,AE244)</f>
        <v>1.048094064257399</v>
      </c>
      <c r="AQ244" s="10">
        <f>IF(OR($C244={"PH-AKT","Syk","Src","Lyn-FAK","Prin-CRAF","ERKKTR"}),1/AF244,AF244)</f>
        <v>1.0356983959893786</v>
      </c>
      <c r="AR244" s="10">
        <f>IF(OR($C244={"PH-AKT","Syk","Src","Lyn-FAK","Prin-CRAF","ERKKTR"}),1/AG244,AG244)</f>
        <v>1.0719443518293552</v>
      </c>
    </row>
    <row r="245" spans="1:44" x14ac:dyDescent="0.2">
      <c r="A245" s="10">
        <v>244</v>
      </c>
      <c r="B245" s="10" t="s">
        <v>437</v>
      </c>
      <c r="C245" s="10" t="str">
        <f>_xlfn.IFNA(VLOOKUP($B245,Barcodes!$B$2:$E$14,4,FALSE),0)</f>
        <v>EV-ROCK</v>
      </c>
      <c r="D245" s="10">
        <v>1993.0219999999999</v>
      </c>
      <c r="E245" s="10">
        <v>2025.5229999999999</v>
      </c>
      <c r="F245" s="10">
        <v>2019.6489999999999</v>
      </c>
      <c r="G245" s="10">
        <v>2054.259</v>
      </c>
      <c r="H245" s="10">
        <v>2112.1379999999999</v>
      </c>
      <c r="I245" s="10">
        <v>2101.5210000000002</v>
      </c>
      <c r="J245" s="10">
        <v>2075.7570000000001</v>
      </c>
      <c r="K245" s="10">
        <v>2085.0639999999999</v>
      </c>
      <c r="L245" s="10">
        <v>2015.163</v>
      </c>
      <c r="M245" s="10">
        <v>2069.9470000000001</v>
      </c>
      <c r="N245" s="10">
        <v>734.197</v>
      </c>
      <c r="O245" s="10">
        <v>744.55100000000004</v>
      </c>
      <c r="P245" s="10">
        <v>743.08500000000004</v>
      </c>
      <c r="Q245" s="10">
        <v>709.779</v>
      </c>
      <c r="R245" s="10">
        <v>694.57</v>
      </c>
      <c r="S245" s="10">
        <v>701.19899999999996</v>
      </c>
      <c r="T245" s="10">
        <v>689.56600000000003</v>
      </c>
      <c r="U245" s="10">
        <v>708.32100000000003</v>
      </c>
      <c r="V245" s="10">
        <v>694.23299999999995</v>
      </c>
      <c r="W245" s="10">
        <v>745.03899999999999</v>
      </c>
      <c r="X245" s="10">
        <f>_xlfn.IFNA(IF(OR($C245={"PH-AKT","GCaMP6S"}),D245/AVERAGE($D245:$F245), D245/N245/AVERAGE($D245/$N245,$E245/$O245,$F245/$P245)),0)</f>
        <v>0.99886342016306895</v>
      </c>
      <c r="Y245" s="10">
        <f>_xlfn.IFNA(IF(OR($C245={"PH-AKT","GCaMP6S"}),E245/AVERAGE($D245:$F245), E245/O245/AVERAGE($D245/$N245,$E245/$O245,$F245/$P245)),0)</f>
        <v>1.0010352010754628</v>
      </c>
      <c r="Z245" s="10">
        <f>_xlfn.IFNA(IF(OR($C245={"PH-AKT","GCaMP6S"}),F245/AVERAGE($D245:$F245), F245/P245/AVERAGE($D245/$N245,$E245/$O245,$F245/$P245)),0)</f>
        <v>1.0001013787614683</v>
      </c>
      <c r="AA245" s="10">
        <f>_xlfn.IFNA(IF(OR($C245={"PH-AKT","GCaMP6S"}),G245/AVERAGE($D245:$F245), G245/Q245/AVERAGE($D245/$N245,$E245/$O245,$F245/$P245)),0)</f>
        <v>1.0649731887271114</v>
      </c>
      <c r="AB245" s="10">
        <f>_xlfn.IFNA(IF(OR($C245={"PH-AKT","GCaMP6S"}),H245/AVERAGE($D245:$F245), H245/R245/AVERAGE($D245/$N245,$E245/$O245,$F245/$P245)),0)</f>
        <v>1.118955694265207</v>
      </c>
      <c r="AC245" s="10">
        <f>_xlfn.IFNA(IF(OR($C245={"PH-AKT","GCaMP6S"}),I245/AVERAGE($D245:$F245), I245/S245/AVERAGE($D245/$N245,$E245/$O245,$F245/$P245)),0)</f>
        <v>1.1028058670485033</v>
      </c>
      <c r="AD245" s="10">
        <f>_xlfn.IFNA(IF(OR($C245={"PH-AKT","GCaMP6S"}),J245/AVERAGE($D245:$F245), J245/T245/AVERAGE($D245/$N245,$E245/$O245,$F245/$P245)),0)</f>
        <v>1.1076620925345744</v>
      </c>
      <c r="AE245" s="10">
        <f>_xlfn.IFNA(IF(OR($C245={"PH-AKT","GCaMP6S"}),K245/AVERAGE($D245:$F245), K245/U245/AVERAGE($D245/$N245,$E245/$O245,$F245/$P245)),0)</f>
        <v>1.0831681816937633</v>
      </c>
      <c r="AF245" s="10">
        <f>_xlfn.IFNA(IF(OR($C245={"PH-AKT","GCaMP6S"}),L245/AVERAGE($D245:$F245), L245/V245/AVERAGE($D245/$N245,$E245/$O245,$F245/$P245)),0)</f>
        <v>1.0680990987574981</v>
      </c>
      <c r="AG245" s="10">
        <f>_xlfn.IFNA(IF(OR($C245={"PH-AKT","GCaMP6S"}),M245/AVERAGE($D245:$F245), M245/W245/AVERAGE($D245/$N245,$E245/$O245,$F245/$P245)),0)</f>
        <v>1.022319960844609</v>
      </c>
      <c r="AI245" s="10">
        <f>IF(OR($C245={"PH-AKT","Syk","Src","Lyn-FAK","Prin-CRAF","ERKKTR"}),1/X245,X245)</f>
        <v>0.99886342016306895</v>
      </c>
      <c r="AJ245" s="10">
        <f>IF(OR($C245={"PH-AKT","Syk","Src","Lyn-FAK","Prin-CRAF","ERKKTR"}),1/Y245,Y245)</f>
        <v>1.0010352010754628</v>
      </c>
      <c r="AK245" s="10">
        <f>IF(OR($C245={"PH-AKT","Syk","Src","Lyn-FAK","Prin-CRAF","ERKKTR"}),1/Z245,Z245)</f>
        <v>1.0001013787614683</v>
      </c>
      <c r="AL245" s="10">
        <f>IF(OR($C245={"PH-AKT","Syk","Src","Lyn-FAK","Prin-CRAF","ERKKTR"}),1/AA245,AA245)</f>
        <v>1.0649731887271114</v>
      </c>
      <c r="AM245" s="10">
        <f>IF(OR($C245={"PH-AKT","Syk","Src","Lyn-FAK","Prin-CRAF","ERKKTR"}),1/AB245,AB245)</f>
        <v>1.118955694265207</v>
      </c>
      <c r="AN245" s="10">
        <f>IF(OR($C245={"PH-AKT","Syk","Src","Lyn-FAK","Prin-CRAF","ERKKTR"}),1/AC245,AC245)</f>
        <v>1.1028058670485033</v>
      </c>
      <c r="AO245" s="10">
        <f>IF(OR($C245={"PH-AKT","Syk","Src","Lyn-FAK","Prin-CRAF","ERKKTR"}),1/AD245,AD245)</f>
        <v>1.1076620925345744</v>
      </c>
      <c r="AP245" s="10">
        <f>IF(OR($C245={"PH-AKT","Syk","Src","Lyn-FAK","Prin-CRAF","ERKKTR"}),1/AE245,AE245)</f>
        <v>1.0831681816937633</v>
      </c>
      <c r="AQ245" s="10">
        <f>IF(OR($C245={"PH-AKT","Syk","Src","Lyn-FAK","Prin-CRAF","ERKKTR"}),1/AF245,AF245)</f>
        <v>1.0680990987574981</v>
      </c>
      <c r="AR245" s="10">
        <f>IF(OR($C245={"PH-AKT","Syk","Src","Lyn-FAK","Prin-CRAF","ERKKTR"}),1/AG245,AG245)</f>
        <v>1.022319960844609</v>
      </c>
    </row>
    <row r="246" spans="1:44" x14ac:dyDescent="0.2">
      <c r="A246" s="10">
        <v>245</v>
      </c>
      <c r="B246" s="10" t="s">
        <v>437</v>
      </c>
      <c r="C246" s="10" t="str">
        <f>_xlfn.IFNA(VLOOKUP($B246,Barcodes!$B$2:$E$14,4,FALSE),0)</f>
        <v>EV-ROCK</v>
      </c>
      <c r="D246" s="10">
        <v>2094.4870000000001</v>
      </c>
      <c r="E246" s="10">
        <v>2114.652</v>
      </c>
      <c r="F246" s="10">
        <v>2102.154</v>
      </c>
      <c r="G246" s="10">
        <v>2198.0100000000002</v>
      </c>
      <c r="H246" s="10">
        <v>2267.8200000000002</v>
      </c>
      <c r="I246" s="10">
        <v>2262.0320000000002</v>
      </c>
      <c r="J246" s="10">
        <v>2215.933</v>
      </c>
      <c r="K246" s="10">
        <v>2227.0540000000001</v>
      </c>
      <c r="L246" s="10">
        <v>2211.3829999999998</v>
      </c>
      <c r="M246" s="10">
        <v>2215.453</v>
      </c>
      <c r="N246" s="10">
        <v>779.46</v>
      </c>
      <c r="O246" s="10">
        <v>784.11500000000001</v>
      </c>
      <c r="P246" s="10">
        <v>783.63699999999994</v>
      </c>
      <c r="Q246" s="10">
        <v>743.673</v>
      </c>
      <c r="R246" s="10">
        <v>744.26499999999999</v>
      </c>
      <c r="S246" s="10">
        <v>757.99900000000002</v>
      </c>
      <c r="T246" s="10">
        <v>745.399</v>
      </c>
      <c r="U246" s="10">
        <v>755.96600000000001</v>
      </c>
      <c r="V246" s="10">
        <v>766.10900000000004</v>
      </c>
      <c r="W246" s="10">
        <v>773.54600000000005</v>
      </c>
      <c r="X246" s="10">
        <f>_xlfn.IFNA(IF(OR($C246={"PH-AKT","GCaMP6S"}),D246/AVERAGE($D246:$F246), D246/N246/AVERAGE($D246/$N246,$E246/$O246,$F246/$P246)),0)</f>
        <v>0.99935220419152127</v>
      </c>
      <c r="Y246" s="10">
        <f>_xlfn.IFNA(IF(OR($C246={"PH-AKT","GCaMP6S"}),E246/AVERAGE($D246:$F246), E246/O246/AVERAGE($D246/$N246,$E246/$O246,$F246/$P246)),0)</f>
        <v>1.0029837210103423</v>
      </c>
      <c r="Z246" s="10">
        <f>_xlfn.IFNA(IF(OR($C246={"PH-AKT","GCaMP6S"}),F246/AVERAGE($D246:$F246), F246/P246/AVERAGE($D246/$N246,$E246/$O246,$F246/$P246)),0)</f>
        <v>0.99766407479813635</v>
      </c>
      <c r="AA246" s="10">
        <f>_xlfn.IFNA(IF(OR($C246={"PH-AKT","GCaMP6S"}),G246/AVERAGE($D246:$F246), G246/Q246/AVERAGE($D246/$N246,$E246/$O246,$F246/$P246)),0)</f>
        <v>1.0992143477865965</v>
      </c>
      <c r="AB246" s="10">
        <f>_xlfn.IFNA(IF(OR($C246={"PH-AKT","GCaMP6S"}),H246/AVERAGE($D246:$F246), H246/R246/AVERAGE($D246/$N246,$E246/$O246,$F246/$P246)),0)</f>
        <v>1.1332238952637101</v>
      </c>
      <c r="AC246" s="10">
        <f>_xlfn.IFNA(IF(OR($C246={"PH-AKT","GCaMP6S"}),I246/AVERAGE($D246:$F246), I246/S246/AVERAGE($D246/$N246,$E246/$O246,$F246/$P246)),0)</f>
        <v>1.1098514414651186</v>
      </c>
      <c r="AD246" s="10">
        <f>_xlfn.IFNA(IF(OR($C246={"PH-AKT","GCaMP6S"}),J246/AVERAGE($D246:$F246), J246/T246/AVERAGE($D246/$N246,$E246/$O246,$F246/$P246)),0)</f>
        <v>1.1056115271784235</v>
      </c>
      <c r="AE246" s="10">
        <f>_xlfn.IFNA(IF(OR($C246={"PH-AKT","GCaMP6S"}),K246/AVERAGE($D246:$F246), K246/U246/AVERAGE($D246/$N246,$E246/$O246,$F246/$P246)),0)</f>
        <v>1.0956282533480541</v>
      </c>
      <c r="AF246" s="10">
        <f>_xlfn.IFNA(IF(OR($C246={"PH-AKT","GCaMP6S"}),L246/AVERAGE($D246:$F246), L246/V246/AVERAGE($D246/$N246,$E246/$O246,$F246/$P246)),0)</f>
        <v>1.073515059075387</v>
      </c>
      <c r="AG246" s="10">
        <f>_xlfn.IFNA(IF(OR($C246={"PH-AKT","GCaMP6S"}),M246/AVERAGE($D246:$F246), M246/W246/AVERAGE($D246/$N246,$E246/$O246,$F246/$P246)),0)</f>
        <v>1.0651508911281256</v>
      </c>
      <c r="AI246" s="10">
        <f>IF(OR($C246={"PH-AKT","Syk","Src","Lyn-FAK","Prin-CRAF","ERKKTR"}),1/X246,X246)</f>
        <v>0.99935220419152127</v>
      </c>
      <c r="AJ246" s="10">
        <f>IF(OR($C246={"PH-AKT","Syk","Src","Lyn-FAK","Prin-CRAF","ERKKTR"}),1/Y246,Y246)</f>
        <v>1.0029837210103423</v>
      </c>
      <c r="AK246" s="10">
        <f>IF(OR($C246={"PH-AKT","Syk","Src","Lyn-FAK","Prin-CRAF","ERKKTR"}),1/Z246,Z246)</f>
        <v>0.99766407479813635</v>
      </c>
      <c r="AL246" s="10">
        <f>IF(OR($C246={"PH-AKT","Syk","Src","Lyn-FAK","Prin-CRAF","ERKKTR"}),1/AA246,AA246)</f>
        <v>1.0992143477865965</v>
      </c>
      <c r="AM246" s="10">
        <f>IF(OR($C246={"PH-AKT","Syk","Src","Lyn-FAK","Prin-CRAF","ERKKTR"}),1/AB246,AB246)</f>
        <v>1.1332238952637101</v>
      </c>
      <c r="AN246" s="10">
        <f>IF(OR($C246={"PH-AKT","Syk","Src","Lyn-FAK","Prin-CRAF","ERKKTR"}),1/AC246,AC246)</f>
        <v>1.1098514414651186</v>
      </c>
      <c r="AO246" s="10">
        <f>IF(OR($C246={"PH-AKT","Syk","Src","Lyn-FAK","Prin-CRAF","ERKKTR"}),1/AD246,AD246)</f>
        <v>1.1056115271784235</v>
      </c>
      <c r="AP246" s="10">
        <f>IF(OR($C246={"PH-AKT","Syk","Src","Lyn-FAK","Prin-CRAF","ERKKTR"}),1/AE246,AE246)</f>
        <v>1.0956282533480541</v>
      </c>
      <c r="AQ246" s="10">
        <f>IF(OR($C246={"PH-AKT","Syk","Src","Lyn-FAK","Prin-CRAF","ERKKTR"}),1/AF246,AF246)</f>
        <v>1.073515059075387</v>
      </c>
      <c r="AR246" s="10">
        <f>IF(OR($C246={"PH-AKT","Syk","Src","Lyn-FAK","Prin-CRAF","ERKKTR"}),1/AG246,AG246)</f>
        <v>1.0651508911281256</v>
      </c>
    </row>
    <row r="247" spans="1:44" x14ac:dyDescent="0.2">
      <c r="A247" s="10">
        <v>246</v>
      </c>
      <c r="B247" s="10" t="s">
        <v>437</v>
      </c>
      <c r="C247" s="10" t="str">
        <f>_xlfn.IFNA(VLOOKUP($B247,Barcodes!$B$2:$E$14,4,FALSE),0)</f>
        <v>EV-ROCK</v>
      </c>
      <c r="D247" s="10">
        <v>1439.039</v>
      </c>
      <c r="E247" s="10">
        <v>1426.09</v>
      </c>
      <c r="F247" s="10">
        <v>1453.133</v>
      </c>
      <c r="G247" s="10">
        <v>1508.002</v>
      </c>
      <c r="H247" s="10">
        <v>1536.953</v>
      </c>
      <c r="I247" s="10">
        <v>1539.7570000000001</v>
      </c>
      <c r="J247" s="10">
        <v>1533.7819999999999</v>
      </c>
      <c r="K247" s="10">
        <v>1537.942</v>
      </c>
      <c r="L247" s="10">
        <v>1547.508</v>
      </c>
      <c r="M247" s="10">
        <v>1516.885</v>
      </c>
      <c r="N247" s="10">
        <v>553.80399999999997</v>
      </c>
      <c r="O247" s="10">
        <v>547.78399999999999</v>
      </c>
      <c r="P247" s="10">
        <v>559.20100000000002</v>
      </c>
      <c r="Q247" s="10">
        <v>563.88300000000004</v>
      </c>
      <c r="R247" s="10">
        <v>560.39099999999996</v>
      </c>
      <c r="S247" s="10">
        <v>573.31799999999998</v>
      </c>
      <c r="T247" s="10">
        <v>570.25800000000004</v>
      </c>
      <c r="U247" s="10">
        <v>575.77</v>
      </c>
      <c r="V247" s="10">
        <v>572.92600000000004</v>
      </c>
      <c r="W247" s="10">
        <v>564.38900000000001</v>
      </c>
      <c r="X247" s="10">
        <f>_xlfn.IFNA(IF(OR($C247={"PH-AKT","GCaMP6S"}),D247/AVERAGE($D247:$F247), D247/N247/AVERAGE($D247/$N247,$E247/$O247,$F247/$P247)),0)</f>
        <v>0.99935351213748247</v>
      </c>
      <c r="Y247" s="10">
        <f>_xlfn.IFNA(IF(OR($C247={"PH-AKT","GCaMP6S"}),E247/AVERAGE($D247:$F247), E247/O247/AVERAGE($D247/$N247,$E247/$O247,$F247/$P247)),0)</f>
        <v>1.0012447659382109</v>
      </c>
      <c r="Z247" s="10">
        <f>_xlfn.IFNA(IF(OR($C247={"PH-AKT","GCaMP6S"}),F247/AVERAGE($D247:$F247), F247/P247/AVERAGE($D247/$N247,$E247/$O247,$F247/$P247)),0)</f>
        <v>0.99940172192430665</v>
      </c>
      <c r="AA247" s="10">
        <f>_xlfn.IFNA(IF(OR($C247={"PH-AKT","GCaMP6S"}),G247/AVERAGE($D247:$F247), G247/Q247/AVERAGE($D247/$N247,$E247/$O247,$F247/$P247)),0)</f>
        <v>1.028526730528792</v>
      </c>
      <c r="AB247" s="10">
        <f>_xlfn.IFNA(IF(OR($C247={"PH-AKT","GCaMP6S"}),H247/AVERAGE($D247:$F247), H247/R247/AVERAGE($D247/$N247,$E247/$O247,$F247/$P247)),0)</f>
        <v>1.0548048120949123</v>
      </c>
      <c r="AC247" s="10">
        <f>_xlfn.IFNA(IF(OR($C247={"PH-AKT","GCaMP6S"}),I247/AVERAGE($D247:$F247), I247/S247/AVERAGE($D247/$N247,$E247/$O247,$F247/$P247)),0)</f>
        <v>1.0329023777982722</v>
      </c>
      <c r="AD247" s="10">
        <f>_xlfn.IFNA(IF(OR($C247={"PH-AKT","GCaMP6S"}),J247/AVERAGE($D247:$F247), J247/T247/AVERAGE($D247/$N247,$E247/$O247,$F247/$P247)),0)</f>
        <v>1.0344152566451497</v>
      </c>
      <c r="AE247" s="10">
        <f>_xlfn.IFNA(IF(OR($C247={"PH-AKT","GCaMP6S"}),K247/AVERAGE($D247:$F247), K247/U247/AVERAGE($D247/$N247,$E247/$O247,$F247/$P247)),0)</f>
        <v>1.0272912570351513</v>
      </c>
      <c r="AF247" s="10">
        <f>_xlfn.IFNA(IF(OR($C247={"PH-AKT","GCaMP6S"}),L247/AVERAGE($D247:$F247), L247/V247/AVERAGE($D247/$N247,$E247/$O247,$F247/$P247)),0)</f>
        <v>1.038812193276188</v>
      </c>
      <c r="AG247" s="10">
        <f>_xlfn.IFNA(IF(OR($C247={"PH-AKT","GCaMP6S"}),M247/AVERAGE($D247:$F247), M247/W247/AVERAGE($D247/$N247,$E247/$O247,$F247/$P247)),0)</f>
        <v>1.033657793068639</v>
      </c>
      <c r="AI247" s="10">
        <f>IF(OR($C247={"PH-AKT","Syk","Src","Lyn-FAK","Prin-CRAF","ERKKTR"}),1/X247,X247)</f>
        <v>0.99935351213748247</v>
      </c>
      <c r="AJ247" s="10">
        <f>IF(OR($C247={"PH-AKT","Syk","Src","Lyn-FAK","Prin-CRAF","ERKKTR"}),1/Y247,Y247)</f>
        <v>1.0012447659382109</v>
      </c>
      <c r="AK247" s="10">
        <f>IF(OR($C247={"PH-AKT","Syk","Src","Lyn-FAK","Prin-CRAF","ERKKTR"}),1/Z247,Z247)</f>
        <v>0.99940172192430665</v>
      </c>
      <c r="AL247" s="10">
        <f>IF(OR($C247={"PH-AKT","Syk","Src","Lyn-FAK","Prin-CRAF","ERKKTR"}),1/AA247,AA247)</f>
        <v>1.028526730528792</v>
      </c>
      <c r="AM247" s="10">
        <f>IF(OR($C247={"PH-AKT","Syk","Src","Lyn-FAK","Prin-CRAF","ERKKTR"}),1/AB247,AB247)</f>
        <v>1.0548048120949123</v>
      </c>
      <c r="AN247" s="10">
        <f>IF(OR($C247={"PH-AKT","Syk","Src","Lyn-FAK","Prin-CRAF","ERKKTR"}),1/AC247,AC247)</f>
        <v>1.0329023777982722</v>
      </c>
      <c r="AO247" s="10">
        <f>IF(OR($C247={"PH-AKT","Syk","Src","Lyn-FAK","Prin-CRAF","ERKKTR"}),1/AD247,AD247)</f>
        <v>1.0344152566451497</v>
      </c>
      <c r="AP247" s="10">
        <f>IF(OR($C247={"PH-AKT","Syk","Src","Lyn-FAK","Prin-CRAF","ERKKTR"}),1/AE247,AE247)</f>
        <v>1.0272912570351513</v>
      </c>
      <c r="AQ247" s="10">
        <f>IF(OR($C247={"PH-AKT","Syk","Src","Lyn-FAK","Prin-CRAF","ERKKTR"}),1/AF247,AF247)</f>
        <v>1.038812193276188</v>
      </c>
      <c r="AR247" s="10">
        <f>IF(OR($C247={"PH-AKT","Syk","Src","Lyn-FAK","Prin-CRAF","ERKKTR"}),1/AG247,AG247)</f>
        <v>1.033657793068639</v>
      </c>
    </row>
    <row r="248" spans="1:44" x14ac:dyDescent="0.2">
      <c r="A248" s="10">
        <v>247</v>
      </c>
      <c r="B248" s="10">
        <v>0</v>
      </c>
      <c r="C248" s="10">
        <f>_xlfn.IFNA(VLOOKUP($B248,Barcodes!$B$2:$E$14,4,FALSE),0)</f>
        <v>0</v>
      </c>
      <c r="D248" s="10">
        <v>2135.8609999999999</v>
      </c>
      <c r="E248" s="10">
        <v>2417.145</v>
      </c>
      <c r="F248" s="10">
        <v>2555.0529999999999</v>
      </c>
      <c r="G248" s="10">
        <v>2227.7350000000001</v>
      </c>
      <c r="H248" s="10">
        <v>2291.0720000000001</v>
      </c>
      <c r="I248" s="10">
        <v>2307.1770000000001</v>
      </c>
      <c r="J248" s="10">
        <v>2760.56</v>
      </c>
      <c r="K248" s="10">
        <v>3083.2930000000001</v>
      </c>
      <c r="L248" s="10">
        <v>3187.7919999999999</v>
      </c>
      <c r="M248" s="10">
        <v>2639.538</v>
      </c>
      <c r="N248" s="10">
        <v>298.41399999999999</v>
      </c>
      <c r="O248" s="10">
        <v>340.24599999999998</v>
      </c>
      <c r="P248" s="10">
        <v>353.44</v>
      </c>
      <c r="Q248" s="10">
        <v>331.16899999999998</v>
      </c>
      <c r="R248" s="10">
        <v>324.435</v>
      </c>
      <c r="S248" s="10">
        <v>312.98899999999998</v>
      </c>
      <c r="T248" s="10">
        <v>365.15499999999997</v>
      </c>
      <c r="U248" s="10">
        <v>390.32900000000001</v>
      </c>
      <c r="V248" s="10">
        <v>394.05900000000003</v>
      </c>
      <c r="W248" s="10">
        <v>336.541</v>
      </c>
      <c r="X248" s="10">
        <f>_xlfn.IFNA(IF(OR($C248={"PH-AKT","GCaMP6S"}),D248/AVERAGE($D248:$F248), D248/N248/AVERAGE($D248/$N248,$E248/$O248,$F248/$P248)),0)</f>
        <v>0.99914106457234753</v>
      </c>
      <c r="Y248" s="10">
        <f>_xlfn.IFNA(IF(OR($C248={"PH-AKT","GCaMP6S"}),E248/AVERAGE($D248:$F248), E248/O248/AVERAGE($D248/$N248,$E248/$O248,$F248/$P248)),0)</f>
        <v>0.99170543310030446</v>
      </c>
      <c r="Z248" s="10">
        <f>_xlfn.IFNA(IF(OR($C248={"PH-AKT","GCaMP6S"}),F248/AVERAGE($D248:$F248), F248/P248/AVERAGE($D248/$N248,$E248/$O248,$F248/$P248)),0)</f>
        <v>1.0091535023273479</v>
      </c>
      <c r="AA248" s="10">
        <f>_xlfn.IFNA(IF(OR($C248={"PH-AKT","GCaMP6S"}),G248/AVERAGE($D248:$F248), G248/Q248/AVERAGE($D248/$N248,$E248/$O248,$F248/$P248)),0)</f>
        <v>0.93904600314548647</v>
      </c>
      <c r="AB248" s="10">
        <f>_xlfn.IFNA(IF(OR($C248={"PH-AKT","GCaMP6S"}),H248/AVERAGE($D248:$F248), H248/R248/AVERAGE($D248/$N248,$E248/$O248,$F248/$P248)),0)</f>
        <v>0.98578919827424971</v>
      </c>
      <c r="AC248" s="10">
        <f>_xlfn.IFNA(IF(OR($C248={"PH-AKT","GCaMP6S"}),I248/AVERAGE($D248:$F248), I248/S248/AVERAGE($D248/$N248,$E248/$O248,$F248/$P248)),0)</f>
        <v>1.0290224651487714</v>
      </c>
      <c r="AD248" s="10">
        <f>_xlfn.IFNA(IF(OR($C248={"PH-AKT","GCaMP6S"}),J248/AVERAGE($D248:$F248), J248/T248/AVERAGE($D248/$N248,$E248/$O248,$F248/$P248)),0)</f>
        <v>1.0553413533205589</v>
      </c>
      <c r="AE248" s="10">
        <f>_xlfn.IFNA(IF(OR($C248={"PH-AKT","GCaMP6S"}),K248/AVERAGE($D248:$F248), K248/U248/AVERAGE($D248/$N248,$E248/$O248,$F248/$P248)),0)</f>
        <v>1.1026990364419742</v>
      </c>
      <c r="AF248" s="10">
        <f>_xlfn.IFNA(IF(OR($C248={"PH-AKT","GCaMP6S"}),L248/AVERAGE($D248:$F248), L248/V248/AVERAGE($D248/$N248,$E248/$O248,$F248/$P248)),0)</f>
        <v>1.1292802753954425</v>
      </c>
      <c r="AG248" s="10">
        <f>_xlfn.IFNA(IF(OR($C248={"PH-AKT","GCaMP6S"}),M248/AVERAGE($D248:$F248), M248/W248/AVERAGE($D248/$N248,$E248/$O248,$F248/$P248)),0)</f>
        <v>1.0948710055801874</v>
      </c>
      <c r="AI248" s="10">
        <f>IF(OR($C248={"PH-AKT","Syk","Src","Lyn-FAK","Prin-CRAF","ERKKTR"}),1/X248,X248)</f>
        <v>0.99914106457234753</v>
      </c>
      <c r="AJ248" s="10">
        <f>IF(OR($C248={"PH-AKT","Syk","Src","Lyn-FAK","Prin-CRAF","ERKKTR"}),1/Y248,Y248)</f>
        <v>0.99170543310030446</v>
      </c>
      <c r="AK248" s="10">
        <f>IF(OR($C248={"PH-AKT","Syk","Src","Lyn-FAK","Prin-CRAF","ERKKTR"}),1/Z248,Z248)</f>
        <v>1.0091535023273479</v>
      </c>
      <c r="AL248" s="10">
        <f>IF(OR($C248={"PH-AKT","Syk","Src","Lyn-FAK","Prin-CRAF","ERKKTR"}),1/AA248,AA248)</f>
        <v>0.93904600314548647</v>
      </c>
      <c r="AM248" s="10">
        <f>IF(OR($C248={"PH-AKT","Syk","Src","Lyn-FAK","Prin-CRAF","ERKKTR"}),1/AB248,AB248)</f>
        <v>0.98578919827424971</v>
      </c>
      <c r="AN248" s="10">
        <f>IF(OR($C248={"PH-AKT","Syk","Src","Lyn-FAK","Prin-CRAF","ERKKTR"}),1/AC248,AC248)</f>
        <v>1.0290224651487714</v>
      </c>
      <c r="AO248" s="10">
        <f>IF(OR($C248={"PH-AKT","Syk","Src","Lyn-FAK","Prin-CRAF","ERKKTR"}),1/AD248,AD248)</f>
        <v>1.0553413533205589</v>
      </c>
      <c r="AP248" s="10">
        <f>IF(OR($C248={"PH-AKT","Syk","Src","Lyn-FAK","Prin-CRAF","ERKKTR"}),1/AE248,AE248)</f>
        <v>1.1026990364419742</v>
      </c>
      <c r="AQ248" s="10">
        <f>IF(OR($C248={"PH-AKT","Syk","Src","Lyn-FAK","Prin-CRAF","ERKKTR"}),1/AF248,AF248)</f>
        <v>1.1292802753954425</v>
      </c>
      <c r="AR248" s="10">
        <f>IF(OR($C248={"PH-AKT","Syk","Src","Lyn-FAK","Prin-CRAF","ERKKTR"}),1/AG248,AG248)</f>
        <v>1.0948710055801874</v>
      </c>
    </row>
    <row r="249" spans="1:44" x14ac:dyDescent="0.2">
      <c r="A249" s="10">
        <v>248</v>
      </c>
      <c r="B249" s="10">
        <v>0</v>
      </c>
      <c r="C249" s="10">
        <f>_xlfn.IFNA(VLOOKUP($B249,Barcodes!$B$2:$E$14,4,FALSE),0)</f>
        <v>0</v>
      </c>
      <c r="D249" s="10">
        <v>899.65599999999995</v>
      </c>
      <c r="E249" s="10">
        <v>889.28599999999994</v>
      </c>
      <c r="F249" s="10">
        <v>908.28800000000001</v>
      </c>
      <c r="G249" s="10">
        <v>906.05200000000002</v>
      </c>
      <c r="H249" s="10">
        <v>924.26400000000001</v>
      </c>
      <c r="I249" s="10">
        <v>917.89400000000001</v>
      </c>
      <c r="J249" s="10">
        <v>940.71400000000006</v>
      </c>
      <c r="K249" s="10">
        <v>942.35199999999998</v>
      </c>
      <c r="L249" s="10">
        <v>890.35599999999999</v>
      </c>
      <c r="M249" s="10">
        <v>888.04200000000003</v>
      </c>
      <c r="N249" s="10">
        <v>208.571</v>
      </c>
      <c r="O249" s="10">
        <v>209.21799999999999</v>
      </c>
      <c r="P249" s="10">
        <v>204.45400000000001</v>
      </c>
      <c r="Q249" s="10">
        <v>216.70400000000001</v>
      </c>
      <c r="R249" s="10">
        <v>224.696</v>
      </c>
      <c r="S249" s="10">
        <v>218.41499999999999</v>
      </c>
      <c r="T249" s="10">
        <v>224.99799999999999</v>
      </c>
      <c r="U249" s="10">
        <v>217.76300000000001</v>
      </c>
      <c r="V249" s="10">
        <v>207.327</v>
      </c>
      <c r="W249" s="10">
        <v>198.602</v>
      </c>
      <c r="X249" s="10">
        <f>_xlfn.IFNA(IF(OR($C249={"PH-AKT","GCaMP6S"}),D249/AVERAGE($D249:$F249), D249/N249/AVERAGE($D249/$N249,$E249/$O249,$F249/$P249)),0)</f>
        <v>0.99491231928221902</v>
      </c>
      <c r="Y249" s="10">
        <f>_xlfn.IFNA(IF(OR($C249={"PH-AKT","GCaMP6S"}),E249/AVERAGE($D249:$F249), E249/O249/AVERAGE($D249/$N249,$E249/$O249,$F249/$P249)),0)</f>
        <v>0.98040306485236206</v>
      </c>
      <c r="Z249" s="10">
        <f>_xlfn.IFNA(IF(OR($C249={"PH-AKT","GCaMP6S"}),F249/AVERAGE($D249:$F249), F249/P249/AVERAGE($D249/$N249,$E249/$O249,$F249/$P249)),0)</f>
        <v>1.024684615865419</v>
      </c>
      <c r="AA249" s="10">
        <f>_xlfn.IFNA(IF(OR($C249={"PH-AKT","GCaMP6S"}),G249/AVERAGE($D249:$F249), G249/Q249/AVERAGE($D249/$N249,$E249/$O249,$F249/$P249)),0)</f>
        <v>0.96438055878591589</v>
      </c>
      <c r="AB249" s="10">
        <f>_xlfn.IFNA(IF(OR($C249={"PH-AKT","GCaMP6S"}),H249/AVERAGE($D249:$F249), H249/R249/AVERAGE($D249/$N249,$E249/$O249,$F249/$P249)),0)</f>
        <v>0.94877437716783475</v>
      </c>
      <c r="AC249" s="10">
        <f>_xlfn.IFNA(IF(OR($C249={"PH-AKT","GCaMP6S"}),I249/AVERAGE($D249:$F249), I249/S249/AVERAGE($D249/$N249,$E249/$O249,$F249/$P249)),0)</f>
        <v>0.9693314891714373</v>
      </c>
      <c r="AD249" s="10">
        <f>_xlfn.IFNA(IF(OR($C249={"PH-AKT","GCaMP6S"}),J249/AVERAGE($D249:$F249), J249/T249/AVERAGE($D249/$N249,$E249/$O249,$F249/$P249)),0)</f>
        <v>0.96436446886373639</v>
      </c>
      <c r="AE249" s="10">
        <f>_xlfn.IFNA(IF(OR($C249={"PH-AKT","GCaMP6S"}),K249/AVERAGE($D249:$F249), K249/U249/AVERAGE($D249/$N249,$E249/$O249,$F249/$P249)),0)</f>
        <v>0.99813967071562348</v>
      </c>
      <c r="AF249" s="10">
        <f>_xlfn.IFNA(IF(OR($C249={"PH-AKT","GCaMP6S"}),L249/AVERAGE($D249:$F249), L249/V249/AVERAGE($D249/$N249,$E249/$O249,$F249/$P249)),0)</f>
        <v>0.9905355738454138</v>
      </c>
      <c r="AG249" s="10">
        <f>_xlfn.IFNA(IF(OR($C249={"PH-AKT","GCaMP6S"}),M249/AVERAGE($D249:$F249), M249/W249/AVERAGE($D249/$N249,$E249/$O249,$F249/$P249)),0)</f>
        <v>1.0313644072739534</v>
      </c>
      <c r="AI249" s="10">
        <f>IF(OR($C249={"PH-AKT","Syk","Src","Lyn-FAK","Prin-CRAF","ERKKTR"}),1/X249,X249)</f>
        <v>0.99491231928221902</v>
      </c>
      <c r="AJ249" s="10">
        <f>IF(OR($C249={"PH-AKT","Syk","Src","Lyn-FAK","Prin-CRAF","ERKKTR"}),1/Y249,Y249)</f>
        <v>0.98040306485236206</v>
      </c>
      <c r="AK249" s="10">
        <f>IF(OR($C249={"PH-AKT","Syk","Src","Lyn-FAK","Prin-CRAF","ERKKTR"}),1/Z249,Z249)</f>
        <v>1.024684615865419</v>
      </c>
      <c r="AL249" s="10">
        <f>IF(OR($C249={"PH-AKT","Syk","Src","Lyn-FAK","Prin-CRAF","ERKKTR"}),1/AA249,AA249)</f>
        <v>0.96438055878591589</v>
      </c>
      <c r="AM249" s="10">
        <f>IF(OR($C249={"PH-AKT","Syk","Src","Lyn-FAK","Prin-CRAF","ERKKTR"}),1/AB249,AB249)</f>
        <v>0.94877437716783475</v>
      </c>
      <c r="AN249" s="10">
        <f>IF(OR($C249={"PH-AKT","Syk","Src","Lyn-FAK","Prin-CRAF","ERKKTR"}),1/AC249,AC249)</f>
        <v>0.9693314891714373</v>
      </c>
      <c r="AO249" s="10">
        <f>IF(OR($C249={"PH-AKT","Syk","Src","Lyn-FAK","Prin-CRAF","ERKKTR"}),1/AD249,AD249)</f>
        <v>0.96436446886373639</v>
      </c>
      <c r="AP249" s="10">
        <f>IF(OR($C249={"PH-AKT","Syk","Src","Lyn-FAK","Prin-CRAF","ERKKTR"}),1/AE249,AE249)</f>
        <v>0.99813967071562348</v>
      </c>
      <c r="AQ249" s="10">
        <f>IF(OR($C249={"PH-AKT","Syk","Src","Lyn-FAK","Prin-CRAF","ERKKTR"}),1/AF249,AF249)</f>
        <v>0.9905355738454138</v>
      </c>
      <c r="AR249" s="10">
        <f>IF(OR($C249={"PH-AKT","Syk","Src","Lyn-FAK","Prin-CRAF","ERKKTR"}),1/AG249,AG249)</f>
        <v>1.0313644072739534</v>
      </c>
    </row>
    <row r="250" spans="1:44" x14ac:dyDescent="0.2">
      <c r="A250" s="10">
        <v>249</v>
      </c>
      <c r="B250" s="10" t="s">
        <v>437</v>
      </c>
      <c r="C250" s="10" t="str">
        <f>_xlfn.IFNA(VLOOKUP($B250,Barcodes!$B$2:$E$14,4,FALSE),0)</f>
        <v>EV-ROCK</v>
      </c>
      <c r="D250" s="10">
        <v>998.60900000000004</v>
      </c>
      <c r="E250" s="10">
        <v>1006.745</v>
      </c>
      <c r="F250" s="10">
        <v>1027.3440000000001</v>
      </c>
      <c r="G250" s="10">
        <v>1044.0719999999999</v>
      </c>
      <c r="H250" s="10">
        <v>1060.8489999999999</v>
      </c>
      <c r="I250" s="10">
        <v>1077.9649999999999</v>
      </c>
      <c r="J250" s="10">
        <v>1109.444</v>
      </c>
      <c r="K250" s="10">
        <v>1117.865</v>
      </c>
      <c r="L250" s="10">
        <v>1121.7159999999999</v>
      </c>
      <c r="M250" s="10">
        <v>1106.502</v>
      </c>
      <c r="N250" s="10">
        <v>401.87099999999998</v>
      </c>
      <c r="O250" s="10">
        <v>398.649</v>
      </c>
      <c r="P250" s="10">
        <v>417.86200000000002</v>
      </c>
      <c r="Q250" s="10">
        <v>403.72500000000002</v>
      </c>
      <c r="R250" s="10">
        <v>412.709</v>
      </c>
      <c r="S250" s="10">
        <v>427.25099999999998</v>
      </c>
      <c r="T250" s="10">
        <v>444.25200000000001</v>
      </c>
      <c r="U250" s="10">
        <v>450.988</v>
      </c>
      <c r="V250" s="10">
        <v>448.67399999999998</v>
      </c>
      <c r="W250" s="10">
        <v>441.524</v>
      </c>
      <c r="X250" s="10">
        <f>_xlfn.IFNA(IF(OR($C250={"PH-AKT","GCaMP6S"}),D250/AVERAGE($D250:$F250), D250/N250/AVERAGE($D250/$N250,$E250/$O250,$F250/$P250)),0)</f>
        <v>0.99810336713712078</v>
      </c>
      <c r="Y250" s="10">
        <f>_xlfn.IFNA(IF(OR($C250={"PH-AKT","GCaMP6S"}),E250/AVERAGE($D250:$F250), E250/O250/AVERAGE($D250/$N250,$E250/$O250,$F250/$P250)),0)</f>
        <v>1.0143679406679929</v>
      </c>
      <c r="Z250" s="10">
        <f>_xlfn.IFNA(IF(OR($C250={"PH-AKT","GCaMP6S"}),F250/AVERAGE($D250:$F250), F250/P250/AVERAGE($D250/$N250,$E250/$O250,$F250/$P250)),0)</f>
        <v>0.98752869219488681</v>
      </c>
      <c r="AA250" s="10">
        <f>_xlfn.IFNA(IF(OR($C250={"PH-AKT","GCaMP6S"}),G250/AVERAGE($D250:$F250), G250/Q250/AVERAGE($D250/$N250,$E250/$O250,$F250/$P250)),0)</f>
        <v>1.0387511514402861</v>
      </c>
      <c r="AB250" s="10">
        <f>_xlfn.IFNA(IF(OR($C250={"PH-AKT","GCaMP6S"}),H250/AVERAGE($D250:$F250), H250/R250/AVERAGE($D250/$N250,$E250/$O250,$F250/$P250)),0)</f>
        <v>1.0324673912148512</v>
      </c>
      <c r="AC250" s="10">
        <f>_xlfn.IFNA(IF(OR($C250={"PH-AKT","GCaMP6S"}),I250/AVERAGE($D250:$F250), I250/S250/AVERAGE($D250/$N250,$E250/$O250,$F250/$P250)),0)</f>
        <v>1.0134172320136765</v>
      </c>
      <c r="AD250" s="10">
        <f>_xlfn.IFNA(IF(OR($C250={"PH-AKT","GCaMP6S"}),J250/AVERAGE($D250:$F250), J250/T250/AVERAGE($D250/$N250,$E250/$O250,$F250/$P250)),0)</f>
        <v>1.0030964803467841</v>
      </c>
      <c r="AE250" s="10">
        <f>_xlfn.IFNA(IF(OR($C250={"PH-AKT","GCaMP6S"}),K250/AVERAGE($D250:$F250), K250/U250/AVERAGE($D250/$N250,$E250/$O250,$F250/$P250)),0)</f>
        <v>0.99561420648482313</v>
      </c>
      <c r="AF250" s="10">
        <f>_xlfn.IFNA(IF(OR($C250={"PH-AKT","GCaMP6S"}),L250/AVERAGE($D250:$F250), L250/V250/AVERAGE($D250/$N250,$E250/$O250,$F250/$P250)),0)</f>
        <v>1.0041965466354577</v>
      </c>
      <c r="AG250" s="10">
        <f>_xlfn.IFNA(IF(OR($C250={"PH-AKT","GCaMP6S"}),M250/AVERAGE($D250:$F250), M250/W250/AVERAGE($D250/$N250,$E250/$O250,$F250/$P250)),0)</f>
        <v>1.006617786914719</v>
      </c>
      <c r="AI250" s="10">
        <f>IF(OR($C250={"PH-AKT","Syk","Src","Lyn-FAK","Prin-CRAF","ERKKTR"}),1/X250,X250)</f>
        <v>0.99810336713712078</v>
      </c>
      <c r="AJ250" s="10">
        <f>IF(OR($C250={"PH-AKT","Syk","Src","Lyn-FAK","Prin-CRAF","ERKKTR"}),1/Y250,Y250)</f>
        <v>1.0143679406679929</v>
      </c>
      <c r="AK250" s="10">
        <f>IF(OR($C250={"PH-AKT","Syk","Src","Lyn-FAK","Prin-CRAF","ERKKTR"}),1/Z250,Z250)</f>
        <v>0.98752869219488681</v>
      </c>
      <c r="AL250" s="10">
        <f>IF(OR($C250={"PH-AKT","Syk","Src","Lyn-FAK","Prin-CRAF","ERKKTR"}),1/AA250,AA250)</f>
        <v>1.0387511514402861</v>
      </c>
      <c r="AM250" s="10">
        <f>IF(OR($C250={"PH-AKT","Syk","Src","Lyn-FAK","Prin-CRAF","ERKKTR"}),1/AB250,AB250)</f>
        <v>1.0324673912148512</v>
      </c>
      <c r="AN250" s="10">
        <f>IF(OR($C250={"PH-AKT","Syk","Src","Lyn-FAK","Prin-CRAF","ERKKTR"}),1/AC250,AC250)</f>
        <v>1.0134172320136765</v>
      </c>
      <c r="AO250" s="10">
        <f>IF(OR($C250={"PH-AKT","Syk","Src","Lyn-FAK","Prin-CRAF","ERKKTR"}),1/AD250,AD250)</f>
        <v>1.0030964803467841</v>
      </c>
      <c r="AP250" s="10">
        <f>IF(OR($C250={"PH-AKT","Syk","Src","Lyn-FAK","Prin-CRAF","ERKKTR"}),1/AE250,AE250)</f>
        <v>0.99561420648482313</v>
      </c>
      <c r="AQ250" s="10">
        <f>IF(OR($C250={"PH-AKT","Syk","Src","Lyn-FAK","Prin-CRAF","ERKKTR"}),1/AF250,AF250)</f>
        <v>1.0041965466354577</v>
      </c>
      <c r="AR250" s="10">
        <f>IF(OR($C250={"PH-AKT","Syk","Src","Lyn-FAK","Prin-CRAF","ERKKTR"}),1/AG250,AG250)</f>
        <v>1.006617786914719</v>
      </c>
    </row>
    <row r="251" spans="1:44" x14ac:dyDescent="0.2">
      <c r="A251" s="10">
        <v>250</v>
      </c>
      <c r="B251" s="10" t="s">
        <v>39</v>
      </c>
      <c r="C251" s="10" t="str">
        <f>_xlfn.IFNA(VLOOKUP($B251,Barcodes!$B$2:$E$14,4,FALSE),0)</f>
        <v>EV-S6K</v>
      </c>
      <c r="D251" s="10">
        <v>548.23699999999997</v>
      </c>
      <c r="E251" s="10">
        <v>560.61500000000001</v>
      </c>
      <c r="F251" s="10">
        <v>545.74599999999998</v>
      </c>
      <c r="G251" s="10">
        <v>569.56500000000005</v>
      </c>
      <c r="H251" s="10">
        <v>601.60400000000004</v>
      </c>
      <c r="I251" s="10">
        <v>616.42999999999995</v>
      </c>
      <c r="J251" s="10">
        <v>663.12099999999998</v>
      </c>
      <c r="K251" s="10">
        <v>657.16099999999994</v>
      </c>
      <c r="L251" s="10">
        <v>657.24300000000005</v>
      </c>
      <c r="M251" s="10">
        <v>654.26599999999996</v>
      </c>
      <c r="N251" s="10">
        <v>246.82599999999999</v>
      </c>
      <c r="O251" s="10">
        <v>248.55699999999999</v>
      </c>
      <c r="P251" s="10">
        <v>247.221</v>
      </c>
      <c r="Q251" s="10">
        <v>245.46899999999999</v>
      </c>
      <c r="R251" s="10">
        <v>258.39299999999997</v>
      </c>
      <c r="S251" s="10">
        <v>272.86900000000003</v>
      </c>
      <c r="T251" s="10">
        <v>289.065</v>
      </c>
      <c r="U251" s="10">
        <v>288.09300000000002</v>
      </c>
      <c r="V251" s="10">
        <v>288.57299999999998</v>
      </c>
      <c r="W251" s="10">
        <v>285.99599999999998</v>
      </c>
      <c r="X251" s="10">
        <f>_xlfn.IFNA(IF(OR($C251={"PH-AKT","GCaMP6S"}),D251/AVERAGE($D251:$F251), D251/N251/AVERAGE($D251/$N251,$E251/$O251,$F251/$P251)),0)</f>
        <v>0.99690221392127243</v>
      </c>
      <c r="Y251" s="10">
        <f>_xlfn.IFNA(IF(OR($C251={"PH-AKT","GCaMP6S"}),E251/AVERAGE($D251:$F251), E251/O251/AVERAGE($D251/$N251,$E251/$O251,$F251/$P251)),0)</f>
        <v>1.0123107262769715</v>
      </c>
      <c r="Z251" s="10">
        <f>_xlfn.IFNA(IF(OR($C251={"PH-AKT","GCaMP6S"}),F251/AVERAGE($D251:$F251), F251/P251/AVERAGE($D251/$N251,$E251/$O251,$F251/$P251)),0)</f>
        <v>0.99078705980175608</v>
      </c>
      <c r="AA251" s="10">
        <f>_xlfn.IFNA(IF(OR($C251={"PH-AKT","GCaMP6S"}),G251/AVERAGE($D251:$F251), G251/Q251/AVERAGE($D251/$N251,$E251/$O251,$F251/$P251)),0)</f>
        <v>1.0414100485909581</v>
      </c>
      <c r="AB251" s="10">
        <f>_xlfn.IFNA(IF(OR($C251={"PH-AKT","GCaMP6S"}),H251/AVERAGE($D251:$F251), H251/R251/AVERAGE($D251/$N251,$E251/$O251,$F251/$P251)),0)</f>
        <v>1.0449730602062082</v>
      </c>
      <c r="AC251" s="10">
        <f>_xlfn.IFNA(IF(OR($C251={"PH-AKT","GCaMP6S"}),I251/AVERAGE($D251:$F251), I251/S251/AVERAGE($D251/$N251,$E251/$O251,$F251/$P251)),0)</f>
        <v>1.0139223364911025</v>
      </c>
      <c r="AD251" s="10">
        <f>_xlfn.IFNA(IF(OR($C251={"PH-AKT","GCaMP6S"}),J251/AVERAGE($D251:$F251), J251/T251/AVERAGE($D251/$N251,$E251/$O251,$F251/$P251)),0)</f>
        <v>1.029609152436231</v>
      </c>
      <c r="AE251" s="10">
        <f>_xlfn.IFNA(IF(OR($C251={"PH-AKT","GCaMP6S"}),K251/AVERAGE($D251:$F251), K251/U251/AVERAGE($D251/$N251,$E251/$O251,$F251/$P251)),0)</f>
        <v>1.0237978168561703</v>
      </c>
      <c r="AF251" s="10">
        <f>_xlfn.IFNA(IF(OR($C251={"PH-AKT","GCaMP6S"}),L251/AVERAGE($D251:$F251), L251/V251/AVERAGE($D251/$N251,$E251/$O251,$F251/$P251)),0)</f>
        <v>1.0222224114493057</v>
      </c>
      <c r="AG251" s="10">
        <f>_xlfn.IFNA(IF(OR($C251={"PH-AKT","GCaMP6S"}),M251/AVERAGE($D251:$F251), M251/W251/AVERAGE($D251/$N251,$E251/$O251,$F251/$P251)),0)</f>
        <v>1.0267613596326604</v>
      </c>
      <c r="AI251" s="10">
        <f>IF(OR($C251={"PH-AKT","Syk","Src","Lyn-FAK","Prin-CRAF","ERKKTR"}),1/X251,X251)</f>
        <v>0.99690221392127243</v>
      </c>
      <c r="AJ251" s="10">
        <f>IF(OR($C251={"PH-AKT","Syk","Src","Lyn-FAK","Prin-CRAF","ERKKTR"}),1/Y251,Y251)</f>
        <v>1.0123107262769715</v>
      </c>
      <c r="AK251" s="10">
        <f>IF(OR($C251={"PH-AKT","Syk","Src","Lyn-FAK","Prin-CRAF","ERKKTR"}),1/Z251,Z251)</f>
        <v>0.99078705980175608</v>
      </c>
      <c r="AL251" s="10">
        <f>IF(OR($C251={"PH-AKT","Syk","Src","Lyn-FAK","Prin-CRAF","ERKKTR"}),1/AA251,AA251)</f>
        <v>1.0414100485909581</v>
      </c>
      <c r="AM251" s="10">
        <f>IF(OR($C251={"PH-AKT","Syk","Src","Lyn-FAK","Prin-CRAF","ERKKTR"}),1/AB251,AB251)</f>
        <v>1.0449730602062082</v>
      </c>
      <c r="AN251" s="10">
        <f>IF(OR($C251={"PH-AKT","Syk","Src","Lyn-FAK","Prin-CRAF","ERKKTR"}),1/AC251,AC251)</f>
        <v>1.0139223364911025</v>
      </c>
      <c r="AO251" s="10">
        <f>IF(OR($C251={"PH-AKT","Syk","Src","Lyn-FAK","Prin-CRAF","ERKKTR"}),1/AD251,AD251)</f>
        <v>1.029609152436231</v>
      </c>
      <c r="AP251" s="10">
        <f>IF(OR($C251={"PH-AKT","Syk","Src","Lyn-FAK","Prin-CRAF","ERKKTR"}),1/AE251,AE251)</f>
        <v>1.0237978168561703</v>
      </c>
      <c r="AQ251" s="10">
        <f>IF(OR($C251={"PH-AKT","Syk","Src","Lyn-FAK","Prin-CRAF","ERKKTR"}),1/AF251,AF251)</f>
        <v>1.0222224114493057</v>
      </c>
      <c r="AR251" s="10">
        <f>IF(OR($C251={"PH-AKT","Syk","Src","Lyn-FAK","Prin-CRAF","ERKKTR"}),1/AG251,AG251)</f>
        <v>1.0267613596326604</v>
      </c>
    </row>
    <row r="252" spans="1:44" x14ac:dyDescent="0.2">
      <c r="A252" s="10">
        <v>251</v>
      </c>
      <c r="B252" s="10" t="s">
        <v>431</v>
      </c>
      <c r="C252" s="10" t="str">
        <f>_xlfn.IFNA(VLOOKUP($B252,Barcodes!$B$2:$E$14,4,FALSE),0)</f>
        <v>Lyn-FAK</v>
      </c>
      <c r="D252" s="10">
        <v>4132.1390000000001</v>
      </c>
      <c r="E252" s="10">
        <v>4148.2070000000003</v>
      </c>
      <c r="F252" s="10">
        <v>4048.2820000000002</v>
      </c>
      <c r="G252" s="10">
        <v>3741.8159999999998</v>
      </c>
      <c r="H252" s="10">
        <v>3617.2089999999998</v>
      </c>
      <c r="I252" s="10">
        <v>4270.326</v>
      </c>
      <c r="J252" s="10">
        <v>5033.9859999999999</v>
      </c>
      <c r="K252" s="10">
        <v>5193.4009999999998</v>
      </c>
      <c r="L252" s="10">
        <v>5353.9859999999999</v>
      </c>
      <c r="M252" s="10">
        <v>5288.35</v>
      </c>
      <c r="N252" s="10">
        <v>699.01</v>
      </c>
      <c r="O252" s="10">
        <v>699.61099999999999</v>
      </c>
      <c r="P252" s="10">
        <v>678.74900000000002</v>
      </c>
      <c r="Q252" s="10">
        <v>722.92600000000004</v>
      </c>
      <c r="R252" s="10">
        <v>745.36800000000005</v>
      </c>
      <c r="S252" s="10">
        <v>893.94500000000005</v>
      </c>
      <c r="T252" s="10">
        <v>1036.6199999999999</v>
      </c>
      <c r="U252" s="10">
        <v>1058.3620000000001</v>
      </c>
      <c r="V252" s="10">
        <v>1062.0999999999999</v>
      </c>
      <c r="W252" s="10">
        <v>1025.5360000000001</v>
      </c>
      <c r="X252" s="10">
        <f>_xlfn.IFNA(IF(OR($C252={"PH-AKT","GCaMP6S"}),D252/AVERAGE($D252:$F252), D252/N252/AVERAGE($D252/$N252,$E252/$O252,$F252/$P252)),0)</f>
        <v>0.99602353253068521</v>
      </c>
      <c r="Y252" s="10">
        <f>_xlfn.IFNA(IF(OR($C252={"PH-AKT","GCaMP6S"}),E252/AVERAGE($D252:$F252), E252/O252/AVERAGE($D252/$N252,$E252/$O252,$F252/$P252)),0)</f>
        <v>0.99903765282208012</v>
      </c>
      <c r="Z252" s="10">
        <f>_xlfn.IFNA(IF(OR($C252={"PH-AKT","GCaMP6S"}),F252/AVERAGE($D252:$F252), F252/P252/AVERAGE($D252/$N252,$E252/$O252,$F252/$P252)),0)</f>
        <v>1.0049388146472347</v>
      </c>
      <c r="AA252" s="10">
        <f>_xlfn.IFNA(IF(OR($C252={"PH-AKT","GCaMP6S"}),G252/AVERAGE($D252:$F252), G252/Q252/AVERAGE($D252/$N252,$E252/$O252,$F252/$P252)),0)</f>
        <v>0.87210072845625797</v>
      </c>
      <c r="AB252" s="10">
        <f>_xlfn.IFNA(IF(OR($C252={"PH-AKT","GCaMP6S"}),H252/AVERAGE($D252:$F252), H252/R252/AVERAGE($D252/$N252,$E252/$O252,$F252/$P252)),0)</f>
        <v>0.8176753865573827</v>
      </c>
      <c r="AC252" s="10">
        <f>_xlfn.IFNA(IF(OR($C252={"PH-AKT","GCaMP6S"}),I252/AVERAGE($D252:$F252), I252/S252/AVERAGE($D252/$N252,$E252/$O252,$F252/$P252)),0)</f>
        <v>0.80487473849291158</v>
      </c>
      <c r="AD252" s="10">
        <f>_xlfn.IFNA(IF(OR($C252={"PH-AKT","GCaMP6S"}),J252/AVERAGE($D252:$F252), J252/T252/AVERAGE($D252/$N252,$E252/$O252,$F252/$P252)),0)</f>
        <v>0.81822074389335353</v>
      </c>
      <c r="AE252" s="10">
        <f>_xlfn.IFNA(IF(OR($C252={"PH-AKT","GCaMP6S"}),K252/AVERAGE($D252:$F252), K252/U252/AVERAGE($D252/$N252,$E252/$O252,$F252/$P252)),0)</f>
        <v>0.82679089413219586</v>
      </c>
      <c r="AF252" s="10">
        <f>_xlfn.IFNA(IF(OR($C252={"PH-AKT","GCaMP6S"}),L252/AVERAGE($D252:$F252), L252/V252/AVERAGE($D252/$N252,$E252/$O252,$F252/$P252)),0)</f>
        <v>0.8493562528413745</v>
      </c>
      <c r="AG252" s="10">
        <f>_xlfn.IFNA(IF(OR($C252={"PH-AKT","GCaMP6S"}),M252/AVERAGE($D252:$F252), M252/W252/AVERAGE($D252/$N252,$E252/$O252,$F252/$P252)),0)</f>
        <v>0.8688550828866034</v>
      </c>
      <c r="AI252" s="10">
        <f>IF(OR($C252={"PH-AKT","Syk","Src","Lyn-FAK","Prin-CRAF","ERKKTR"}),1/X252,X252)</f>
        <v>1.003992342890947</v>
      </c>
      <c r="AJ252" s="10">
        <f>IF(OR($C252={"PH-AKT","Syk","Src","Lyn-FAK","Prin-CRAF","ERKKTR"}),1/Y252,Y252)</f>
        <v>1.0009632741821106</v>
      </c>
      <c r="AK252" s="10">
        <f>IF(OR($C252={"PH-AKT","Syk","Src","Lyn-FAK","Prin-CRAF","ERKKTR"}),1/Z252,Z252)</f>
        <v>0.99508545736790122</v>
      </c>
      <c r="AL252" s="10">
        <f>IF(OR($C252={"PH-AKT","Syk","Src","Lyn-FAK","Prin-CRAF","ERKKTR"}),1/AA252,AA252)</f>
        <v>1.1466565356161804</v>
      </c>
      <c r="AM252" s="10">
        <f>IF(OR($C252={"PH-AKT","Syk","Src","Lyn-FAK","Prin-CRAF","ERKKTR"}),1/AB252,AB252)</f>
        <v>1.2229792120932603</v>
      </c>
      <c r="AN252" s="10">
        <f>IF(OR($C252={"PH-AKT","Syk","Src","Lyn-FAK","Prin-CRAF","ERKKTR"}),1/AC252,AC252)</f>
        <v>1.2424293522647398</v>
      </c>
      <c r="AO252" s="10">
        <f>IF(OR($C252={"PH-AKT","Syk","Src","Lyn-FAK","Prin-CRAF","ERKKTR"}),1/AD252,AD252)</f>
        <v>1.2221640767034128</v>
      </c>
      <c r="AP252" s="10">
        <f>IF(OR($C252={"PH-AKT","Syk","Src","Lyn-FAK","Prin-CRAF","ERKKTR"}),1/AE252,AE252)</f>
        <v>1.2094956622007857</v>
      </c>
      <c r="AQ252" s="10">
        <f>IF(OR($C252={"PH-AKT","Syk","Src","Lyn-FAK","Prin-CRAF","ERKKTR"}),1/AF252,AF252)</f>
        <v>1.1773622630723832</v>
      </c>
      <c r="AR252" s="10">
        <f>IF(OR($C252={"PH-AKT","Syk","Src","Lyn-FAK","Prin-CRAF","ERKKTR"}),1/AG252,AG252)</f>
        <v>1.1509399204729205</v>
      </c>
    </row>
    <row r="253" spans="1:44" x14ac:dyDescent="0.2">
      <c r="A253" s="10">
        <v>252</v>
      </c>
      <c r="B253" s="10">
        <v>0</v>
      </c>
      <c r="C253" s="10">
        <f>_xlfn.IFNA(VLOOKUP($B253,Barcodes!$B$2:$E$14,4,FALSE),0)</f>
        <v>0</v>
      </c>
      <c r="D253" s="10">
        <v>2809.9270000000001</v>
      </c>
      <c r="E253" s="10">
        <v>2953.181</v>
      </c>
      <c r="F253" s="10">
        <v>3053.5390000000002</v>
      </c>
      <c r="G253" s="10">
        <v>3517.5630000000001</v>
      </c>
      <c r="H253" s="10">
        <v>4886.5370000000003</v>
      </c>
      <c r="I253" s="10">
        <v>4545.4639999999999</v>
      </c>
      <c r="J253" s="10">
        <v>4665.5879999999997</v>
      </c>
      <c r="K253" s="10">
        <v>4684.1289999999999</v>
      </c>
      <c r="L253" s="10">
        <v>4941.9870000000001</v>
      </c>
      <c r="M253" s="10">
        <v>5053.4520000000002</v>
      </c>
      <c r="N253" s="10">
        <v>479.18</v>
      </c>
      <c r="O253" s="10">
        <v>495.74799999999999</v>
      </c>
      <c r="P253" s="10">
        <v>510.04199999999997</v>
      </c>
      <c r="Q253" s="10">
        <v>613.18200000000002</v>
      </c>
      <c r="R253" s="10">
        <v>930.03899999999999</v>
      </c>
      <c r="S253" s="10">
        <v>894.827</v>
      </c>
      <c r="T253" s="10">
        <v>921.95</v>
      </c>
      <c r="U253" s="10">
        <v>920.81100000000004</v>
      </c>
      <c r="V253" s="10">
        <v>972.28800000000001</v>
      </c>
      <c r="W253" s="10">
        <v>979.11199999999997</v>
      </c>
      <c r="X253" s="10">
        <f>_xlfn.IFNA(IF(OR($C253={"PH-AKT","GCaMP6S"}),D253/AVERAGE($D253:$F253), D253/N253/AVERAGE($D253/$N253,$E253/$O253,$F253/$P253)),0)</f>
        <v>0.98788210074926674</v>
      </c>
      <c r="Y253" s="10">
        <f>_xlfn.IFNA(IF(OR($C253={"PH-AKT","GCaMP6S"}),E253/AVERAGE($D253:$F253), E253/O253/AVERAGE($D253/$N253,$E253/$O253,$F253/$P253)),0)</f>
        <v>1.0035473240595068</v>
      </c>
      <c r="Z253" s="10">
        <f>_xlfn.IFNA(IF(OR($C253={"PH-AKT","GCaMP6S"}),F253/AVERAGE($D253:$F253), F253/P253/AVERAGE($D253/$N253,$E253/$O253,$F253/$P253)),0)</f>
        <v>1.0085705751912264</v>
      </c>
      <c r="AA253" s="10">
        <f>_xlfn.IFNA(IF(OR($C253={"PH-AKT","GCaMP6S"}),G253/AVERAGE($D253:$F253), G253/Q253/AVERAGE($D253/$N253,$E253/$O253,$F253/$P253)),0)</f>
        <v>0.96640963070567742</v>
      </c>
      <c r="AB253" s="10">
        <f>_xlfn.IFNA(IF(OR($C253={"PH-AKT","GCaMP6S"}),H253/AVERAGE($D253:$F253), H253/R253/AVERAGE($D253/$N253,$E253/$O253,$F253/$P253)),0)</f>
        <v>0.88513353146938523</v>
      </c>
      <c r="AC253" s="10">
        <f>_xlfn.IFNA(IF(OR($C253={"PH-AKT","GCaMP6S"}),I253/AVERAGE($D253:$F253), I253/S253/AVERAGE($D253/$N253,$E253/$O253,$F253/$P253)),0)</f>
        <v>0.8557519651983585</v>
      </c>
      <c r="AD253" s="10">
        <f>_xlfn.IFNA(IF(OR($C253={"PH-AKT","GCaMP6S"}),J253/AVERAGE($D253:$F253), J253/T253/AVERAGE($D253/$N253,$E253/$O253,$F253/$P253)),0)</f>
        <v>0.85252628707920086</v>
      </c>
      <c r="AE253" s="10">
        <f>_xlfn.IFNA(IF(OR($C253={"PH-AKT","GCaMP6S"}),K253/AVERAGE($D253:$F253), K253/U253/AVERAGE($D253/$N253,$E253/$O253,$F253/$P253)),0)</f>
        <v>0.8569729437343494</v>
      </c>
      <c r="AF253" s="10">
        <f>_xlfn.IFNA(IF(OR($C253={"PH-AKT","GCaMP6S"}),L253/AVERAGE($D253:$F253), L253/V253/AVERAGE($D253/$N253,$E253/$O253,$F253/$P253)),0)</f>
        <v>0.85627928026691358</v>
      </c>
      <c r="AG253" s="10">
        <f>_xlfn.IFNA(IF(OR($C253={"PH-AKT","GCaMP6S"}),M253/AVERAGE($D253:$F253), M253/W253/AVERAGE($D253/$N253,$E253/$O253,$F253/$P253)),0)</f>
        <v>0.86948988484512091</v>
      </c>
      <c r="AI253" s="10">
        <f>IF(OR($C253={"PH-AKT","Syk","Src","Lyn-FAK","Prin-CRAF","ERKKTR"}),1/X253,X253)</f>
        <v>0.98788210074926674</v>
      </c>
      <c r="AJ253" s="10">
        <f>IF(OR($C253={"PH-AKT","Syk","Src","Lyn-FAK","Prin-CRAF","ERKKTR"}),1/Y253,Y253)</f>
        <v>1.0035473240595068</v>
      </c>
      <c r="AK253" s="10">
        <f>IF(OR($C253={"PH-AKT","Syk","Src","Lyn-FAK","Prin-CRAF","ERKKTR"}),1/Z253,Z253)</f>
        <v>1.0085705751912264</v>
      </c>
      <c r="AL253" s="10">
        <f>IF(OR($C253={"PH-AKT","Syk","Src","Lyn-FAK","Prin-CRAF","ERKKTR"}),1/AA253,AA253)</f>
        <v>0.96640963070567742</v>
      </c>
      <c r="AM253" s="10">
        <f>IF(OR($C253={"PH-AKT","Syk","Src","Lyn-FAK","Prin-CRAF","ERKKTR"}),1/AB253,AB253)</f>
        <v>0.88513353146938523</v>
      </c>
      <c r="AN253" s="10">
        <f>IF(OR($C253={"PH-AKT","Syk","Src","Lyn-FAK","Prin-CRAF","ERKKTR"}),1/AC253,AC253)</f>
        <v>0.8557519651983585</v>
      </c>
      <c r="AO253" s="10">
        <f>IF(OR($C253={"PH-AKT","Syk","Src","Lyn-FAK","Prin-CRAF","ERKKTR"}),1/AD253,AD253)</f>
        <v>0.85252628707920086</v>
      </c>
      <c r="AP253" s="10">
        <f>IF(OR($C253={"PH-AKT","Syk","Src","Lyn-FAK","Prin-CRAF","ERKKTR"}),1/AE253,AE253)</f>
        <v>0.8569729437343494</v>
      </c>
      <c r="AQ253" s="10">
        <f>IF(OR($C253={"PH-AKT","Syk","Src","Lyn-FAK","Prin-CRAF","ERKKTR"}),1/AF253,AF253)</f>
        <v>0.85627928026691358</v>
      </c>
      <c r="AR253" s="10">
        <f>IF(OR($C253={"PH-AKT","Syk","Src","Lyn-FAK","Prin-CRAF","ERKKTR"}),1/AG253,AG253)</f>
        <v>0.86948988484512091</v>
      </c>
    </row>
    <row r="254" spans="1:44" x14ac:dyDescent="0.2">
      <c r="A254" s="10">
        <v>253</v>
      </c>
      <c r="B254" s="10">
        <v>0</v>
      </c>
      <c r="C254" s="10">
        <f>_xlfn.IFNA(VLOOKUP($B254,Barcodes!$B$2:$E$14,4,FALSE),0)</f>
        <v>0</v>
      </c>
      <c r="D254" s="10">
        <v>466.63499999999999</v>
      </c>
      <c r="E254" s="10">
        <v>509.75200000000001</v>
      </c>
      <c r="F254" s="10">
        <v>567.09400000000005</v>
      </c>
      <c r="G254" s="10">
        <v>658.82299999999998</v>
      </c>
      <c r="H254" s="10">
        <v>753.74900000000002</v>
      </c>
      <c r="I254" s="10">
        <v>745.41499999999996</v>
      </c>
      <c r="J254" s="10">
        <v>758.60900000000004</v>
      </c>
      <c r="K254" s="10">
        <v>747.12199999999996</v>
      </c>
      <c r="L254" s="10">
        <v>748.97400000000005</v>
      </c>
      <c r="M254" s="10">
        <v>760.31500000000005</v>
      </c>
      <c r="N254" s="10">
        <v>149.49299999999999</v>
      </c>
      <c r="O254" s="10">
        <v>162.54300000000001</v>
      </c>
      <c r="P254" s="10">
        <v>194.05</v>
      </c>
      <c r="Q254" s="10">
        <v>236.58699999999999</v>
      </c>
      <c r="R254" s="10">
        <v>316.02100000000002</v>
      </c>
      <c r="S254" s="10">
        <v>302.13</v>
      </c>
      <c r="T254" s="10">
        <v>306.97199999999998</v>
      </c>
      <c r="U254" s="10">
        <v>300.95499999999998</v>
      </c>
      <c r="V254" s="10">
        <v>300.827</v>
      </c>
      <c r="W254" s="10">
        <v>310.59800000000001</v>
      </c>
      <c r="X254" s="10">
        <f>_xlfn.IFNA(IF(OR($C254={"PH-AKT","GCaMP6S"}),D254/AVERAGE($D254:$F254), D254/N254/AVERAGE($D254/$N254,$E254/$O254,$F254/$P254)),0)</f>
        <v>1.0200854444721621</v>
      </c>
      <c r="Y254" s="10">
        <f>_xlfn.IFNA(IF(OR($C254={"PH-AKT","GCaMP6S"}),E254/AVERAGE($D254:$F254), E254/O254/AVERAGE($D254/$N254,$E254/$O254,$F254/$P254)),0)</f>
        <v>1.0248746835543183</v>
      </c>
      <c r="Z254" s="10">
        <f>_xlfn.IFNA(IF(OR($C254={"PH-AKT","GCaMP6S"}),F254/AVERAGE($D254:$F254), F254/P254/AVERAGE($D254/$N254,$E254/$O254,$F254/$P254)),0)</f>
        <v>0.95503987197351914</v>
      </c>
      <c r="AA254" s="10">
        <f>_xlfn.IFNA(IF(OR($C254={"PH-AKT","GCaMP6S"}),G254/AVERAGE($D254:$F254), G254/Q254/AVERAGE($D254/$N254,$E254/$O254,$F254/$P254)),0)</f>
        <v>0.91003474312262056</v>
      </c>
      <c r="AB254" s="10">
        <f>_xlfn.IFNA(IF(OR($C254={"PH-AKT","GCaMP6S"}),H254/AVERAGE($D254:$F254), H254/R254/AVERAGE($D254/$N254,$E254/$O254,$F254/$P254)),0)</f>
        <v>0.77945474286577454</v>
      </c>
      <c r="AC254" s="10">
        <f>_xlfn.IFNA(IF(OR($C254={"PH-AKT","GCaMP6S"}),I254/AVERAGE($D254:$F254), I254/S254/AVERAGE($D254/$N254,$E254/$O254,$F254/$P254)),0)</f>
        <v>0.80627719300591505</v>
      </c>
      <c r="AD254" s="10">
        <f>_xlfn.IFNA(IF(OR($C254={"PH-AKT","GCaMP6S"}),J254/AVERAGE($D254:$F254), J254/T254/AVERAGE($D254/$N254,$E254/$O254,$F254/$P254)),0)</f>
        <v>0.80760560625908995</v>
      </c>
      <c r="AE254" s="10">
        <f>_xlfn.IFNA(IF(OR($C254={"PH-AKT","GCaMP6S"}),K254/AVERAGE($D254:$F254), K254/U254/AVERAGE($D254/$N254,$E254/$O254,$F254/$P254)),0)</f>
        <v>0.81127867428139422</v>
      </c>
      <c r="AF254" s="10">
        <f>_xlfn.IFNA(IF(OR($C254={"PH-AKT","GCaMP6S"}),L254/AVERAGE($D254:$F254), L254/V254/AVERAGE($D254/$N254,$E254/$O254,$F254/$P254)),0)</f>
        <v>0.81363575842956937</v>
      </c>
      <c r="AG254" s="10">
        <f>_xlfn.IFNA(IF(OR($C254={"PH-AKT","GCaMP6S"}),M254/AVERAGE($D254:$F254), M254/W254/AVERAGE($D254/$N254,$E254/$O254,$F254/$P254)),0)</f>
        <v>0.79997239667194397</v>
      </c>
      <c r="AI254" s="10">
        <f>IF(OR($C254={"PH-AKT","Syk","Src","Lyn-FAK","Prin-CRAF","ERKKTR"}),1/X254,X254)</f>
        <v>1.0200854444721621</v>
      </c>
      <c r="AJ254" s="10">
        <f>IF(OR($C254={"PH-AKT","Syk","Src","Lyn-FAK","Prin-CRAF","ERKKTR"}),1/Y254,Y254)</f>
        <v>1.0248746835543183</v>
      </c>
      <c r="AK254" s="10">
        <f>IF(OR($C254={"PH-AKT","Syk","Src","Lyn-FAK","Prin-CRAF","ERKKTR"}),1/Z254,Z254)</f>
        <v>0.95503987197351914</v>
      </c>
      <c r="AL254" s="10">
        <f>IF(OR($C254={"PH-AKT","Syk","Src","Lyn-FAK","Prin-CRAF","ERKKTR"}),1/AA254,AA254)</f>
        <v>0.91003474312262056</v>
      </c>
      <c r="AM254" s="10">
        <f>IF(OR($C254={"PH-AKT","Syk","Src","Lyn-FAK","Prin-CRAF","ERKKTR"}),1/AB254,AB254)</f>
        <v>0.77945474286577454</v>
      </c>
      <c r="AN254" s="10">
        <f>IF(OR($C254={"PH-AKT","Syk","Src","Lyn-FAK","Prin-CRAF","ERKKTR"}),1/AC254,AC254)</f>
        <v>0.80627719300591505</v>
      </c>
      <c r="AO254" s="10">
        <f>IF(OR($C254={"PH-AKT","Syk","Src","Lyn-FAK","Prin-CRAF","ERKKTR"}),1/AD254,AD254)</f>
        <v>0.80760560625908995</v>
      </c>
      <c r="AP254" s="10">
        <f>IF(OR($C254={"PH-AKT","Syk","Src","Lyn-FAK","Prin-CRAF","ERKKTR"}),1/AE254,AE254)</f>
        <v>0.81127867428139422</v>
      </c>
      <c r="AQ254" s="10">
        <f>IF(OR($C254={"PH-AKT","Syk","Src","Lyn-FAK","Prin-CRAF","ERKKTR"}),1/AF254,AF254)</f>
        <v>0.81363575842956937</v>
      </c>
      <c r="AR254" s="10">
        <f>IF(OR($C254={"PH-AKT","Syk","Src","Lyn-FAK","Prin-CRAF","ERKKTR"}),1/AG254,AG254)</f>
        <v>0.79997239667194397</v>
      </c>
    </row>
    <row r="255" spans="1:44" x14ac:dyDescent="0.2">
      <c r="A255" s="10">
        <v>254</v>
      </c>
      <c r="B255" s="10">
        <v>0</v>
      </c>
      <c r="C255" s="10">
        <f>_xlfn.IFNA(VLOOKUP($B255,Barcodes!$B$2:$E$14,4,FALSE),0)</f>
        <v>0</v>
      </c>
      <c r="D255" s="10">
        <v>527.91</v>
      </c>
      <c r="E255" s="10">
        <v>532.15200000000004</v>
      </c>
      <c r="F255" s="10">
        <v>528.91800000000001</v>
      </c>
      <c r="G255" s="10">
        <v>498.84899999999999</v>
      </c>
      <c r="H255" s="10">
        <v>514.41600000000005</v>
      </c>
      <c r="I255" s="10">
        <v>537.19000000000005</v>
      </c>
      <c r="J255" s="10">
        <v>569.08299999999997</v>
      </c>
      <c r="K255" s="10">
        <v>543.24400000000003</v>
      </c>
      <c r="L255" s="10">
        <v>556.98</v>
      </c>
      <c r="M255" s="10">
        <v>570.66</v>
      </c>
      <c r="N255" s="10">
        <v>125.56</v>
      </c>
      <c r="O255" s="10">
        <v>124.72199999999999</v>
      </c>
      <c r="P255" s="10">
        <v>127.29600000000001</v>
      </c>
      <c r="Q255" s="10">
        <v>135.38300000000001</v>
      </c>
      <c r="R255" s="10">
        <v>146.42699999999999</v>
      </c>
      <c r="S255" s="10">
        <v>150.35499999999999</v>
      </c>
      <c r="T255" s="10">
        <v>161.40799999999999</v>
      </c>
      <c r="U255" s="10">
        <v>154.221</v>
      </c>
      <c r="V255" s="10">
        <v>152.22200000000001</v>
      </c>
      <c r="W255" s="10">
        <v>164.44800000000001</v>
      </c>
      <c r="X255" s="10">
        <f>_xlfn.IFNA(IF(OR($C255={"PH-AKT","GCaMP6S"}),D255/AVERAGE($D255:$F255), D255/N255/AVERAGE($D255/$N255,$E255/$O255,$F255/$P255)),0)</f>
        <v>0.99898294753700656</v>
      </c>
      <c r="Y255" s="10">
        <f>_xlfn.IFNA(IF(OR($C255={"PH-AKT","GCaMP6S"}),E255/AVERAGE($D255:$F255), E255/O255/AVERAGE($D255/$N255,$E255/$O255,$F255/$P255)),0)</f>
        <v>1.0137762799441674</v>
      </c>
      <c r="Z255" s="10">
        <f>_xlfn.IFNA(IF(OR($C255={"PH-AKT","GCaMP6S"}),F255/AVERAGE($D255:$F255), F255/P255/AVERAGE($D255/$N255,$E255/$O255,$F255/$P255)),0)</f>
        <v>0.98724077251882569</v>
      </c>
      <c r="AA255" s="10">
        <f>_xlfn.IFNA(IF(OR($C255={"PH-AKT","GCaMP6S"}),G255/AVERAGE($D255:$F255), G255/Q255/AVERAGE($D255/$N255,$E255/$O255,$F255/$P255)),0)</f>
        <v>0.87549660363742798</v>
      </c>
      <c r="AB255" s="10">
        <f>_xlfn.IFNA(IF(OR($C255={"PH-AKT","GCaMP6S"}),H255/AVERAGE($D255:$F255), H255/R255/AVERAGE($D255/$N255,$E255/$O255,$F255/$P255)),0)</f>
        <v>0.83472380042594885</v>
      </c>
      <c r="AC255" s="10">
        <f>_xlfn.IFNA(IF(OR($C255={"PH-AKT","GCaMP6S"}),I255/AVERAGE($D255:$F255), I255/S255/AVERAGE($D255/$N255,$E255/$O255,$F255/$P255)),0)</f>
        <v>0.84890587218849356</v>
      </c>
      <c r="AD255" s="10">
        <f>_xlfn.IFNA(IF(OR($C255={"PH-AKT","GCaMP6S"}),J255/AVERAGE($D255:$F255), J255/T255/AVERAGE($D255/$N255,$E255/$O255,$F255/$P255)),0)</f>
        <v>0.83772224766879289</v>
      </c>
      <c r="AE255" s="10">
        <f>_xlfn.IFNA(IF(OR($C255={"PH-AKT","GCaMP6S"}),K255/AVERAGE($D255:$F255), K255/U255/AVERAGE($D255/$N255,$E255/$O255,$F255/$P255)),0)</f>
        <v>0.8369527038327772</v>
      </c>
      <c r="AF255" s="10">
        <f>_xlfn.IFNA(IF(OR($C255={"PH-AKT","GCaMP6S"}),L255/AVERAGE($D255:$F255), L255/V255/AVERAGE($D255/$N255,$E255/$O255,$F255/$P255)),0)</f>
        <v>0.86938405427795629</v>
      </c>
      <c r="AG255" s="10">
        <f>_xlfn.IFNA(IF(OR($C255={"PH-AKT","GCaMP6S"}),M255/AVERAGE($D255:$F255), M255/W255/AVERAGE($D255/$N255,$E255/$O255,$F255/$P255)),0)</f>
        <v>0.82451456015973013</v>
      </c>
      <c r="AI255" s="10">
        <f>IF(OR($C255={"PH-AKT","Syk","Src","Lyn-FAK","Prin-CRAF","ERKKTR"}),1/X255,X255)</f>
        <v>0.99898294753700656</v>
      </c>
      <c r="AJ255" s="10">
        <f>IF(OR($C255={"PH-AKT","Syk","Src","Lyn-FAK","Prin-CRAF","ERKKTR"}),1/Y255,Y255)</f>
        <v>1.0137762799441674</v>
      </c>
      <c r="AK255" s="10">
        <f>IF(OR($C255={"PH-AKT","Syk","Src","Lyn-FAK","Prin-CRAF","ERKKTR"}),1/Z255,Z255)</f>
        <v>0.98724077251882569</v>
      </c>
      <c r="AL255" s="10">
        <f>IF(OR($C255={"PH-AKT","Syk","Src","Lyn-FAK","Prin-CRAF","ERKKTR"}),1/AA255,AA255)</f>
        <v>0.87549660363742798</v>
      </c>
      <c r="AM255" s="10">
        <f>IF(OR($C255={"PH-AKT","Syk","Src","Lyn-FAK","Prin-CRAF","ERKKTR"}),1/AB255,AB255)</f>
        <v>0.83472380042594885</v>
      </c>
      <c r="AN255" s="10">
        <f>IF(OR($C255={"PH-AKT","Syk","Src","Lyn-FAK","Prin-CRAF","ERKKTR"}),1/AC255,AC255)</f>
        <v>0.84890587218849356</v>
      </c>
      <c r="AO255" s="10">
        <f>IF(OR($C255={"PH-AKT","Syk","Src","Lyn-FAK","Prin-CRAF","ERKKTR"}),1/AD255,AD255)</f>
        <v>0.83772224766879289</v>
      </c>
      <c r="AP255" s="10">
        <f>IF(OR($C255={"PH-AKT","Syk","Src","Lyn-FAK","Prin-CRAF","ERKKTR"}),1/AE255,AE255)</f>
        <v>0.8369527038327772</v>
      </c>
      <c r="AQ255" s="10">
        <f>IF(OR($C255={"PH-AKT","Syk","Src","Lyn-FAK","Prin-CRAF","ERKKTR"}),1/AF255,AF255)</f>
        <v>0.86938405427795629</v>
      </c>
      <c r="AR255" s="10">
        <f>IF(OR($C255={"PH-AKT","Syk","Src","Lyn-FAK","Prin-CRAF","ERKKTR"}),1/AG255,AG255)</f>
        <v>0.82451456015973013</v>
      </c>
    </row>
    <row r="256" spans="1:44" x14ac:dyDescent="0.2">
      <c r="A256" s="10">
        <v>255</v>
      </c>
      <c r="B256" s="10" t="s">
        <v>36</v>
      </c>
      <c r="C256" s="10" t="str">
        <f>_xlfn.IFNA(VLOOKUP($B256,Barcodes!$B$2:$E$14,4,FALSE),0)</f>
        <v>Src</v>
      </c>
      <c r="D256" s="10">
        <v>1324.6569999999999</v>
      </c>
      <c r="E256" s="10">
        <v>1346.2360000000001</v>
      </c>
      <c r="F256" s="10">
        <v>1315.182</v>
      </c>
      <c r="G256" s="10">
        <v>1060.402</v>
      </c>
      <c r="H256" s="10">
        <v>1132.6790000000001</v>
      </c>
      <c r="I256" s="10">
        <v>1240.0650000000001</v>
      </c>
      <c r="J256" s="10">
        <v>1339.163</v>
      </c>
      <c r="K256" s="10">
        <v>1378.5429999999999</v>
      </c>
      <c r="L256" s="10">
        <v>1431.615</v>
      </c>
      <c r="M256" s="10">
        <v>1438.7329999999999</v>
      </c>
      <c r="N256" s="10">
        <v>236.29599999999999</v>
      </c>
      <c r="O256" s="10">
        <v>240.00200000000001</v>
      </c>
      <c r="P256" s="10">
        <v>235.60599999999999</v>
      </c>
      <c r="Q256" s="10">
        <v>276.27800000000002</v>
      </c>
      <c r="R256" s="10">
        <v>295.01600000000002</v>
      </c>
      <c r="S256" s="10">
        <v>304.55799999999999</v>
      </c>
      <c r="T256" s="10">
        <v>310.74799999999999</v>
      </c>
      <c r="U256" s="10">
        <v>306.80399999999997</v>
      </c>
      <c r="V256" s="10">
        <v>294.61900000000003</v>
      </c>
      <c r="W256" s="10">
        <v>283.12799999999999</v>
      </c>
      <c r="X256" s="10">
        <f>_xlfn.IFNA(IF(OR($C256={"PH-AKT","GCaMP6S"}),D256/AVERAGE($D256:$F256), D256/N256/AVERAGE($D256/$N256,$E256/$O256,$F256/$P256)),0)</f>
        <v>1.0012174652621171</v>
      </c>
      <c r="Y256" s="10">
        <f>_xlfn.IFNA(IF(OR($C256={"PH-AKT","GCaMP6S"}),E256/AVERAGE($D256:$F256), E256/O256/AVERAGE($D256/$N256,$E256/$O256,$F256/$P256)),0)</f>
        <v>1.0018153624814772</v>
      </c>
      <c r="Z256" s="10">
        <f>_xlfn.IFNA(IF(OR($C256={"PH-AKT","GCaMP6S"}),F256/AVERAGE($D256:$F256), F256/P256/AVERAGE($D256/$N256,$E256/$O256,$F256/$P256)),0)</f>
        <v>0.99696717225640552</v>
      </c>
      <c r="AA256" s="10">
        <f>_xlfn.IFNA(IF(OR($C256={"PH-AKT","GCaMP6S"}),G256/AVERAGE($D256:$F256), G256/Q256/AVERAGE($D256/$N256,$E256/$O256,$F256/$P256)),0)</f>
        <v>0.68549703830066511</v>
      </c>
      <c r="AB256" s="10">
        <f>_xlfn.IFNA(IF(OR($C256={"PH-AKT","GCaMP6S"}),H256/AVERAGE($D256:$F256), H256/R256/AVERAGE($D256/$N256,$E256/$O256,$F256/$P256)),0)</f>
        <v>0.6857133842958949</v>
      </c>
      <c r="AC256" s="10">
        <f>_xlfn.IFNA(IF(OR($C256={"PH-AKT","GCaMP6S"}),I256/AVERAGE($D256:$F256), I256/S256/AVERAGE($D256/$N256,$E256/$O256,$F256/$P256)),0)</f>
        <v>0.72720320818118789</v>
      </c>
      <c r="AD256" s="10">
        <f>_xlfn.IFNA(IF(OR($C256={"PH-AKT","GCaMP6S"}),J256/AVERAGE($D256:$F256), J256/T256/AVERAGE($D256/$N256,$E256/$O256,$F256/$P256)),0)</f>
        <v>0.76967334668645326</v>
      </c>
      <c r="AE256" s="10">
        <f>_xlfn.IFNA(IF(OR($C256={"PH-AKT","GCaMP6S"}),K256/AVERAGE($D256:$F256), K256/U256/AVERAGE($D256/$N256,$E256/$O256,$F256/$P256)),0)</f>
        <v>0.80249188214960321</v>
      </c>
      <c r="AF256" s="10">
        <f>_xlfn.IFNA(IF(OR($C256={"PH-AKT","GCaMP6S"}),L256/AVERAGE($D256:$F256), L256/V256/AVERAGE($D256/$N256,$E256/$O256,$F256/$P256)),0)</f>
        <v>0.86785433487363284</v>
      </c>
      <c r="AG256" s="10">
        <f>_xlfn.IFNA(IF(OR($C256={"PH-AKT","GCaMP6S"}),M256/AVERAGE($D256:$F256), M256/W256/AVERAGE($D256/$N256,$E256/$O256,$F256/$P256)),0)</f>
        <v>0.90756707487186383</v>
      </c>
      <c r="AI256" s="10">
        <f>IF(OR($C256={"PH-AKT","Syk","Src","Lyn-FAK","Prin-CRAF","ERKKTR"}),1/X256,X256)</f>
        <v>0.99878401515718829</v>
      </c>
      <c r="AJ256" s="10">
        <f>IF(OR($C256={"PH-AKT","Syk","Src","Lyn-FAK","Prin-CRAF","ERKKTR"}),1/Y256,Y256)</f>
        <v>0.99818792708770154</v>
      </c>
      <c r="AK256" s="10">
        <f>IF(OR($C256={"PH-AKT","Syk","Src","Lyn-FAK","Prin-CRAF","ERKKTR"}),1/Z256,Z256)</f>
        <v>1.0030420537686615</v>
      </c>
      <c r="AL256" s="10">
        <f>IF(OR($C256={"PH-AKT","Syk","Src","Lyn-FAK","Prin-CRAF","ERKKTR"}),1/AA256,AA256)</f>
        <v>1.4587955076786066</v>
      </c>
      <c r="AM256" s="10">
        <f>IF(OR($C256={"PH-AKT","Syk","Src","Lyn-FAK","Prin-CRAF","ERKKTR"}),1/AB256,AB256)</f>
        <v>1.4583352504148965</v>
      </c>
      <c r="AN256" s="10">
        <f>IF(OR($C256={"PH-AKT","Syk","Src","Lyn-FAK","Prin-CRAF","ERKKTR"}),1/AC256,AC256)</f>
        <v>1.3751314470973055</v>
      </c>
      <c r="AO256" s="10">
        <f>IF(OR($C256={"PH-AKT","Syk","Src","Lyn-FAK","Prin-CRAF","ERKKTR"}),1/AD256,AD256)</f>
        <v>1.2992524741893867</v>
      </c>
      <c r="AP256" s="10">
        <f>IF(OR($C256={"PH-AKT","Syk","Src","Lyn-FAK","Prin-CRAF","ERKKTR"}),1/AE256,AE256)</f>
        <v>1.2461185243660529</v>
      </c>
      <c r="AQ256" s="10">
        <f>IF(OR($C256={"PH-AKT","Syk","Src","Lyn-FAK","Prin-CRAF","ERKKTR"}),1/AF256,AF256)</f>
        <v>1.1522671026879283</v>
      </c>
      <c r="AR256" s="10">
        <f>IF(OR($C256={"PH-AKT","Syk","Src","Lyn-FAK","Prin-CRAF","ERKKTR"}),1/AG256,AG256)</f>
        <v>1.1018469352705269</v>
      </c>
    </row>
    <row r="257" spans="1:44" x14ac:dyDescent="0.2">
      <c r="A257" s="10">
        <v>256</v>
      </c>
      <c r="B257" s="10">
        <v>0</v>
      </c>
      <c r="C257" s="10">
        <f>_xlfn.IFNA(VLOOKUP($B257,Barcodes!$B$2:$E$14,4,FALSE),0)</f>
        <v>0</v>
      </c>
      <c r="D257" s="10">
        <v>802.70500000000004</v>
      </c>
      <c r="E257" s="10">
        <v>833.68200000000002</v>
      </c>
      <c r="F257" s="10">
        <v>844.67399999999998</v>
      </c>
      <c r="G257" s="10">
        <v>861.09199999999998</v>
      </c>
      <c r="H257" s="10">
        <v>807.77499999999998</v>
      </c>
      <c r="I257" s="10">
        <v>769.92600000000004</v>
      </c>
      <c r="J257" s="10">
        <v>750.80899999999997</v>
      </c>
      <c r="K257" s="10">
        <v>720.10199999999998</v>
      </c>
      <c r="L257" s="10">
        <v>691.37199999999996</v>
      </c>
      <c r="M257" s="10">
        <v>669.64</v>
      </c>
      <c r="N257" s="10">
        <v>282.67099999999999</v>
      </c>
      <c r="O257" s="10">
        <v>294.41899999999998</v>
      </c>
      <c r="P257" s="10">
        <v>303.75900000000001</v>
      </c>
      <c r="Q257" s="10">
        <v>302.66000000000003</v>
      </c>
      <c r="R257" s="10">
        <v>331.40300000000002</v>
      </c>
      <c r="S257" s="10">
        <v>305.51400000000001</v>
      </c>
      <c r="T257" s="10">
        <v>300.29199999999997</v>
      </c>
      <c r="U257" s="10">
        <v>278.47000000000003</v>
      </c>
      <c r="V257" s="10">
        <v>256.858</v>
      </c>
      <c r="W257" s="10">
        <v>248.24600000000001</v>
      </c>
      <c r="X257" s="10">
        <f>_xlfn.IFNA(IF(OR($C257={"PH-AKT","GCaMP6S"}),D257/AVERAGE($D257:$F257), D257/N257/AVERAGE($D257/$N257,$E257/$O257,$F257/$P257)),0)</f>
        <v>1.0079358737298703</v>
      </c>
      <c r="Y257" s="10">
        <f>_xlfn.IFNA(IF(OR($C257={"PH-AKT","GCaMP6S"}),E257/AVERAGE($D257:$F257), E257/O257/AVERAGE($D257/$N257,$E257/$O257,$F257/$P257)),0)</f>
        <v>1.0050618332710639</v>
      </c>
      <c r="Z257" s="10">
        <f>_xlfn.IFNA(IF(OR($C257={"PH-AKT","GCaMP6S"}),F257/AVERAGE($D257:$F257), F257/P257/AVERAGE($D257/$N257,$E257/$O257,$F257/$P257)),0)</f>
        <v>0.98700229299906606</v>
      </c>
      <c r="AA257" s="10">
        <f>_xlfn.IFNA(IF(OR($C257={"PH-AKT","GCaMP6S"}),G257/AVERAGE($D257:$F257), G257/Q257/AVERAGE($D257/$N257,$E257/$O257,$F257/$P257)),0)</f>
        <v>1.0098403422235442</v>
      </c>
      <c r="AB257" s="10">
        <f>_xlfn.IFNA(IF(OR($C257={"PH-AKT","GCaMP6S"}),H257/AVERAGE($D257:$F257), H257/R257/AVERAGE($D257/$N257,$E257/$O257,$F257/$P257)),0)</f>
        <v>0.86515149412660042</v>
      </c>
      <c r="AC257" s="10">
        <f>_xlfn.IFNA(IF(OR($C257={"PH-AKT","GCaMP6S"}),I257/AVERAGE($D257:$F257), I257/S257/AVERAGE($D257/$N257,$E257/$O257,$F257/$P257)),0)</f>
        <v>0.89449117283562474</v>
      </c>
      <c r="AD257" s="10">
        <f>_xlfn.IFNA(IF(OR($C257={"PH-AKT","GCaMP6S"}),J257/AVERAGE($D257:$F257), J257/T257/AVERAGE($D257/$N257,$E257/$O257,$F257/$P257)),0)</f>
        <v>0.8874500070000273</v>
      </c>
      <c r="AE257" s="10">
        <f>_xlfn.IFNA(IF(OR($C257={"PH-AKT","GCaMP6S"}),K257/AVERAGE($D257:$F257), K257/U257/AVERAGE($D257/$N257,$E257/$O257,$F257/$P257)),0)</f>
        <v>0.91785439541536884</v>
      </c>
      <c r="AF257" s="10">
        <f>_xlfn.IFNA(IF(OR($C257={"PH-AKT","GCaMP6S"}),L257/AVERAGE($D257:$F257), L257/V257/AVERAGE($D257/$N257,$E257/$O257,$F257/$P257)),0)</f>
        <v>0.95538161592519988</v>
      </c>
      <c r="AG257" s="10">
        <f>_xlfn.IFNA(IF(OR($C257={"PH-AKT","GCaMP6S"}),M257/AVERAGE($D257:$F257), M257/W257/AVERAGE($D257/$N257,$E257/$O257,$F257/$P257)),0)</f>
        <v>0.95745267755792374</v>
      </c>
      <c r="AI257" s="10">
        <f>IF(OR($C257={"PH-AKT","Syk","Src","Lyn-FAK","Prin-CRAF","ERKKTR"}),1/X257,X257)</f>
        <v>1.0079358737298703</v>
      </c>
      <c r="AJ257" s="10">
        <f>IF(OR($C257={"PH-AKT","Syk","Src","Lyn-FAK","Prin-CRAF","ERKKTR"}),1/Y257,Y257)</f>
        <v>1.0050618332710639</v>
      </c>
      <c r="AK257" s="10">
        <f>IF(OR($C257={"PH-AKT","Syk","Src","Lyn-FAK","Prin-CRAF","ERKKTR"}),1/Z257,Z257)</f>
        <v>0.98700229299906606</v>
      </c>
      <c r="AL257" s="10">
        <f>IF(OR($C257={"PH-AKT","Syk","Src","Lyn-FAK","Prin-CRAF","ERKKTR"}),1/AA257,AA257)</f>
        <v>1.0098403422235442</v>
      </c>
      <c r="AM257" s="10">
        <f>IF(OR($C257={"PH-AKT","Syk","Src","Lyn-FAK","Prin-CRAF","ERKKTR"}),1/AB257,AB257)</f>
        <v>0.86515149412660042</v>
      </c>
      <c r="AN257" s="10">
        <f>IF(OR($C257={"PH-AKT","Syk","Src","Lyn-FAK","Prin-CRAF","ERKKTR"}),1/AC257,AC257)</f>
        <v>0.89449117283562474</v>
      </c>
      <c r="AO257" s="10">
        <f>IF(OR($C257={"PH-AKT","Syk","Src","Lyn-FAK","Prin-CRAF","ERKKTR"}),1/AD257,AD257)</f>
        <v>0.8874500070000273</v>
      </c>
      <c r="AP257" s="10">
        <f>IF(OR($C257={"PH-AKT","Syk","Src","Lyn-FAK","Prin-CRAF","ERKKTR"}),1/AE257,AE257)</f>
        <v>0.91785439541536884</v>
      </c>
      <c r="AQ257" s="10">
        <f>IF(OR($C257={"PH-AKT","Syk","Src","Lyn-FAK","Prin-CRAF","ERKKTR"}),1/AF257,AF257)</f>
        <v>0.95538161592519988</v>
      </c>
      <c r="AR257" s="10">
        <f>IF(OR($C257={"PH-AKT","Syk","Src","Lyn-FAK","Prin-CRAF","ERKKTR"}),1/AG257,AG257)</f>
        <v>0.95745267755792374</v>
      </c>
    </row>
    <row r="258" spans="1:44" x14ac:dyDescent="0.2">
      <c r="A258" s="10">
        <v>257</v>
      </c>
      <c r="B258" s="10" t="s">
        <v>437</v>
      </c>
      <c r="C258" s="10" t="str">
        <f>_xlfn.IFNA(VLOOKUP($B258,Barcodes!$B$2:$E$14,4,FALSE),0)</f>
        <v>EV-ROCK</v>
      </c>
      <c r="D258" s="10">
        <v>4531.6379999999999</v>
      </c>
      <c r="E258" s="10">
        <v>4550.6120000000001</v>
      </c>
      <c r="F258" s="10">
        <v>4509.6890000000003</v>
      </c>
      <c r="G258" s="10">
        <v>4648.6890000000003</v>
      </c>
      <c r="H258" s="10">
        <v>4606.3900000000003</v>
      </c>
      <c r="I258" s="10">
        <v>4434.982</v>
      </c>
      <c r="J258" s="10">
        <v>4372.0150000000003</v>
      </c>
      <c r="K258" s="10">
        <v>4370.8370000000004</v>
      </c>
      <c r="L258" s="10">
        <v>4385.049</v>
      </c>
      <c r="M258" s="10">
        <v>4527.5</v>
      </c>
      <c r="N258" s="10">
        <v>1461.326</v>
      </c>
      <c r="O258" s="10">
        <v>1463.7149999999999</v>
      </c>
      <c r="P258" s="10">
        <v>1474.87</v>
      </c>
      <c r="Q258" s="10">
        <v>1416.3430000000001</v>
      </c>
      <c r="R258" s="10">
        <v>1348.386</v>
      </c>
      <c r="S258" s="10">
        <v>1331.1089999999999</v>
      </c>
      <c r="T258" s="10">
        <v>1341.7529999999999</v>
      </c>
      <c r="U258" s="10">
        <v>1342.5070000000001</v>
      </c>
      <c r="V258" s="10">
        <v>1353.5889999999999</v>
      </c>
      <c r="W258" s="10">
        <v>1386.865</v>
      </c>
      <c r="X258" s="10">
        <f>_xlfn.IFNA(IF(OR($C258={"PH-AKT","GCaMP6S"}),D258/AVERAGE($D258:$F258), D258/N258/AVERAGE($D258/$N258,$E258/$O258,$F258/$P258)),0)</f>
        <v>1.003825976014852</v>
      </c>
      <c r="Y258" s="10">
        <f>_xlfn.IFNA(IF(OR($C258={"PH-AKT","GCaMP6S"}),E258/AVERAGE($D258:$F258), E258/O258/AVERAGE($D258/$N258,$E258/$O258,$F258/$P258)),0)</f>
        <v>1.0063837495393431</v>
      </c>
      <c r="Z258" s="10">
        <f>_xlfn.IFNA(IF(OR($C258={"PH-AKT","GCaMP6S"}),F258/AVERAGE($D258:$F258), F258/P258/AVERAGE($D258/$N258,$E258/$O258,$F258/$P258)),0)</f>
        <v>0.98979027444580492</v>
      </c>
      <c r="AA258" s="10">
        <f>_xlfn.IFNA(IF(OR($C258={"PH-AKT","GCaMP6S"}),G258/AVERAGE($D258:$F258), G258/Q258/AVERAGE($D258/$N258,$E258/$O258,$F258/$P258)),0)</f>
        <v>1.0624594979853579</v>
      </c>
      <c r="AB258" s="10">
        <f>_xlfn.IFNA(IF(OR($C258={"PH-AKT","GCaMP6S"}),H258/AVERAGE($D258:$F258), H258/R258/AVERAGE($D258/$N258,$E258/$O258,$F258/$P258)),0)</f>
        <v>1.1058514741645091</v>
      </c>
      <c r="AC258" s="10">
        <f>_xlfn.IFNA(IF(OR($C258={"PH-AKT","GCaMP6S"}),I258/AVERAGE($D258:$F258), I258/S258/AVERAGE($D258/$N258,$E258/$O258,$F258/$P258)),0)</f>
        <v>1.0785209184303877</v>
      </c>
      <c r="AD258" s="10">
        <f>_xlfn.IFNA(IF(OR($C258={"PH-AKT","GCaMP6S"}),J258/AVERAGE($D258:$F258), J258/T258/AVERAGE($D258/$N258,$E258/$O258,$F258/$P258)),0)</f>
        <v>1.0547739599847878</v>
      </c>
      <c r="AE258" s="10">
        <f>_xlfn.IFNA(IF(OR($C258={"PH-AKT","GCaMP6S"}),K258/AVERAGE($D258:$F258), K258/U258/AVERAGE($D258/$N258,$E258/$O258,$F258/$P258)),0)</f>
        <v>1.0538975214509654</v>
      </c>
      <c r="AF258" s="10">
        <f>_xlfn.IFNA(IF(OR($C258={"PH-AKT","GCaMP6S"}),L258/AVERAGE($D258:$F258), L258/V258/AVERAGE($D258/$N258,$E258/$O258,$F258/$P258)),0)</f>
        <v>1.048667878561115</v>
      </c>
      <c r="AG258" s="10">
        <f>_xlfn.IFNA(IF(OR($C258={"PH-AKT","GCaMP6S"}),M258/AVERAGE($D258:$F258), M258/W258/AVERAGE($D258/$N258,$E258/$O258,$F258/$P258)),0)</f>
        <v>1.0567557073597009</v>
      </c>
      <c r="AI258" s="10">
        <f>IF(OR($C258={"PH-AKT","Syk","Src","Lyn-FAK","Prin-CRAF","ERKKTR"}),1/X258,X258)</f>
        <v>1.003825976014852</v>
      </c>
      <c r="AJ258" s="10">
        <f>IF(OR($C258={"PH-AKT","Syk","Src","Lyn-FAK","Prin-CRAF","ERKKTR"}),1/Y258,Y258)</f>
        <v>1.0063837495393431</v>
      </c>
      <c r="AK258" s="10">
        <f>IF(OR($C258={"PH-AKT","Syk","Src","Lyn-FAK","Prin-CRAF","ERKKTR"}),1/Z258,Z258)</f>
        <v>0.98979027444580492</v>
      </c>
      <c r="AL258" s="10">
        <f>IF(OR($C258={"PH-AKT","Syk","Src","Lyn-FAK","Prin-CRAF","ERKKTR"}),1/AA258,AA258)</f>
        <v>1.0624594979853579</v>
      </c>
      <c r="AM258" s="10">
        <f>IF(OR($C258={"PH-AKT","Syk","Src","Lyn-FAK","Prin-CRAF","ERKKTR"}),1/AB258,AB258)</f>
        <v>1.1058514741645091</v>
      </c>
      <c r="AN258" s="10">
        <f>IF(OR($C258={"PH-AKT","Syk","Src","Lyn-FAK","Prin-CRAF","ERKKTR"}),1/AC258,AC258)</f>
        <v>1.0785209184303877</v>
      </c>
      <c r="AO258" s="10">
        <f>IF(OR($C258={"PH-AKT","Syk","Src","Lyn-FAK","Prin-CRAF","ERKKTR"}),1/AD258,AD258)</f>
        <v>1.0547739599847878</v>
      </c>
      <c r="AP258" s="10">
        <f>IF(OR($C258={"PH-AKT","Syk","Src","Lyn-FAK","Prin-CRAF","ERKKTR"}),1/AE258,AE258)</f>
        <v>1.0538975214509654</v>
      </c>
      <c r="AQ258" s="10">
        <f>IF(OR($C258={"PH-AKT","Syk","Src","Lyn-FAK","Prin-CRAF","ERKKTR"}),1/AF258,AF258)</f>
        <v>1.048667878561115</v>
      </c>
      <c r="AR258" s="10">
        <f>IF(OR($C258={"PH-AKT","Syk","Src","Lyn-FAK","Prin-CRAF","ERKKTR"}),1/AG258,AG258)</f>
        <v>1.0567557073597009</v>
      </c>
    </row>
    <row r="259" spans="1:44" x14ac:dyDescent="0.2">
      <c r="A259" s="10">
        <v>258</v>
      </c>
      <c r="B259" s="10" t="s">
        <v>41</v>
      </c>
      <c r="C259" s="10" t="str">
        <f>_xlfn.IFNA(VLOOKUP($B259,Barcodes!$B$2:$E$14,4,FALSE),0)</f>
        <v>GCaMP6S</v>
      </c>
      <c r="D259" s="10">
        <v>1404.71</v>
      </c>
      <c r="E259" s="10">
        <v>1329.999</v>
      </c>
      <c r="F259" s="10">
        <v>1266.731</v>
      </c>
      <c r="G259" s="10">
        <v>1407.3779999999999</v>
      </c>
      <c r="H259" s="10">
        <v>1161.1289999999999</v>
      </c>
      <c r="I259" s="10">
        <v>1610.644</v>
      </c>
      <c r="J259" s="10">
        <v>2207.9850000000001</v>
      </c>
      <c r="K259" s="10">
        <v>2828.8620000000001</v>
      </c>
      <c r="L259" s="10">
        <v>2604.3200000000002</v>
      </c>
      <c r="M259" s="10">
        <v>2249.3220000000001</v>
      </c>
      <c r="N259" s="10">
        <v>172.00899999999999</v>
      </c>
      <c r="O259" s="10">
        <v>156.477</v>
      </c>
      <c r="P259" s="10">
        <v>154.06700000000001</v>
      </c>
      <c r="Q259" s="10">
        <v>156.61699999999999</v>
      </c>
      <c r="R259" s="10">
        <v>156.155</v>
      </c>
      <c r="S259" s="10">
        <v>171.47900000000001</v>
      </c>
      <c r="T259" s="10">
        <v>202.48099999999999</v>
      </c>
      <c r="U259" s="10">
        <v>227.77</v>
      </c>
      <c r="V259" s="10">
        <v>218.66499999999999</v>
      </c>
      <c r="W259" s="10">
        <v>188.83199999999999</v>
      </c>
      <c r="X259" s="10">
        <f>_xlfn.IFNA(IF(OR($C259={"PH-AKT","GCaMP6S"}),D259/AVERAGE($D259:$F259), D259/N259/AVERAGE($D259/$N259,$E259/$O259,$F259/$P259)),0)</f>
        <v>1.0531533647886762</v>
      </c>
      <c r="Y259" s="10">
        <f>_xlfn.IFNA(IF(OR($C259={"PH-AKT","GCaMP6S"}),E259/AVERAGE($D259:$F259), E259/O259/AVERAGE($D259/$N259,$E259/$O259,$F259/$P259)),0)</f>
        <v>0.99714027949938033</v>
      </c>
      <c r="Z259" s="10">
        <f>_xlfn.IFNA(IF(OR($C259={"PH-AKT","GCaMP6S"}),F259/AVERAGE($D259:$F259), F259/P259/AVERAGE($D259/$N259,$E259/$O259,$F259/$P259)),0)</f>
        <v>0.94970635571194373</v>
      </c>
      <c r="AA259" s="10">
        <f>_xlfn.IFNA(IF(OR($C259={"PH-AKT","GCaMP6S"}),G259/AVERAGE($D259:$F259), G259/Q259/AVERAGE($D259/$N259,$E259/$O259,$F259/$P259)),0)</f>
        <v>1.0551536446879124</v>
      </c>
      <c r="AB259" s="10">
        <f>_xlfn.IFNA(IF(OR($C259={"PH-AKT","GCaMP6S"}),H259/AVERAGE($D259:$F259), H259/R259/AVERAGE($D259/$N259,$E259/$O259,$F259/$P259)),0)</f>
        <v>0.87053335799112319</v>
      </c>
      <c r="AC259" s="10">
        <f>_xlfn.IFNA(IF(OR($C259={"PH-AKT","GCaMP6S"}),I259/AVERAGE($D259:$F259), I259/S259/AVERAGE($D259/$N259,$E259/$O259,$F259/$P259)),0)</f>
        <v>1.2075482826182575</v>
      </c>
      <c r="AD259" s="10">
        <f>_xlfn.IFNA(IF(OR($C259={"PH-AKT","GCaMP6S"}),J259/AVERAGE($D259:$F259), J259/T259/AVERAGE($D259/$N259,$E259/$O259,$F259/$P259)),0)</f>
        <v>1.6553928085889082</v>
      </c>
      <c r="AE259" s="10">
        <f>_xlfn.IFNA(IF(OR($C259={"PH-AKT","GCaMP6S"}),K259/AVERAGE($D259:$F259), K259/U259/AVERAGE($D259/$N259,$E259/$O259,$F259/$P259)),0)</f>
        <v>2.1208829821264348</v>
      </c>
      <c r="AF259" s="10">
        <f>_xlfn.IFNA(IF(OR($C259={"PH-AKT","GCaMP6S"}),L259/AVERAGE($D259:$F259), L259/V259/AVERAGE($D259/$N259,$E259/$O259,$F259/$P259)),0)</f>
        <v>1.9525370866488065</v>
      </c>
      <c r="AG259" s="10">
        <f>_xlfn.IFNA(IF(OR($C259={"PH-AKT","GCaMP6S"}),M259/AVERAGE($D259:$F259), M259/W259/AVERAGE($D259/$N259,$E259/$O259,$F259/$P259)),0)</f>
        <v>1.6863844016154186</v>
      </c>
      <c r="AI259" s="10">
        <f>IF(OR($C259={"PH-AKT","Syk","Src","Lyn-FAK","Prin-CRAF","ERKKTR"}),1/X259,X259)</f>
        <v>1.0531533647886762</v>
      </c>
      <c r="AJ259" s="10">
        <f>IF(OR($C259={"PH-AKT","Syk","Src","Lyn-FAK","Prin-CRAF","ERKKTR"}),1/Y259,Y259)</f>
        <v>0.99714027949938033</v>
      </c>
      <c r="AK259" s="10">
        <f>IF(OR($C259={"PH-AKT","Syk","Src","Lyn-FAK","Prin-CRAF","ERKKTR"}),1/Z259,Z259)</f>
        <v>0.94970635571194373</v>
      </c>
      <c r="AL259" s="10">
        <f>IF(OR($C259={"PH-AKT","Syk","Src","Lyn-FAK","Prin-CRAF","ERKKTR"}),1/AA259,AA259)</f>
        <v>1.0551536446879124</v>
      </c>
      <c r="AM259" s="10">
        <f>IF(OR($C259={"PH-AKT","Syk","Src","Lyn-FAK","Prin-CRAF","ERKKTR"}),1/AB259,AB259)</f>
        <v>0.87053335799112319</v>
      </c>
      <c r="AN259" s="10">
        <f>IF(OR($C259={"PH-AKT","Syk","Src","Lyn-FAK","Prin-CRAF","ERKKTR"}),1/AC259,AC259)</f>
        <v>1.2075482826182575</v>
      </c>
      <c r="AO259" s="10">
        <f>IF(OR($C259={"PH-AKT","Syk","Src","Lyn-FAK","Prin-CRAF","ERKKTR"}),1/AD259,AD259)</f>
        <v>1.6553928085889082</v>
      </c>
      <c r="AP259" s="10">
        <f>IF(OR($C259={"PH-AKT","Syk","Src","Lyn-FAK","Prin-CRAF","ERKKTR"}),1/AE259,AE259)</f>
        <v>2.1208829821264348</v>
      </c>
      <c r="AQ259" s="10">
        <f>IF(OR($C259={"PH-AKT","Syk","Src","Lyn-FAK","Prin-CRAF","ERKKTR"}),1/AF259,AF259)</f>
        <v>1.9525370866488065</v>
      </c>
      <c r="AR259" s="10">
        <f>IF(OR($C259={"PH-AKT","Syk","Src","Lyn-FAK","Prin-CRAF","ERKKTR"}),1/AG259,AG259)</f>
        <v>1.6863844016154186</v>
      </c>
    </row>
    <row r="260" spans="1:44" x14ac:dyDescent="0.2">
      <c r="A260" s="10">
        <v>259</v>
      </c>
      <c r="B260" s="10" t="s">
        <v>437</v>
      </c>
      <c r="C260" s="10" t="str">
        <f>_xlfn.IFNA(VLOOKUP($B260,Barcodes!$B$2:$E$14,4,FALSE),0)</f>
        <v>EV-ROCK</v>
      </c>
      <c r="D260" s="10">
        <v>3157.2849999999999</v>
      </c>
      <c r="E260" s="10">
        <v>3150.0320000000002</v>
      </c>
      <c r="F260" s="10">
        <v>3172.9490000000001</v>
      </c>
      <c r="G260" s="10">
        <v>3254.1750000000002</v>
      </c>
      <c r="H260" s="10">
        <v>3301.5540000000001</v>
      </c>
      <c r="I260" s="10">
        <v>3411.9740000000002</v>
      </c>
      <c r="J260" s="10">
        <v>3416.9789999999998</v>
      </c>
      <c r="K260" s="10">
        <v>3404.5459999999998</v>
      </c>
      <c r="L260" s="10">
        <v>3448.0410000000002</v>
      </c>
      <c r="M260" s="10">
        <v>3548.6149999999998</v>
      </c>
      <c r="N260" s="10">
        <v>1022.612</v>
      </c>
      <c r="O260" s="10">
        <v>1031.306</v>
      </c>
      <c r="P260" s="10">
        <v>1029.885</v>
      </c>
      <c r="Q260" s="10">
        <v>996.71799999999996</v>
      </c>
      <c r="R260" s="10">
        <v>1000.272</v>
      </c>
      <c r="S260" s="10">
        <v>1034.25</v>
      </c>
      <c r="T260" s="10">
        <v>1040.982</v>
      </c>
      <c r="U260" s="10">
        <v>1037.241</v>
      </c>
      <c r="V260" s="10">
        <v>1060.3219999999999</v>
      </c>
      <c r="W260" s="10">
        <v>1110.0060000000001</v>
      </c>
      <c r="X260" s="10">
        <f>_xlfn.IFNA(IF(OR($C260={"PH-AKT","GCaMP6S"}),D260/AVERAGE($D260:$F260), D260/N260/AVERAGE($D260/$N260,$E260/$O260,$F260/$P260)),0)</f>
        <v>1.0042996456728155</v>
      </c>
      <c r="Y260" s="10">
        <f>_xlfn.IFNA(IF(OR($C260={"PH-AKT","GCaMP6S"}),E260/AVERAGE($D260:$F260), E260/O260/AVERAGE($D260/$N260,$E260/$O260,$F260/$P260)),0)</f>
        <v>0.99354565654663907</v>
      </c>
      <c r="Z260" s="10">
        <f>_xlfn.IFNA(IF(OR($C260={"PH-AKT","GCaMP6S"}),F260/AVERAGE($D260:$F260), F260/P260/AVERAGE($D260/$N260,$E260/$O260,$F260/$P260)),0)</f>
        <v>1.0021546977805456</v>
      </c>
      <c r="AA260" s="10">
        <f>_xlfn.IFNA(IF(OR($C260={"PH-AKT","GCaMP6S"}),G260/AVERAGE($D260:$F260), G260/Q260/AVERAGE($D260/$N260,$E260/$O260,$F260/$P260)),0)</f>
        <v>1.0620109896174468</v>
      </c>
      <c r="AB260" s="10">
        <f>_xlfn.IFNA(IF(OR($C260={"PH-AKT","GCaMP6S"}),H260/AVERAGE($D260:$F260), H260/R260/AVERAGE($D260/$N260,$E260/$O260,$F260/$P260)),0)</f>
        <v>1.0736449873448857</v>
      </c>
      <c r="AC260" s="10">
        <f>_xlfn.IFNA(IF(OR($C260={"PH-AKT","GCaMP6S"}),I260/AVERAGE($D260:$F260), I260/S260/AVERAGE($D260/$N260,$E260/$O260,$F260/$P260)),0)</f>
        <v>1.0731009797859994</v>
      </c>
      <c r="AD260" s="10">
        <f>_xlfn.IFNA(IF(OR($C260={"PH-AKT","GCaMP6S"}),J260/AVERAGE($D260:$F260), J260/T260/AVERAGE($D260/$N260,$E260/$O260,$F260/$P260)),0)</f>
        <v>1.0677252115448153</v>
      </c>
      <c r="AE260" s="10">
        <f>_xlfn.IFNA(IF(OR($C260={"PH-AKT","GCaMP6S"}),K260/AVERAGE($D260:$F260), K260/U260/AVERAGE($D260/$N260,$E260/$O260,$F260/$P260)),0)</f>
        <v>1.0676771276434931</v>
      </c>
      <c r="AF260" s="10">
        <f>_xlfn.IFNA(IF(OR($C260={"PH-AKT","GCaMP6S"}),L260/AVERAGE($D260:$F260), L260/V260/AVERAGE($D260/$N260,$E260/$O260,$F260/$P260)),0)</f>
        <v>1.0577792825229204</v>
      </c>
      <c r="AG260" s="10">
        <f>_xlfn.IFNA(IF(OR($C260={"PH-AKT","GCaMP6S"}),M260/AVERAGE($D260:$F260), M260/W260/AVERAGE($D260/$N260,$E260/$O260,$F260/$P260)),0)</f>
        <v>1.0399057163820447</v>
      </c>
      <c r="AI260" s="10">
        <f>IF(OR($C260={"PH-AKT","Syk","Src","Lyn-FAK","Prin-CRAF","ERKKTR"}),1/X260,X260)</f>
        <v>1.0042996456728155</v>
      </c>
      <c r="AJ260" s="10">
        <f>IF(OR($C260={"PH-AKT","Syk","Src","Lyn-FAK","Prin-CRAF","ERKKTR"}),1/Y260,Y260)</f>
        <v>0.99354565654663907</v>
      </c>
      <c r="AK260" s="10">
        <f>IF(OR($C260={"PH-AKT","Syk","Src","Lyn-FAK","Prin-CRAF","ERKKTR"}),1/Z260,Z260)</f>
        <v>1.0021546977805456</v>
      </c>
      <c r="AL260" s="10">
        <f>IF(OR($C260={"PH-AKT","Syk","Src","Lyn-FAK","Prin-CRAF","ERKKTR"}),1/AA260,AA260)</f>
        <v>1.0620109896174468</v>
      </c>
      <c r="AM260" s="10">
        <f>IF(OR($C260={"PH-AKT","Syk","Src","Lyn-FAK","Prin-CRAF","ERKKTR"}),1/AB260,AB260)</f>
        <v>1.0736449873448857</v>
      </c>
      <c r="AN260" s="10">
        <f>IF(OR($C260={"PH-AKT","Syk","Src","Lyn-FAK","Prin-CRAF","ERKKTR"}),1/AC260,AC260)</f>
        <v>1.0731009797859994</v>
      </c>
      <c r="AO260" s="10">
        <f>IF(OR($C260={"PH-AKT","Syk","Src","Lyn-FAK","Prin-CRAF","ERKKTR"}),1/AD260,AD260)</f>
        <v>1.0677252115448153</v>
      </c>
      <c r="AP260" s="10">
        <f>IF(OR($C260={"PH-AKT","Syk","Src","Lyn-FAK","Prin-CRAF","ERKKTR"}),1/AE260,AE260)</f>
        <v>1.0676771276434931</v>
      </c>
      <c r="AQ260" s="10">
        <f>IF(OR($C260={"PH-AKT","Syk","Src","Lyn-FAK","Prin-CRAF","ERKKTR"}),1/AF260,AF260)</f>
        <v>1.0577792825229204</v>
      </c>
      <c r="AR260" s="10">
        <f>IF(OR($C260={"PH-AKT","Syk","Src","Lyn-FAK","Prin-CRAF","ERKKTR"}),1/AG260,AG260)</f>
        <v>1.0399057163820447</v>
      </c>
    </row>
    <row r="261" spans="1:44" x14ac:dyDescent="0.2">
      <c r="A261" s="10">
        <v>260</v>
      </c>
      <c r="B261" s="10" t="s">
        <v>41</v>
      </c>
      <c r="C261" s="10" t="str">
        <f>_xlfn.IFNA(VLOOKUP($B261,Barcodes!$B$2:$E$14,4,FALSE),0)</f>
        <v>GCaMP6S</v>
      </c>
      <c r="D261" s="10">
        <v>898.45299999999997</v>
      </c>
      <c r="E261" s="10">
        <v>891.91700000000003</v>
      </c>
      <c r="F261" s="10">
        <v>989.80100000000004</v>
      </c>
      <c r="G261" s="10">
        <v>1097.4159999999999</v>
      </c>
      <c r="H261" s="10">
        <v>1291.8430000000001</v>
      </c>
      <c r="I261" s="10">
        <v>1402.115</v>
      </c>
      <c r="J261" s="10">
        <v>1494.521</v>
      </c>
      <c r="K261" s="10">
        <v>1706.1</v>
      </c>
      <c r="L261" s="10">
        <v>1410.1</v>
      </c>
      <c r="M261" s="10">
        <v>1600.124</v>
      </c>
      <c r="N261" s="10">
        <v>119.504</v>
      </c>
      <c r="O261" s="10">
        <v>120.748</v>
      </c>
      <c r="P261" s="10">
        <v>127.449</v>
      </c>
      <c r="Q261" s="10">
        <v>134.93799999999999</v>
      </c>
      <c r="R261" s="10">
        <v>148.23099999999999</v>
      </c>
      <c r="S261" s="10">
        <v>159.667</v>
      </c>
      <c r="T261" s="10">
        <v>151.68899999999999</v>
      </c>
      <c r="U261" s="10">
        <v>167.10599999999999</v>
      </c>
      <c r="V261" s="10">
        <v>144.827</v>
      </c>
      <c r="W261" s="10">
        <v>155.13999999999999</v>
      </c>
      <c r="X261" s="10">
        <f>_xlfn.IFNA(IF(OR($C261={"PH-AKT","GCaMP6S"}),D261/AVERAGE($D261:$F261), D261/N261/AVERAGE($D261/$N261,$E261/$O261,$F261/$P261)),0)</f>
        <v>0.96949396278142608</v>
      </c>
      <c r="Y261" s="10">
        <f>_xlfn.IFNA(IF(OR($C261={"PH-AKT","GCaMP6S"}),E261/AVERAGE($D261:$F261), E261/O261/AVERAGE($D261/$N261,$E261/$O261,$F261/$P261)),0)</f>
        <v>0.96244115919488415</v>
      </c>
      <c r="Z261" s="10">
        <f>_xlfn.IFNA(IF(OR($C261={"PH-AKT","GCaMP6S"}),F261/AVERAGE($D261:$F261), F261/P261/AVERAGE($D261/$N261,$E261/$O261,$F261/$P261)),0)</f>
        <v>1.0680648780236899</v>
      </c>
      <c r="AA261" s="10">
        <f>_xlfn.IFNA(IF(OR($C261={"PH-AKT","GCaMP6S"}),G261/AVERAGE($D261:$F261), G261/Q261/AVERAGE($D261/$N261,$E261/$O261,$F261/$P261)),0)</f>
        <v>1.1841890300992277</v>
      </c>
      <c r="AB261" s="10">
        <f>_xlfn.IFNA(IF(OR($C261={"PH-AKT","GCaMP6S"}),H261/AVERAGE($D261:$F261), H261/R261/AVERAGE($D261/$N261,$E261/$O261,$F261/$P261)),0)</f>
        <v>1.3939894344628443</v>
      </c>
      <c r="AC261" s="10">
        <f>_xlfn.IFNA(IF(OR($C261={"PH-AKT","GCaMP6S"}),I261/AVERAGE($D261:$F261), I261/S261/AVERAGE($D261/$N261,$E261/$O261,$F261/$P261)),0)</f>
        <v>1.5129806763684681</v>
      </c>
      <c r="AD261" s="10">
        <f>_xlfn.IFNA(IF(OR($C261={"PH-AKT","GCaMP6S"}),J261/AVERAGE($D261:$F261), J261/T261/AVERAGE($D261/$N261,$E261/$O261,$F261/$P261)),0)</f>
        <v>1.6126932480052485</v>
      </c>
      <c r="AE261" s="10">
        <f>_xlfn.IFNA(IF(OR($C261={"PH-AKT","GCaMP6S"}),K261/AVERAGE($D261:$F261), K261/U261/AVERAGE($D261/$N261,$E261/$O261,$F261/$P261)),0)</f>
        <v>1.8410018664319567</v>
      </c>
      <c r="AF261" s="10">
        <f>_xlfn.IFNA(IF(OR($C261={"PH-AKT","GCaMP6S"}),L261/AVERAGE($D261:$F261), L261/V261/AVERAGE($D261/$N261,$E261/$O261,$F261/$P261)),0)</f>
        <v>1.5215970528431524</v>
      </c>
      <c r="AG261" s="10">
        <f>_xlfn.IFNA(IF(OR($C261={"PH-AKT","GCaMP6S"}),M261/AVERAGE($D261:$F261), M261/W261/AVERAGE($D261/$N261,$E261/$O261,$F261/$P261)),0)</f>
        <v>1.7266463106046355</v>
      </c>
      <c r="AI261" s="10">
        <f>IF(OR($C261={"PH-AKT","Syk","Src","Lyn-FAK","Prin-CRAF","ERKKTR"}),1/X261,X261)</f>
        <v>0.96949396278142608</v>
      </c>
      <c r="AJ261" s="10">
        <f>IF(OR($C261={"PH-AKT","Syk","Src","Lyn-FAK","Prin-CRAF","ERKKTR"}),1/Y261,Y261)</f>
        <v>0.96244115919488415</v>
      </c>
      <c r="AK261" s="10">
        <f>IF(OR($C261={"PH-AKT","Syk","Src","Lyn-FAK","Prin-CRAF","ERKKTR"}),1/Z261,Z261)</f>
        <v>1.0680648780236899</v>
      </c>
      <c r="AL261" s="10">
        <f>IF(OR($C261={"PH-AKT","Syk","Src","Lyn-FAK","Prin-CRAF","ERKKTR"}),1/AA261,AA261)</f>
        <v>1.1841890300992277</v>
      </c>
      <c r="AM261" s="10">
        <f>IF(OR($C261={"PH-AKT","Syk","Src","Lyn-FAK","Prin-CRAF","ERKKTR"}),1/AB261,AB261)</f>
        <v>1.3939894344628443</v>
      </c>
      <c r="AN261" s="10">
        <f>IF(OR($C261={"PH-AKT","Syk","Src","Lyn-FAK","Prin-CRAF","ERKKTR"}),1/AC261,AC261)</f>
        <v>1.5129806763684681</v>
      </c>
      <c r="AO261" s="10">
        <f>IF(OR($C261={"PH-AKT","Syk","Src","Lyn-FAK","Prin-CRAF","ERKKTR"}),1/AD261,AD261)</f>
        <v>1.6126932480052485</v>
      </c>
      <c r="AP261" s="10">
        <f>IF(OR($C261={"PH-AKT","Syk","Src","Lyn-FAK","Prin-CRAF","ERKKTR"}),1/AE261,AE261)</f>
        <v>1.8410018664319567</v>
      </c>
      <c r="AQ261" s="10">
        <f>IF(OR($C261={"PH-AKT","Syk","Src","Lyn-FAK","Prin-CRAF","ERKKTR"}),1/AF261,AF261)</f>
        <v>1.5215970528431524</v>
      </c>
      <c r="AR261" s="10">
        <f>IF(OR($C261={"PH-AKT","Syk","Src","Lyn-FAK","Prin-CRAF","ERKKTR"}),1/AG261,AG261)</f>
        <v>1.7266463106046355</v>
      </c>
    </row>
    <row r="262" spans="1:44" x14ac:dyDescent="0.2">
      <c r="A262" s="10">
        <v>261</v>
      </c>
      <c r="B262" s="10" t="s">
        <v>37</v>
      </c>
      <c r="C262" s="10" t="str">
        <f>_xlfn.IFNA(VLOOKUP($B262,Barcodes!$B$2:$E$14,4,FALSE),0)</f>
        <v>PH-AKT</v>
      </c>
      <c r="D262" s="10">
        <v>2467.9760000000001</v>
      </c>
      <c r="E262" s="10">
        <v>2508.3809999999999</v>
      </c>
      <c r="F262" s="10">
        <v>2462.1669999999999</v>
      </c>
      <c r="G262" s="10">
        <v>1606.6610000000001</v>
      </c>
      <c r="H262" s="10">
        <v>1436.9459999999999</v>
      </c>
      <c r="I262" s="10">
        <v>1433.75</v>
      </c>
      <c r="J262" s="10">
        <v>1592.2619999999999</v>
      </c>
      <c r="K262" s="10">
        <v>1680.893</v>
      </c>
      <c r="L262" s="10">
        <v>1871.6189999999999</v>
      </c>
      <c r="M262" s="10">
        <v>1846.905</v>
      </c>
      <c r="N262" s="10">
        <v>512.04200000000003</v>
      </c>
      <c r="O262" s="10">
        <v>532.726</v>
      </c>
      <c r="P262" s="10">
        <v>500.214</v>
      </c>
      <c r="Q262" s="10">
        <v>361.274</v>
      </c>
      <c r="R262" s="10">
        <v>277.79199999999997</v>
      </c>
      <c r="S262" s="10">
        <v>322.75</v>
      </c>
      <c r="T262" s="10">
        <v>284.339</v>
      </c>
      <c r="U262" s="10">
        <v>311.411</v>
      </c>
      <c r="V262" s="10">
        <v>292.363</v>
      </c>
      <c r="W262" s="10">
        <v>377.19</v>
      </c>
      <c r="X262" s="10">
        <f>_xlfn.IFNA(IF(OR($C262={"PH-AKT","GCaMP6S"}),D262/AVERAGE($D262:$F262), D262/N262/AVERAGE($D262/$N262,$E262/$O262,$F262/$P262)),0)</f>
        <v>0.99534907731695166</v>
      </c>
      <c r="Y262" s="10">
        <f>_xlfn.IFNA(IF(OR($C262={"PH-AKT","GCaMP6S"}),E262/AVERAGE($D262:$F262), E262/O262/AVERAGE($D262/$N262,$E262/$O262,$F262/$P262)),0)</f>
        <v>1.0116446488577573</v>
      </c>
      <c r="Z262" s="10">
        <f>_xlfn.IFNA(IF(OR($C262={"PH-AKT","GCaMP6S"}),F262/AVERAGE($D262:$F262), F262/P262/AVERAGE($D262/$N262,$E262/$O262,$F262/$P262)),0)</f>
        <v>0.99300627382529116</v>
      </c>
      <c r="AA262" s="10">
        <f>_xlfn.IFNA(IF(OR($C262={"PH-AKT","GCaMP6S"}),G262/AVERAGE($D262:$F262), G262/Q262/AVERAGE($D262/$N262,$E262/$O262,$F262/$P262)),0)</f>
        <v>0.64797572744270238</v>
      </c>
      <c r="AB262" s="10">
        <f>_xlfn.IFNA(IF(OR($C262={"PH-AKT","GCaMP6S"}),H262/AVERAGE($D262:$F262), H262/R262/AVERAGE($D262/$N262,$E262/$O262,$F262/$P262)),0)</f>
        <v>0.57952868068987884</v>
      </c>
      <c r="AC262" s="10">
        <f>_xlfn.IFNA(IF(OR($C262={"PH-AKT","GCaMP6S"}),I262/AVERAGE($D262:$F262), I262/S262/AVERAGE($D262/$N262,$E262/$O262,$F262/$P262)),0)</f>
        <v>0.5782397152983576</v>
      </c>
      <c r="AD262" s="10">
        <f>_xlfn.IFNA(IF(OR($C262={"PH-AKT","GCaMP6S"}),J262/AVERAGE($D262:$F262), J262/T262/AVERAGE($D262/$N262,$E262/$O262,$F262/$P262)),0)</f>
        <v>0.6421685269819658</v>
      </c>
      <c r="AE262" s="10">
        <f>_xlfn.IFNA(IF(OR($C262={"PH-AKT","GCaMP6S"}),K262/AVERAGE($D262:$F262), K262/U262/AVERAGE($D262/$N262,$E262/$O262,$F262/$P262)),0)</f>
        <v>0.6779139248592867</v>
      </c>
      <c r="AF262" s="10">
        <f>_xlfn.IFNA(IF(OR($C262={"PH-AKT","GCaMP6S"}),L262/AVERAGE($D262:$F262), L262/V262/AVERAGE($D262/$N262,$E262/$O262,$F262/$P262)),0)</f>
        <v>0.754834830135656</v>
      </c>
      <c r="AG262" s="10">
        <f>_xlfn.IFNA(IF(OR($C262={"PH-AKT","GCaMP6S"}),M262/AVERAGE($D262:$F262), M262/W262/AVERAGE($D262/$N262,$E262/$O262,$F262/$P262)),0)</f>
        <v>0.74486753017130825</v>
      </c>
      <c r="AI262" s="10">
        <f>IF(OR($C262={"PH-AKT","Syk","Src","Lyn-FAK","Prin-CRAF","ERKKTR"}),1/X262,X262)</f>
        <v>1.0046726548394311</v>
      </c>
      <c r="AJ262" s="10">
        <f>IF(OR($C262={"PH-AKT","Syk","Src","Lyn-FAK","Prin-CRAF","ERKKTR"}),1/Y262,Y262)</f>
        <v>0.98848938817508181</v>
      </c>
      <c r="AK262" s="10">
        <f>IF(OR($C262={"PH-AKT","Syk","Src","Lyn-FAK","Prin-CRAF","ERKKTR"}),1/Z262,Z262)</f>
        <v>1.0070429828683432</v>
      </c>
      <c r="AL262" s="10">
        <f>IF(OR($C262={"PH-AKT","Syk","Src","Lyn-FAK","Prin-CRAF","ERKKTR"}),1/AA262,AA262)</f>
        <v>1.5432676837241956</v>
      </c>
      <c r="AM262" s="10">
        <f>IF(OR($C262={"PH-AKT","Syk","Src","Lyn-FAK","Prin-CRAF","ERKKTR"}),1/AB262,AB262)</f>
        <v>1.7255401385995019</v>
      </c>
      <c r="AN262" s="10">
        <f>IF(OR($C262={"PH-AKT","Syk","Src","Lyn-FAK","Prin-CRAF","ERKKTR"}),1/AC262,AC262)</f>
        <v>1.7293865736704446</v>
      </c>
      <c r="AO262" s="10">
        <f>IF(OR($C262={"PH-AKT","Syk","Src","Lyn-FAK","Prin-CRAF","ERKKTR"}),1/AD262,AD262)</f>
        <v>1.557223622745503</v>
      </c>
      <c r="AP262" s="10">
        <f>IF(OR($C262={"PH-AKT","Syk","Src","Lyn-FAK","Prin-CRAF","ERKKTR"}),1/AE262,AE262)</f>
        <v>1.4751135259650672</v>
      </c>
      <c r="AQ262" s="10">
        <f>IF(OR($C262={"PH-AKT","Syk","Src","Lyn-FAK","Prin-CRAF","ERKKTR"}),1/AF262,AF262)</f>
        <v>1.3247931336452556</v>
      </c>
      <c r="AR262" s="10">
        <f>IF(OR($C262={"PH-AKT","Syk","Src","Lyn-FAK","Prin-CRAF","ERKKTR"}),1/AG262,AG262)</f>
        <v>1.3425205952661343</v>
      </c>
    </row>
    <row r="263" spans="1:44" x14ac:dyDescent="0.2">
      <c r="A263" s="10">
        <v>262</v>
      </c>
      <c r="B263" s="10" t="s">
        <v>37</v>
      </c>
      <c r="C263" s="10" t="str">
        <f>_xlfn.IFNA(VLOOKUP($B263,Barcodes!$B$2:$E$14,4,FALSE),0)</f>
        <v>PH-AKT</v>
      </c>
      <c r="D263" s="10">
        <v>1588.2429999999999</v>
      </c>
      <c r="E263" s="10">
        <v>1770.6389999999999</v>
      </c>
      <c r="F263" s="10">
        <v>1965.0350000000001</v>
      </c>
      <c r="G263" s="10">
        <v>1077.4929999999999</v>
      </c>
      <c r="H263" s="10">
        <v>1222.104</v>
      </c>
      <c r="I263" s="10">
        <v>1257.646</v>
      </c>
      <c r="J263" s="10">
        <v>1417.451</v>
      </c>
      <c r="K263" s="10">
        <v>1384.097</v>
      </c>
      <c r="L263" s="10">
        <v>1467.2080000000001</v>
      </c>
      <c r="M263" s="10">
        <v>1591.7360000000001</v>
      </c>
      <c r="N263" s="10">
        <v>388.81200000000001</v>
      </c>
      <c r="O263" s="10">
        <v>486.73599999999999</v>
      </c>
      <c r="P263" s="10">
        <v>408.72199999999998</v>
      </c>
      <c r="Q263" s="10">
        <v>295.18799999999999</v>
      </c>
      <c r="R263" s="10">
        <v>252.38200000000001</v>
      </c>
      <c r="S263" s="10">
        <v>291.08999999999997</v>
      </c>
      <c r="T263" s="10">
        <v>265.95800000000003</v>
      </c>
      <c r="U263" s="10">
        <v>307.63900000000001</v>
      </c>
      <c r="V263" s="10">
        <v>288.68099999999998</v>
      </c>
      <c r="W263" s="10">
        <v>346.39600000000002</v>
      </c>
      <c r="X263" s="10">
        <f>_xlfn.IFNA(IF(OR($C263={"PH-AKT","GCaMP6S"}),D263/AVERAGE($D263:$F263), D263/N263/AVERAGE($D263/$N263,$E263/$O263,$F263/$P263)),0)</f>
        <v>0.89496680733377321</v>
      </c>
      <c r="Y263" s="10">
        <f>_xlfn.IFNA(IF(OR($C263={"PH-AKT","GCaMP6S"}),E263/AVERAGE($D263:$F263), E263/O263/AVERAGE($D263/$N263,$E263/$O263,$F263/$P263)),0)</f>
        <v>0.99774602045824534</v>
      </c>
      <c r="Z263" s="10">
        <f>_xlfn.IFNA(IF(OR($C263={"PH-AKT","GCaMP6S"}),F263/AVERAGE($D263:$F263), F263/P263/AVERAGE($D263/$N263,$E263/$O263,$F263/$P263)),0)</f>
        <v>1.1072871722079816</v>
      </c>
      <c r="AA263" s="10">
        <f>_xlfn.IFNA(IF(OR($C263={"PH-AKT","GCaMP6S"}),G263/AVERAGE($D263:$F263), G263/Q263/AVERAGE($D263/$N263,$E263/$O263,$F263/$P263)),0)</f>
        <v>0.6071617945959713</v>
      </c>
      <c r="AB263" s="10">
        <f>_xlfn.IFNA(IF(OR($C263={"PH-AKT","GCaMP6S"}),H263/AVERAGE($D263:$F263), H263/R263/AVERAGE($D263/$N263,$E263/$O263,$F263/$P263)),0)</f>
        <v>0.68864935347414324</v>
      </c>
      <c r="AC263" s="10">
        <f>_xlfn.IFNA(IF(OR($C263={"PH-AKT","GCaMP6S"}),I263/AVERAGE($D263:$F263), I263/S263/AVERAGE($D263/$N263,$E263/$O263,$F263/$P263)),0)</f>
        <v>0.70867708869240453</v>
      </c>
      <c r="AD263" s="10">
        <f>_xlfn.IFNA(IF(OR($C263={"PH-AKT","GCaMP6S"}),J263/AVERAGE($D263:$F263), J263/T263/AVERAGE($D263/$N263,$E263/$O263,$F263/$P263)),0)</f>
        <v>0.79872638885993152</v>
      </c>
      <c r="AE263" s="10">
        <f>_xlfn.IFNA(IF(OR($C263={"PH-AKT","GCaMP6S"}),K263/AVERAGE($D263:$F263), K263/U263/AVERAGE($D263/$N263,$E263/$O263,$F263/$P263)),0)</f>
        <v>0.77993158045101008</v>
      </c>
      <c r="AF263" s="10">
        <f>_xlfn.IFNA(IF(OR($C263={"PH-AKT","GCaMP6S"}),L263/AVERAGE($D263:$F263), L263/V263/AVERAGE($D263/$N263,$E263/$O263,$F263/$P263)),0)</f>
        <v>0.82676420387470362</v>
      </c>
      <c r="AG263" s="10">
        <f>_xlfn.IFNA(IF(OR($C263={"PH-AKT","GCaMP6S"}),M263/AVERAGE($D263:$F263), M263/W263/AVERAGE($D263/$N263,$E263/$O263,$F263/$P263)),0)</f>
        <v>0.89693509496861068</v>
      </c>
      <c r="AI263" s="10">
        <f>IF(OR($C263={"PH-AKT","Syk","Src","Lyn-FAK","Prin-CRAF","ERKKTR"}),1/X263,X263)</f>
        <v>1.1173598750317175</v>
      </c>
      <c r="AJ263" s="10">
        <f>IF(OR($C263={"PH-AKT","Syk","Src","Lyn-FAK","Prin-CRAF","ERKKTR"}),1/Y263,Y263)</f>
        <v>1.0022590714425696</v>
      </c>
      <c r="AK263" s="10">
        <f>IF(OR($C263={"PH-AKT","Syk","Src","Lyn-FAK","Prin-CRAF","ERKKTR"}),1/Z263,Z263)</f>
        <v>0.90310808713330792</v>
      </c>
      <c r="AL263" s="10">
        <f>IF(OR($C263={"PH-AKT","Syk","Src","Lyn-FAK","Prin-CRAF","ERKKTR"}),1/AA263,AA263)</f>
        <v>1.6470074515565301</v>
      </c>
      <c r="AM263" s="10">
        <f>IF(OR($C263={"PH-AKT","Syk","Src","Lyn-FAK","Prin-CRAF","ERKKTR"}),1/AB263,AB263)</f>
        <v>1.4521178230330642</v>
      </c>
      <c r="AN263" s="10">
        <f>IF(OR($C263={"PH-AKT","Syk","Src","Lyn-FAK","Prin-CRAF","ERKKTR"}),1/AC263,AC263)</f>
        <v>1.411079906428359</v>
      </c>
      <c r="AO263" s="10">
        <f>IF(OR($C263={"PH-AKT","Syk","Src","Lyn-FAK","Prin-CRAF","ERKKTR"}),1/AD263,AD263)</f>
        <v>1.2519931905935373</v>
      </c>
      <c r="AP263" s="10">
        <f>IF(OR($C263={"PH-AKT","Syk","Src","Lyn-FAK","Prin-CRAF","ERKKTR"}),1/AE263,AE263)</f>
        <v>1.2821637500839898</v>
      </c>
      <c r="AQ263" s="10">
        <f>IF(OR($C263={"PH-AKT","Syk","Src","Lyn-FAK","Prin-CRAF","ERKKTR"}),1/AF263,AF263)</f>
        <v>1.2095347080986472</v>
      </c>
      <c r="AR263" s="10">
        <f>IF(OR($C263={"PH-AKT","Syk","Src","Lyn-FAK","Prin-CRAF","ERKKTR"}),1/AG263,AG263)</f>
        <v>1.1149078741700884</v>
      </c>
    </row>
    <row r="264" spans="1:44" x14ac:dyDescent="0.2">
      <c r="A264" s="10">
        <v>263</v>
      </c>
      <c r="B264" s="10" t="s">
        <v>40</v>
      </c>
      <c r="C264" s="10" t="str">
        <f>_xlfn.IFNA(VLOOKUP($B264,Barcodes!$B$2:$E$14,4,FALSE),0)</f>
        <v>PicchuEV</v>
      </c>
      <c r="D264" s="10">
        <v>507.70299999999997</v>
      </c>
      <c r="E264" s="10">
        <v>520.28599999999994</v>
      </c>
      <c r="F264" s="10">
        <v>503.78500000000003</v>
      </c>
      <c r="G264" s="10">
        <v>516.25599999999997</v>
      </c>
      <c r="H264" s="10">
        <v>562.49900000000002</v>
      </c>
      <c r="I264" s="10">
        <v>594.00699999999995</v>
      </c>
      <c r="J264" s="10">
        <v>611.40800000000002</v>
      </c>
      <c r="K264" s="10">
        <v>630.69799999999998</v>
      </c>
      <c r="L264" s="10">
        <v>626.10199999999998</v>
      </c>
      <c r="M264" s="10">
        <v>653.57399999999996</v>
      </c>
      <c r="N264" s="10">
        <v>185.375</v>
      </c>
      <c r="O264" s="10">
        <v>183.57900000000001</v>
      </c>
      <c r="P264" s="10">
        <v>188.24799999999999</v>
      </c>
      <c r="Q264" s="10">
        <v>182.661</v>
      </c>
      <c r="R264" s="10">
        <v>170.64500000000001</v>
      </c>
      <c r="S264" s="10">
        <v>174.529</v>
      </c>
      <c r="T264" s="10">
        <v>177.73099999999999</v>
      </c>
      <c r="U264" s="10">
        <v>202.00700000000001</v>
      </c>
      <c r="V264" s="10">
        <v>187.58699999999999</v>
      </c>
      <c r="W264" s="10">
        <v>199.30600000000001</v>
      </c>
      <c r="X264" s="10">
        <f>_xlfn.IFNA(IF(OR($C264={"PH-AKT","GCaMP6S"}),D264/AVERAGE($D264:$F264), D264/N264/AVERAGE($D264/$N264,$E264/$O264,$F264/$P264)),0)</f>
        <v>0.99603287301915611</v>
      </c>
      <c r="Y264" s="10">
        <f>_xlfn.IFNA(IF(OR($C264={"PH-AKT","GCaMP6S"}),E264/AVERAGE($D264:$F264), E264/O264/AVERAGE($D264/$N264,$E264/$O264,$F264/$P264)),0)</f>
        <v>1.0307046766867425</v>
      </c>
      <c r="Z264" s="10">
        <f>_xlfn.IFNA(IF(OR($C264={"PH-AKT","GCaMP6S"}),F264/AVERAGE($D264:$F264), F264/P264/AVERAGE($D264/$N264,$E264/$O264,$F264/$P264)),0)</f>
        <v>0.9732624502941013</v>
      </c>
      <c r="AA264" s="10">
        <f>_xlfn.IFNA(IF(OR($C264={"PH-AKT","GCaMP6S"}),G264/AVERAGE($D264:$F264), G264/Q264/AVERAGE($D264/$N264,$E264/$O264,$F264/$P264)),0)</f>
        <v>1.0278609992988146</v>
      </c>
      <c r="AB264" s="10">
        <f>_xlfn.IFNA(IF(OR($C264={"PH-AKT","GCaMP6S"}),H264/AVERAGE($D264:$F264), H264/R264/AVERAGE($D264/$N264,$E264/$O264,$F264/$P264)),0)</f>
        <v>1.1987905022684506</v>
      </c>
      <c r="AC264" s="10">
        <f>_xlfn.IFNA(IF(OR($C264={"PH-AKT","GCaMP6S"}),I264/AVERAGE($D264:$F264), I264/S264/AVERAGE($D264/$N264,$E264/$O264,$F264/$P264)),0)</f>
        <v>1.2377674823732956</v>
      </c>
      <c r="AD264" s="10">
        <f>_xlfn.IFNA(IF(OR($C264={"PH-AKT","GCaMP6S"}),J264/AVERAGE($D264:$F264), J264/T264/AVERAGE($D264/$N264,$E264/$O264,$F264/$P264)),0)</f>
        <v>1.2510741163890267</v>
      </c>
      <c r="AE264" s="10">
        <f>_xlfn.IFNA(IF(OR($C264={"PH-AKT","GCaMP6S"}),K264/AVERAGE($D264:$F264), K264/U264/AVERAGE($D264/$N264,$E264/$O264,$F264/$P264)),0)</f>
        <v>1.1354555600943677</v>
      </c>
      <c r="AF264" s="10">
        <f>_xlfn.IFNA(IF(OR($C264={"PH-AKT","GCaMP6S"}),L264/AVERAGE($D264:$F264), L264/V264/AVERAGE($D264/$N264,$E264/$O264,$F264/$P264)),0)</f>
        <v>1.2138288615049546</v>
      </c>
      <c r="AG264" s="10">
        <f>_xlfn.IFNA(IF(OR($C264={"PH-AKT","GCaMP6S"}),M264/AVERAGE($D264:$F264), M264/W264/AVERAGE($D264/$N264,$E264/$O264,$F264/$P264)),0)</f>
        <v>1.1925854334930659</v>
      </c>
      <c r="AI264" s="10">
        <f>IF(OR($C264={"PH-AKT","Syk","Src","Lyn-FAK","Prin-CRAF","ERKKTR"}),1/X264,X264)</f>
        <v>0.99603287301915611</v>
      </c>
      <c r="AJ264" s="10">
        <f>IF(OR($C264={"PH-AKT","Syk","Src","Lyn-FAK","Prin-CRAF","ERKKTR"}),1/Y264,Y264)</f>
        <v>1.0307046766867425</v>
      </c>
      <c r="AK264" s="10">
        <f>IF(OR($C264={"PH-AKT","Syk","Src","Lyn-FAK","Prin-CRAF","ERKKTR"}),1/Z264,Z264)</f>
        <v>0.9732624502941013</v>
      </c>
      <c r="AL264" s="10">
        <f>IF(OR($C264={"PH-AKT","Syk","Src","Lyn-FAK","Prin-CRAF","ERKKTR"}),1/AA264,AA264)</f>
        <v>1.0278609992988146</v>
      </c>
      <c r="AM264" s="10">
        <f>IF(OR($C264={"PH-AKT","Syk","Src","Lyn-FAK","Prin-CRAF","ERKKTR"}),1/AB264,AB264)</f>
        <v>1.1987905022684506</v>
      </c>
      <c r="AN264" s="10">
        <f>IF(OR($C264={"PH-AKT","Syk","Src","Lyn-FAK","Prin-CRAF","ERKKTR"}),1/AC264,AC264)</f>
        <v>1.2377674823732956</v>
      </c>
      <c r="AO264" s="10">
        <f>IF(OR($C264={"PH-AKT","Syk","Src","Lyn-FAK","Prin-CRAF","ERKKTR"}),1/AD264,AD264)</f>
        <v>1.2510741163890267</v>
      </c>
      <c r="AP264" s="10">
        <f>IF(OR($C264={"PH-AKT","Syk","Src","Lyn-FAK","Prin-CRAF","ERKKTR"}),1/AE264,AE264)</f>
        <v>1.1354555600943677</v>
      </c>
      <c r="AQ264" s="10">
        <f>IF(OR($C264={"PH-AKT","Syk","Src","Lyn-FAK","Prin-CRAF","ERKKTR"}),1/AF264,AF264)</f>
        <v>1.2138288615049546</v>
      </c>
      <c r="AR264" s="10">
        <f>IF(OR($C264={"PH-AKT","Syk","Src","Lyn-FAK","Prin-CRAF","ERKKTR"}),1/AG264,AG264)</f>
        <v>1.1925854334930659</v>
      </c>
    </row>
    <row r="265" spans="1:44" x14ac:dyDescent="0.2">
      <c r="A265" s="10">
        <v>264</v>
      </c>
      <c r="B265" s="10">
        <v>0</v>
      </c>
      <c r="C265" s="10">
        <f>_xlfn.IFNA(VLOOKUP($B265,Barcodes!$B$2:$E$14,4,FALSE),0)</f>
        <v>0</v>
      </c>
      <c r="D265" s="10">
        <v>605.03499999999997</v>
      </c>
      <c r="E265" s="10">
        <v>621.85400000000004</v>
      </c>
      <c r="F265" s="10">
        <v>630.42100000000005</v>
      </c>
      <c r="G265" s="10">
        <v>646.62400000000002</v>
      </c>
      <c r="H265" s="10">
        <v>612.71600000000001</v>
      </c>
      <c r="I265" s="10">
        <v>571.57899999999995</v>
      </c>
      <c r="J265" s="10">
        <v>524.58000000000004</v>
      </c>
      <c r="K265" s="10">
        <v>514.58299999999997</v>
      </c>
      <c r="L265" s="10">
        <v>477.245</v>
      </c>
      <c r="M265" s="10">
        <v>484.404</v>
      </c>
      <c r="N265" s="10">
        <v>235.148</v>
      </c>
      <c r="O265" s="10">
        <v>243.63399999999999</v>
      </c>
      <c r="P265" s="10">
        <v>245.554</v>
      </c>
      <c r="Q265" s="10">
        <v>255.87700000000001</v>
      </c>
      <c r="R265" s="10">
        <v>293.798</v>
      </c>
      <c r="S265" s="10">
        <v>275.53699999999998</v>
      </c>
      <c r="T265" s="10">
        <v>237.47300000000001</v>
      </c>
      <c r="U265" s="10">
        <v>237.56800000000001</v>
      </c>
      <c r="V265" s="10">
        <v>218.404</v>
      </c>
      <c r="W265" s="10">
        <v>220.626</v>
      </c>
      <c r="X265" s="10">
        <f>_xlfn.IFNA(IF(OR($C265={"PH-AKT","GCaMP6S"}),D265/AVERAGE($D265:$F265), D265/N265/AVERAGE($D265/$N265,$E265/$O265,$F265/$P265)),0)</f>
        <v>1.0034111312342835</v>
      </c>
      <c r="Y265" s="10">
        <f>_xlfn.IFNA(IF(OR($C265={"PH-AKT","GCaMP6S"}),E265/AVERAGE($D265:$F265), E265/O265/AVERAGE($D265/$N265,$E265/$O265,$F265/$P265)),0)</f>
        <v>0.9953830524243279</v>
      </c>
      <c r="Z265" s="10">
        <f>_xlfn.IFNA(IF(OR($C265={"PH-AKT","GCaMP6S"}),F265/AVERAGE($D265:$F265), F265/P265/AVERAGE($D265/$N265,$E265/$O265,$F265/$P265)),0)</f>
        <v>1.0012058163413888</v>
      </c>
      <c r="AA265" s="10">
        <f>_xlfn.IFNA(IF(OR($C265={"PH-AKT","GCaMP6S"}),G265/AVERAGE($D265:$F265), G265/Q265/AVERAGE($D265/$N265,$E265/$O265,$F265/$P265)),0)</f>
        <v>0.98550827431643284</v>
      </c>
      <c r="AB265" s="10">
        <f>_xlfn.IFNA(IF(OR($C265={"PH-AKT","GCaMP6S"}),H265/AVERAGE($D265:$F265), H265/R265/AVERAGE($D265/$N265,$E265/$O265,$F265/$P265)),0)</f>
        <v>0.81329872542036652</v>
      </c>
      <c r="AC265" s="10">
        <f>_xlfn.IFNA(IF(OR($C265={"PH-AKT","GCaMP6S"}),I265/AVERAGE($D265:$F265), I265/S265/AVERAGE($D265/$N265,$E265/$O265,$F265/$P265)),0)</f>
        <v>0.80897675740100605</v>
      </c>
      <c r="AD265" s="10">
        <f>_xlfn.IFNA(IF(OR($C265={"PH-AKT","GCaMP6S"}),J265/AVERAGE($D265:$F265), J265/T265/AVERAGE($D265/$N265,$E265/$O265,$F265/$P265)),0)</f>
        <v>0.86146412332492994</v>
      </c>
      <c r="AE265" s="10">
        <f>_xlfn.IFNA(IF(OR($C265={"PH-AKT","GCaMP6S"}),K265/AVERAGE($D265:$F265), K265/U265/AVERAGE($D265/$N265,$E265/$O265,$F265/$P265)),0)</f>
        <v>0.84470914981530154</v>
      </c>
      <c r="AF265" s="10">
        <f>_xlfn.IFNA(IF(OR($C265={"PH-AKT","GCaMP6S"}),L265/AVERAGE($D265:$F265), L265/V265/AVERAGE($D265/$N265,$E265/$O265,$F265/$P265)),0)</f>
        <v>0.85215874354886589</v>
      </c>
      <c r="AG265" s="10">
        <f>_xlfn.IFNA(IF(OR($C265={"PH-AKT","GCaMP6S"}),M265/AVERAGE($D265:$F265), M265/W265/AVERAGE($D265/$N265,$E265/$O265,$F265/$P265)),0)</f>
        <v>0.85623058090238602</v>
      </c>
      <c r="AI265" s="10">
        <f>IF(OR($C265={"PH-AKT","Syk","Src","Lyn-FAK","Prin-CRAF","ERKKTR"}),1/X265,X265)</f>
        <v>1.0034111312342835</v>
      </c>
      <c r="AJ265" s="10">
        <f>IF(OR($C265={"PH-AKT","Syk","Src","Lyn-FAK","Prin-CRAF","ERKKTR"}),1/Y265,Y265)</f>
        <v>0.9953830524243279</v>
      </c>
      <c r="AK265" s="10">
        <f>IF(OR($C265={"PH-AKT","Syk","Src","Lyn-FAK","Prin-CRAF","ERKKTR"}),1/Z265,Z265)</f>
        <v>1.0012058163413888</v>
      </c>
      <c r="AL265" s="10">
        <f>IF(OR($C265={"PH-AKT","Syk","Src","Lyn-FAK","Prin-CRAF","ERKKTR"}),1/AA265,AA265)</f>
        <v>0.98550827431643284</v>
      </c>
      <c r="AM265" s="10">
        <f>IF(OR($C265={"PH-AKT","Syk","Src","Lyn-FAK","Prin-CRAF","ERKKTR"}),1/AB265,AB265)</f>
        <v>0.81329872542036652</v>
      </c>
      <c r="AN265" s="10">
        <f>IF(OR($C265={"PH-AKT","Syk","Src","Lyn-FAK","Prin-CRAF","ERKKTR"}),1/AC265,AC265)</f>
        <v>0.80897675740100605</v>
      </c>
      <c r="AO265" s="10">
        <f>IF(OR($C265={"PH-AKT","Syk","Src","Lyn-FAK","Prin-CRAF","ERKKTR"}),1/AD265,AD265)</f>
        <v>0.86146412332492994</v>
      </c>
      <c r="AP265" s="10">
        <f>IF(OR($C265={"PH-AKT","Syk","Src","Lyn-FAK","Prin-CRAF","ERKKTR"}),1/AE265,AE265)</f>
        <v>0.84470914981530154</v>
      </c>
      <c r="AQ265" s="10">
        <f>IF(OR($C265={"PH-AKT","Syk","Src","Lyn-FAK","Prin-CRAF","ERKKTR"}),1/AF265,AF265)</f>
        <v>0.85215874354886589</v>
      </c>
      <c r="AR265" s="10">
        <f>IF(OR($C265={"PH-AKT","Syk","Src","Lyn-FAK","Prin-CRAF","ERKKTR"}),1/AG265,AG265)</f>
        <v>0.85623058090238602</v>
      </c>
    </row>
    <row r="266" spans="1:44" x14ac:dyDescent="0.2">
      <c r="A266" s="10">
        <v>265</v>
      </c>
      <c r="B266" s="10">
        <v>0</v>
      </c>
      <c r="C266" s="10">
        <f>_xlfn.IFNA(VLOOKUP($B266,Barcodes!$B$2:$E$14,4,FALSE),0)</f>
        <v>0</v>
      </c>
      <c r="D266" s="10">
        <v>2356.7600000000002</v>
      </c>
      <c r="E266" s="10">
        <v>2364.665</v>
      </c>
      <c r="F266" s="10">
        <v>2347.8139999999999</v>
      </c>
      <c r="G266" s="10">
        <v>2253.2020000000002</v>
      </c>
      <c r="H266" s="10">
        <v>2145.3939999999998</v>
      </c>
      <c r="I266" s="10">
        <v>2172.2330000000002</v>
      </c>
      <c r="J266" s="10">
        <v>2254.3649999999998</v>
      </c>
      <c r="K266" s="10">
        <v>2277.6619999999998</v>
      </c>
      <c r="L266" s="10">
        <v>2289.5729999999999</v>
      </c>
      <c r="M266" s="10">
        <v>2308.9699999999998</v>
      </c>
      <c r="N266" s="10">
        <v>412.66399999999999</v>
      </c>
      <c r="O266" s="10">
        <v>413.59800000000001</v>
      </c>
      <c r="P266" s="10">
        <v>408.33100000000002</v>
      </c>
      <c r="Q266" s="10">
        <v>446.26600000000002</v>
      </c>
      <c r="R266" s="10">
        <v>457.97399999999999</v>
      </c>
      <c r="S266" s="10">
        <v>466.87700000000001</v>
      </c>
      <c r="T266" s="10">
        <v>475.25400000000002</v>
      </c>
      <c r="U266" s="10">
        <v>476.66199999999998</v>
      </c>
      <c r="V266" s="10">
        <v>476.16300000000001</v>
      </c>
      <c r="W266" s="10">
        <v>475.358</v>
      </c>
      <c r="X266" s="10">
        <f>_xlfn.IFNA(IF(OR($C266={"PH-AKT","GCaMP6S"}),D266/AVERAGE($D266:$F266), D266/N266/AVERAGE($D266/$N266,$E266/$O266,$F266/$P266)),0)</f>
        <v>0.99738562118509844</v>
      </c>
      <c r="Y266" s="10">
        <f>_xlfn.IFNA(IF(OR($C266={"PH-AKT","GCaMP6S"}),E266/AVERAGE($D266:$F266), E266/O266/AVERAGE($D266/$N266,$E266/$O266,$F266/$P266)),0)</f>
        <v>0.99847115098385653</v>
      </c>
      <c r="Z266" s="10">
        <f>_xlfn.IFNA(IF(OR($C266={"PH-AKT","GCaMP6S"}),F266/AVERAGE($D266:$F266), F266/P266/AVERAGE($D266/$N266,$E266/$O266,$F266/$P266)),0)</f>
        <v>1.0041432278310449</v>
      </c>
      <c r="AA266" s="10">
        <f>_xlfn.IFNA(IF(OR($C266={"PH-AKT","GCaMP6S"}),G266/AVERAGE($D266:$F266), G266/Q266/AVERAGE($D266/$N266,$E266/$O266,$F266/$P266)),0)</f>
        <v>0.88176053218733197</v>
      </c>
      <c r="AB266" s="10">
        <f>_xlfn.IFNA(IF(OR($C266={"PH-AKT","GCaMP6S"}),H266/AVERAGE($D266:$F266), H266/R266/AVERAGE($D266/$N266,$E266/$O266,$F266/$P266)),0)</f>
        <v>0.81810786267155966</v>
      </c>
      <c r="AC266" s="10">
        <f>_xlfn.IFNA(IF(OR($C266={"PH-AKT","GCaMP6S"}),I266/AVERAGE($D266:$F266), I266/S266/AVERAGE($D266/$N266,$E266/$O266,$F266/$P266)),0)</f>
        <v>0.81254655892480265</v>
      </c>
      <c r="AD266" s="10">
        <f>_xlfn.IFNA(IF(OR($C266={"PH-AKT","GCaMP6S"}),J266/AVERAGE($D266:$F266), J266/T266/AVERAGE($D266/$N266,$E266/$O266,$F266/$P266)),0)</f>
        <v>0.82840513127750437</v>
      </c>
      <c r="AE266" s="10">
        <f>_xlfn.IFNA(IF(OR($C266={"PH-AKT","GCaMP6S"}),K266/AVERAGE($D266:$F266), K266/U266/AVERAGE($D266/$N266,$E266/$O266,$F266/$P266)),0)</f>
        <v>0.83449372093875451</v>
      </c>
      <c r="AF266" s="10">
        <f>_xlfn.IFNA(IF(OR($C266={"PH-AKT","GCaMP6S"}),L266/AVERAGE($D266:$F266), L266/V266/AVERAGE($D266/$N266,$E266/$O266,$F266/$P266)),0)</f>
        <v>0.83973678330523327</v>
      </c>
      <c r="AG266" s="10">
        <f>_xlfn.IFNA(IF(OR($C266={"PH-AKT","GCaMP6S"}),M266/AVERAGE($D266:$F266), M266/W266/AVERAGE($D266/$N266,$E266/$O266,$F266/$P266)),0)</f>
        <v>0.84828504569135199</v>
      </c>
      <c r="AI266" s="10">
        <f>IF(OR($C266={"PH-AKT","Syk","Src","Lyn-FAK","Prin-CRAF","ERKKTR"}),1/X266,X266)</f>
        <v>0.99738562118509844</v>
      </c>
      <c r="AJ266" s="10">
        <f>IF(OR($C266={"PH-AKT","Syk","Src","Lyn-FAK","Prin-CRAF","ERKKTR"}),1/Y266,Y266)</f>
        <v>0.99847115098385653</v>
      </c>
      <c r="AK266" s="10">
        <f>IF(OR($C266={"PH-AKT","Syk","Src","Lyn-FAK","Prin-CRAF","ERKKTR"}),1/Z266,Z266)</f>
        <v>1.0041432278310449</v>
      </c>
      <c r="AL266" s="10">
        <f>IF(OR($C266={"PH-AKT","Syk","Src","Lyn-FAK","Prin-CRAF","ERKKTR"}),1/AA266,AA266)</f>
        <v>0.88176053218733197</v>
      </c>
      <c r="AM266" s="10">
        <f>IF(OR($C266={"PH-AKT","Syk","Src","Lyn-FAK","Prin-CRAF","ERKKTR"}),1/AB266,AB266)</f>
        <v>0.81810786267155966</v>
      </c>
      <c r="AN266" s="10">
        <f>IF(OR($C266={"PH-AKT","Syk","Src","Lyn-FAK","Prin-CRAF","ERKKTR"}),1/AC266,AC266)</f>
        <v>0.81254655892480265</v>
      </c>
      <c r="AO266" s="10">
        <f>IF(OR($C266={"PH-AKT","Syk","Src","Lyn-FAK","Prin-CRAF","ERKKTR"}),1/AD266,AD266)</f>
        <v>0.82840513127750437</v>
      </c>
      <c r="AP266" s="10">
        <f>IF(OR($C266={"PH-AKT","Syk","Src","Lyn-FAK","Prin-CRAF","ERKKTR"}),1/AE266,AE266)</f>
        <v>0.83449372093875451</v>
      </c>
      <c r="AQ266" s="10">
        <f>IF(OR($C266={"PH-AKT","Syk","Src","Lyn-FAK","Prin-CRAF","ERKKTR"}),1/AF266,AF266)</f>
        <v>0.83973678330523327</v>
      </c>
      <c r="AR266" s="10">
        <f>IF(OR($C266={"PH-AKT","Syk","Src","Lyn-FAK","Prin-CRAF","ERKKTR"}),1/AG266,AG266)</f>
        <v>0.84828504569135199</v>
      </c>
    </row>
    <row r="267" spans="1:44" x14ac:dyDescent="0.2">
      <c r="A267" s="10">
        <v>266</v>
      </c>
      <c r="B267" s="10" t="s">
        <v>42</v>
      </c>
      <c r="C267" s="10" t="str">
        <f>_xlfn.IFNA(VLOOKUP($B267,Barcodes!$B$2:$E$14,4,FALSE),0)</f>
        <v>Syk</v>
      </c>
      <c r="D267" s="10">
        <v>2213.98</v>
      </c>
      <c r="E267" s="10">
        <v>2225.6979999999999</v>
      </c>
      <c r="F267" s="10">
        <v>2222.8150000000001</v>
      </c>
      <c r="G267" s="10">
        <v>2515.973</v>
      </c>
      <c r="H267" s="10">
        <v>2189.2869999999998</v>
      </c>
      <c r="I267" s="10">
        <v>2333.2370000000001</v>
      </c>
      <c r="J267" s="10">
        <v>2075.3420000000001</v>
      </c>
      <c r="K267" s="10">
        <v>2084.7199999999998</v>
      </c>
      <c r="L267" s="10">
        <v>2110.069</v>
      </c>
      <c r="M267" s="10">
        <v>2123.41</v>
      </c>
      <c r="N267" s="10">
        <v>368.90800000000002</v>
      </c>
      <c r="O267" s="10">
        <v>373.54399999999998</v>
      </c>
      <c r="P267" s="10">
        <v>370.952</v>
      </c>
      <c r="Q267" s="10">
        <v>430.34300000000002</v>
      </c>
      <c r="R267" s="10">
        <v>425.44799999999998</v>
      </c>
      <c r="S267" s="10">
        <v>443.72399999999999</v>
      </c>
      <c r="T267" s="10">
        <v>420.084</v>
      </c>
      <c r="U267" s="10">
        <v>427.803</v>
      </c>
      <c r="V267" s="10">
        <v>429.36200000000002</v>
      </c>
      <c r="W267" s="10">
        <v>428.07400000000001</v>
      </c>
      <c r="X267" s="10">
        <f>_xlfn.IFNA(IF(OR($C267={"PH-AKT","GCaMP6S"}),D267/AVERAGE($D267:$F267), D267/N267/AVERAGE($D267/$N267,$E267/$O267,$F267/$P267)),0)</f>
        <v>1.0029169488028828</v>
      </c>
      <c r="Y267" s="10">
        <f>_xlfn.IFNA(IF(OR($C267={"PH-AKT","GCaMP6S"}),E267/AVERAGE($D267:$F267), E267/O267/AVERAGE($D267/$N267,$E267/$O267,$F267/$P267)),0)</f>
        <v>0.99571218355080637</v>
      </c>
      <c r="Z267" s="10">
        <f>_xlfn.IFNA(IF(OR($C267={"PH-AKT","GCaMP6S"}),F267/AVERAGE($D267:$F267), F267/P267/AVERAGE($D267/$N267,$E267/$O267,$F267/$P267)),0)</f>
        <v>1.0013708676463109</v>
      </c>
      <c r="AA267" s="10">
        <f>_xlfn.IFNA(IF(OR($C267={"PH-AKT","GCaMP6S"}),G267/AVERAGE($D267:$F267), G267/Q267/AVERAGE($D267/$N267,$E267/$O267,$F267/$P267)),0)</f>
        <v>0.97701354294483922</v>
      </c>
      <c r="AB267" s="10">
        <f>_xlfn.IFNA(IF(OR($C267={"PH-AKT","GCaMP6S"}),H267/AVERAGE($D267:$F267), H267/R267/AVERAGE($D267/$N267,$E267/$O267,$F267/$P267)),0)</f>
        <v>0.85993487535350877</v>
      </c>
      <c r="AC267" s="10">
        <f>_xlfn.IFNA(IF(OR($C267={"PH-AKT","GCaMP6S"}),I267/AVERAGE($D267:$F267), I267/S267/AVERAGE($D267/$N267,$E267/$O267,$F267/$P267)),0)</f>
        <v>0.87872966117658247</v>
      </c>
      <c r="AD267" s="10">
        <f>_xlfn.IFNA(IF(OR($C267={"PH-AKT","GCaMP6S"}),J267/AVERAGE($D267:$F267), J267/T267/AVERAGE($D267/$N267,$E267/$O267,$F267/$P267)),0)</f>
        <v>0.82558707513117802</v>
      </c>
      <c r="AE267" s="10">
        <f>_xlfn.IFNA(IF(OR($C267={"PH-AKT","GCaMP6S"}),K267/AVERAGE($D267:$F267), K267/U267/AVERAGE($D267/$N267,$E267/$O267,$F267/$P267)),0)</f>
        <v>0.81435404471133332</v>
      </c>
      <c r="AF267" s="10">
        <f>_xlfn.IFNA(IF(OR($C267={"PH-AKT","GCaMP6S"}),L267/AVERAGE($D267:$F267), L267/V267/AVERAGE($D267/$N267,$E267/$O267,$F267/$P267)),0)</f>
        <v>0.82126327479797945</v>
      </c>
      <c r="AG267" s="10">
        <f>_xlfn.IFNA(IF(OR($C267={"PH-AKT","GCaMP6S"}),M267/AVERAGE($D267:$F267), M267/W267/AVERAGE($D267/$N267,$E267/$O267,$F267/$P267)),0)</f>
        <v>0.82894240758235982</v>
      </c>
      <c r="AI267" s="10">
        <f>IF(OR($C267={"PH-AKT","Syk","Src","Lyn-FAK","Prin-CRAF","ERKKTR"}),1/X267,X267)</f>
        <v>0.99709153504049897</v>
      </c>
      <c r="AJ267" s="10">
        <f>IF(OR($C267={"PH-AKT","Syk","Src","Lyn-FAK","Prin-CRAF","ERKKTR"}),1/Y267,Y267)</f>
        <v>1.0043062809916645</v>
      </c>
      <c r="AK267" s="10">
        <f>IF(OR($C267={"PH-AKT","Syk","Src","Lyn-FAK","Prin-CRAF","ERKKTR"}),1/Z267,Z267)</f>
        <v>0.99863100905907809</v>
      </c>
      <c r="AL267" s="10">
        <f>IF(OR($C267={"PH-AKT","Syk","Src","Lyn-FAK","Prin-CRAF","ERKKTR"}),1/AA267,AA267)</f>
        <v>1.0235272655339831</v>
      </c>
      <c r="AM267" s="10">
        <f>IF(OR($C267={"PH-AKT","Syk","Src","Lyn-FAK","Prin-CRAF","ERKKTR"}),1/AB267,AB267)</f>
        <v>1.1628787582186526</v>
      </c>
      <c r="AN267" s="10">
        <f>IF(OR($C267={"PH-AKT","Syk","Src","Lyn-FAK","Prin-CRAF","ERKKTR"}),1/AC267,AC267)</f>
        <v>1.1380064247075052</v>
      </c>
      <c r="AO267" s="10">
        <f>IF(OR($C267={"PH-AKT","Syk","Src","Lyn-FAK","Prin-CRAF","ERKKTR"}),1/AD267,AD267)</f>
        <v>1.2112592724893487</v>
      </c>
      <c r="AP267" s="10">
        <f>IF(OR($C267={"PH-AKT","Syk","Src","Lyn-FAK","Prin-CRAF","ERKKTR"}),1/AE267,AE267)</f>
        <v>1.227967131119823</v>
      </c>
      <c r="AQ267" s="10">
        <f>IF(OR($C267={"PH-AKT","Syk","Src","Lyn-FAK","Prin-CRAF","ERKKTR"}),1/AF267,AF267)</f>
        <v>1.2176363301354094</v>
      </c>
      <c r="AR267" s="10">
        <f>IF(OR($C267={"PH-AKT","Syk","Src","Lyn-FAK","Prin-CRAF","ERKKTR"}),1/AG267,AG267)</f>
        <v>1.2063564257938446</v>
      </c>
    </row>
    <row r="268" spans="1:44" x14ac:dyDescent="0.2">
      <c r="A268" s="10">
        <v>267</v>
      </c>
      <c r="B268" s="10" t="s">
        <v>36</v>
      </c>
      <c r="C268" s="10" t="str">
        <f>_xlfn.IFNA(VLOOKUP($B268,Barcodes!$B$2:$E$14,4,FALSE),0)</f>
        <v>Src</v>
      </c>
      <c r="D268" s="10">
        <v>1577.9870000000001</v>
      </c>
      <c r="E268" s="10">
        <v>1577.6690000000001</v>
      </c>
      <c r="F268" s="10">
        <v>1539.4390000000001</v>
      </c>
      <c r="G268" s="10">
        <v>1267.3710000000001</v>
      </c>
      <c r="H268" s="10">
        <v>1310.1130000000001</v>
      </c>
      <c r="I268" s="10">
        <v>1272.2070000000001</v>
      </c>
      <c r="J268" s="10">
        <v>1286.93</v>
      </c>
      <c r="K268" s="10">
        <v>1329.606</v>
      </c>
      <c r="L268" s="10">
        <v>1380.4069999999999</v>
      </c>
      <c r="M268" s="10">
        <v>1407.5360000000001</v>
      </c>
      <c r="N268" s="10">
        <v>256.38600000000002</v>
      </c>
      <c r="O268" s="10">
        <v>254.83099999999999</v>
      </c>
      <c r="P268" s="10">
        <v>254.297</v>
      </c>
      <c r="Q268" s="10">
        <v>339.79899999999998</v>
      </c>
      <c r="R268" s="10">
        <v>357.23700000000002</v>
      </c>
      <c r="S268" s="10">
        <v>354.48399999999998</v>
      </c>
      <c r="T268" s="10">
        <v>353.48200000000003</v>
      </c>
      <c r="U268" s="10">
        <v>361.834</v>
      </c>
      <c r="V268" s="10">
        <v>367.90499999999997</v>
      </c>
      <c r="W268" s="10">
        <v>368.65100000000001</v>
      </c>
      <c r="X268" s="10">
        <f>_xlfn.IFNA(IF(OR($C268={"PH-AKT","GCaMP6S"}),D268/AVERAGE($D268:$F268), D268/N268/AVERAGE($D268/$N268,$E268/$O268,$F268/$P268)),0)</f>
        <v>1.0035173727795077</v>
      </c>
      <c r="Y268" s="10">
        <f>_xlfn.IFNA(IF(OR($C268={"PH-AKT","GCaMP6S"}),E268/AVERAGE($D268:$F268), E268/O268/AVERAGE($D268/$N268,$E268/$O268,$F268/$P268)),0)</f>
        <v>1.0094374539872284</v>
      </c>
      <c r="Z268" s="10">
        <f>_xlfn.IFNA(IF(OR($C268={"PH-AKT","GCaMP6S"}),F268/AVERAGE($D268:$F268), F268/P268/AVERAGE($D268/$N268,$E268/$O268,$F268/$P268)),0)</f>
        <v>0.98704517323326402</v>
      </c>
      <c r="AA268" s="10">
        <f>_xlfn.IFNA(IF(OR($C268={"PH-AKT","GCaMP6S"}),G268/AVERAGE($D268:$F268), G268/Q268/AVERAGE($D268/$N268,$E268/$O268,$F268/$P268)),0)</f>
        <v>0.60813143060393493</v>
      </c>
      <c r="AB268" s="10">
        <f>_xlfn.IFNA(IF(OR($C268={"PH-AKT","GCaMP6S"}),H268/AVERAGE($D268:$F268), H268/R268/AVERAGE($D268/$N268,$E268/$O268,$F268/$P268)),0)</f>
        <v>0.59795445180640516</v>
      </c>
      <c r="AC268" s="10">
        <f>_xlfn.IFNA(IF(OR($C268={"PH-AKT","GCaMP6S"}),I268/AVERAGE($D268:$F268), I268/S268/AVERAGE($D268/$N268,$E268/$O268,$F268/$P268)),0)</f>
        <v>0.58516308964511687</v>
      </c>
      <c r="AD268" s="10">
        <f>_xlfn.IFNA(IF(OR($C268={"PH-AKT","GCaMP6S"}),J268/AVERAGE($D268:$F268), J268/T268/AVERAGE($D268/$N268,$E268/$O268,$F268/$P268)),0)</f>
        <v>0.59361299885229668</v>
      </c>
      <c r="AE268" s="10">
        <f>_xlfn.IFNA(IF(OR($C268={"PH-AKT","GCaMP6S"}),K268/AVERAGE($D268:$F268), K268/U268/AVERAGE($D268/$N268,$E268/$O268,$F268/$P268)),0)</f>
        <v>0.59914146099295651</v>
      </c>
      <c r="AF268" s="10">
        <f>_xlfn.IFNA(IF(OR($C268={"PH-AKT","GCaMP6S"}),L268/AVERAGE($D268:$F268), L268/V268/AVERAGE($D268/$N268,$E268/$O268,$F268/$P268)),0)</f>
        <v>0.61176868665627737</v>
      </c>
      <c r="AG268" s="10">
        <f>_xlfn.IFNA(IF(OR($C268={"PH-AKT","GCaMP6S"}),M268/AVERAGE($D268:$F268), M268/W268/AVERAGE($D268/$N268,$E268/$O268,$F268/$P268)),0)</f>
        <v>0.62252941390083538</v>
      </c>
      <c r="AI268" s="10">
        <f>IF(OR($C268={"PH-AKT","Syk","Src","Lyn-FAK","Prin-CRAF","ERKKTR"}),1/X268,X268)</f>
        <v>0.99649495576766611</v>
      </c>
      <c r="AJ268" s="10">
        <f>IF(OR($C268={"PH-AKT","Syk","Src","Lyn-FAK","Prin-CRAF","ERKKTR"}),1/Y268,Y268)</f>
        <v>0.99065077885712394</v>
      </c>
      <c r="AK268" s="10">
        <f>IF(OR($C268={"PH-AKT","Syk","Src","Lyn-FAK","Prin-CRAF","ERKKTR"}),1/Z268,Z268)</f>
        <v>1.0131248570157128</v>
      </c>
      <c r="AL268" s="10">
        <f>IF(OR($C268={"PH-AKT","Syk","Src","Lyn-FAK","Prin-CRAF","ERKKTR"}),1/AA268,AA268)</f>
        <v>1.644381378227566</v>
      </c>
      <c r="AM268" s="10">
        <f>IF(OR($C268={"PH-AKT","Syk","Src","Lyn-FAK","Prin-CRAF","ERKKTR"}),1/AB268,AB268)</f>
        <v>1.6723681828591217</v>
      </c>
      <c r="AN268" s="10">
        <f>IF(OR($C268={"PH-AKT","Syk","Src","Lyn-FAK","Prin-CRAF","ERKKTR"}),1/AC268,AC268)</f>
        <v>1.7089252854387462</v>
      </c>
      <c r="AO268" s="10">
        <f>IF(OR($C268={"PH-AKT","Syk","Src","Lyn-FAK","Prin-CRAF","ERKKTR"}),1/AD268,AD268)</f>
        <v>1.6845992286783142</v>
      </c>
      <c r="AP268" s="10">
        <f>IF(OR($C268={"PH-AKT","Syk","Src","Lyn-FAK","Prin-CRAF","ERKKTR"}),1/AE268,AE268)</f>
        <v>1.6690549145817768</v>
      </c>
      <c r="AQ268" s="10">
        <f>IF(OR($C268={"PH-AKT","Syk","Src","Lyn-FAK","Prin-CRAF","ERKKTR"}),1/AF268,AF268)</f>
        <v>1.634604748186222</v>
      </c>
      <c r="AR268" s="10">
        <f>IF(OR($C268={"PH-AKT","Syk","Src","Lyn-FAK","Prin-CRAF","ERKKTR"}),1/AG268,AG268)</f>
        <v>1.6063498007811292</v>
      </c>
    </row>
    <row r="269" spans="1:44" x14ac:dyDescent="0.2">
      <c r="A269" s="10">
        <v>268</v>
      </c>
      <c r="B269" s="10" t="s">
        <v>36</v>
      </c>
      <c r="C269" s="10" t="str">
        <f>_xlfn.IFNA(VLOOKUP($B269,Barcodes!$B$2:$E$14,4,FALSE),0)</f>
        <v>Src</v>
      </c>
      <c r="D269" s="10">
        <v>1610.675</v>
      </c>
      <c r="E269" s="10">
        <v>1605.0630000000001</v>
      </c>
      <c r="F269" s="10">
        <v>1605.328</v>
      </c>
      <c r="G269" s="10">
        <v>1660.8789999999999</v>
      </c>
      <c r="H269" s="10">
        <v>1428.375</v>
      </c>
      <c r="I269" s="10">
        <v>1511.8040000000001</v>
      </c>
      <c r="J269" s="10">
        <v>1315.04</v>
      </c>
      <c r="K269" s="10">
        <v>1397.694</v>
      </c>
      <c r="L269" s="10">
        <v>1395.932</v>
      </c>
      <c r="M269" s="10">
        <v>1462.7439999999999</v>
      </c>
      <c r="N269" s="10">
        <v>249.31299999999999</v>
      </c>
      <c r="O269" s="10">
        <v>257.82900000000001</v>
      </c>
      <c r="P269" s="10">
        <v>258.84500000000003</v>
      </c>
      <c r="Q269" s="10">
        <v>354.11</v>
      </c>
      <c r="R269" s="10">
        <v>365.18599999999998</v>
      </c>
      <c r="S269" s="10">
        <v>350.06599999999997</v>
      </c>
      <c r="T269" s="10">
        <v>353.52</v>
      </c>
      <c r="U269" s="10">
        <v>373.101</v>
      </c>
      <c r="V269" s="10">
        <v>366.60399999999998</v>
      </c>
      <c r="W269" s="10">
        <v>377.32600000000002</v>
      </c>
      <c r="X269" s="10">
        <f>_xlfn.IFNA(IF(OR($C269={"PH-AKT","GCaMP6S"}),D269/AVERAGE($D269:$F269), D269/N269/AVERAGE($D269/$N269,$E269/$O269,$F269/$P269)),0)</f>
        <v>1.0261396830060217</v>
      </c>
      <c r="Y269" s="10">
        <f>_xlfn.IFNA(IF(OR($C269={"PH-AKT","GCaMP6S"}),E269/AVERAGE($D269:$F269), E269/O269/AVERAGE($D269/$N269,$E269/$O269,$F269/$P269)),0)</f>
        <v>0.98878941603542558</v>
      </c>
      <c r="Z269" s="10">
        <f>_xlfn.IFNA(IF(OR($C269={"PH-AKT","GCaMP6S"}),F269/AVERAGE($D269:$F269), F269/P269/AVERAGE($D269/$N269,$E269/$O269,$F269/$P269)),0)</f>
        <v>0.98507090095855254</v>
      </c>
      <c r="AA269" s="10">
        <f>_xlfn.IFNA(IF(OR($C269={"PH-AKT","GCaMP6S"}),G269/AVERAGE($D269:$F269), G269/Q269/AVERAGE($D269/$N269,$E269/$O269,$F269/$P269)),0)</f>
        <v>0.74497773356292141</v>
      </c>
      <c r="AB269" s="10">
        <f>_xlfn.IFNA(IF(OR($C269={"PH-AKT","GCaMP6S"}),H269/AVERAGE($D269:$F269), H269/R269/AVERAGE($D269/$N269,$E269/$O269,$F269/$P269)),0)</f>
        <v>0.62125745093088813</v>
      </c>
      <c r="AC269" s="10">
        <f>_xlfn.IFNA(IF(OR($C269={"PH-AKT","GCaMP6S"}),I269/AVERAGE($D269:$F269), I269/S269/AVERAGE($D269/$N269,$E269/$O269,$F269/$P269)),0)</f>
        <v>0.68594460979157601</v>
      </c>
      <c r="AD269" s="10">
        <f>_xlfn.IFNA(IF(OR($C269={"PH-AKT","GCaMP6S"}),J269/AVERAGE($D269:$F269), J269/T269/AVERAGE($D269/$N269,$E269/$O269,$F269/$P269)),0)</f>
        <v>0.59083806119401239</v>
      </c>
      <c r="AE269" s="10">
        <f>_xlfn.IFNA(IF(OR($C269={"PH-AKT","GCaMP6S"}),K269/AVERAGE($D269:$F269), K269/U269/AVERAGE($D269/$N269,$E269/$O269,$F269/$P269)),0)</f>
        <v>0.5950167309501273</v>
      </c>
      <c r="AF269" s="10">
        <f>_xlfn.IFNA(IF(OR($C269={"PH-AKT","GCaMP6S"}),L269/AVERAGE($D269:$F269), L269/V269/AVERAGE($D269/$N269,$E269/$O269,$F269/$P269)),0)</f>
        <v>0.60479828865877006</v>
      </c>
      <c r="AG269" s="10">
        <f>_xlfn.IFNA(IF(OR($C269={"PH-AKT","GCaMP6S"}),M269/AVERAGE($D269:$F269), M269/W269/AVERAGE($D269/$N269,$E269/$O269,$F269/$P269)),0)</f>
        <v>0.61573676192894311</v>
      </c>
      <c r="AI269" s="10">
        <f>IF(OR($C269={"PH-AKT","Syk","Src","Lyn-FAK","Prin-CRAF","ERKKTR"}),1/X269,X269)</f>
        <v>0.97452619420248243</v>
      </c>
      <c r="AJ269" s="10">
        <f>IF(OR($C269={"PH-AKT","Syk","Src","Lyn-FAK","Prin-CRAF","ERKKTR"}),1/Y269,Y269)</f>
        <v>1.0113376860459566</v>
      </c>
      <c r="AK269" s="10">
        <f>IF(OR($C269={"PH-AKT","Syk","Src","Lyn-FAK","Prin-CRAF","ERKKTR"}),1/Z269,Z269)</f>
        <v>1.0151553548347843</v>
      </c>
      <c r="AL269" s="10">
        <f>IF(OR($C269={"PH-AKT","Syk","Src","Lyn-FAK","Prin-CRAF","ERKKTR"}),1/AA269,AA269)</f>
        <v>1.3423219982930392</v>
      </c>
      <c r="AM269" s="10">
        <f>IF(OR($C269={"PH-AKT","Syk","Src","Lyn-FAK","Prin-CRAF","ERKKTR"}),1/AB269,AB269)</f>
        <v>1.6096386425653431</v>
      </c>
      <c r="AN269" s="10">
        <f>IF(OR($C269={"PH-AKT","Syk","Src","Lyn-FAK","Prin-CRAF","ERKKTR"}),1/AC269,AC269)</f>
        <v>1.4578436592771675</v>
      </c>
      <c r="AO269" s="10">
        <f>IF(OR($C269={"PH-AKT","Syk","Src","Lyn-FAK","Prin-CRAF","ERKKTR"}),1/AD269,AD269)</f>
        <v>1.6925111391421208</v>
      </c>
      <c r="AP269" s="10">
        <f>IF(OR($C269={"PH-AKT","Syk","Src","Lyn-FAK","Prin-CRAF","ERKKTR"}),1/AE269,AE269)</f>
        <v>1.680625011002955</v>
      </c>
      <c r="AQ269" s="10">
        <f>IF(OR($C269={"PH-AKT","Syk","Src","Lyn-FAK","Prin-CRAF","ERKKTR"}),1/AF269,AF269)</f>
        <v>1.6534438320214966</v>
      </c>
      <c r="AR269" s="10">
        <f>IF(OR($C269={"PH-AKT","Syk","Src","Lyn-FAK","Prin-CRAF","ERKKTR"}),1/AG269,AG269)</f>
        <v>1.6240706448438456</v>
      </c>
    </row>
    <row r="270" spans="1:44" x14ac:dyDescent="0.2">
      <c r="A270" s="10">
        <v>269</v>
      </c>
      <c r="B270" s="10">
        <v>0</v>
      </c>
      <c r="C270" s="10">
        <f>_xlfn.IFNA(VLOOKUP($B270,Barcodes!$B$2:$E$14,4,FALSE),0)</f>
        <v>0</v>
      </c>
      <c r="D270" s="10">
        <v>976.62900000000002</v>
      </c>
      <c r="E270" s="10">
        <v>869.83399999999995</v>
      </c>
      <c r="F270" s="10">
        <v>1052.3679999999999</v>
      </c>
      <c r="G270" s="10">
        <v>5109.951</v>
      </c>
      <c r="H270" s="10">
        <v>4089.9989999999998</v>
      </c>
      <c r="I270" s="10">
        <v>2790.36</v>
      </c>
      <c r="J270" s="10">
        <v>1907.2149999999999</v>
      </c>
      <c r="K270" s="10">
        <v>1825.63</v>
      </c>
      <c r="L270" s="10">
        <v>1636.6859999999999</v>
      </c>
      <c r="M270" s="10">
        <v>1455.518</v>
      </c>
      <c r="N270" s="10">
        <v>116.515</v>
      </c>
      <c r="O270" s="10">
        <v>112.629</v>
      </c>
      <c r="P270" s="10">
        <v>123.968</v>
      </c>
      <c r="Q270" s="10">
        <v>315.892</v>
      </c>
      <c r="R270" s="10">
        <v>281.48899999999998</v>
      </c>
      <c r="S270" s="10">
        <v>208.244</v>
      </c>
      <c r="T270" s="10">
        <v>163.18299999999999</v>
      </c>
      <c r="U270" s="10">
        <v>160.51599999999999</v>
      </c>
      <c r="V270" s="10">
        <v>148.30500000000001</v>
      </c>
      <c r="W270" s="10">
        <v>142.64400000000001</v>
      </c>
      <c r="X270" s="10">
        <f>_xlfn.IFNA(IF(OR($C270={"PH-AKT","GCaMP6S"}),D270/AVERAGE($D270:$F270), D270/N270/AVERAGE($D270/$N270,$E270/$O270,$F270/$P270)),0)</f>
        <v>1.0224433756213307</v>
      </c>
      <c r="Y270" s="10">
        <f>_xlfn.IFNA(IF(OR($C270={"PH-AKT","GCaMP6S"}),E270/AVERAGE($D270:$F270), E270/O270/AVERAGE($D270/$N270,$E270/$O270,$F270/$P270)),0)</f>
        <v>0.94205799595116668</v>
      </c>
      <c r="Z270" s="10">
        <f>_xlfn.IFNA(IF(OR($C270={"PH-AKT","GCaMP6S"}),F270/AVERAGE($D270:$F270), F270/P270/AVERAGE($D270/$N270,$E270/$O270,$F270/$P270)),0)</f>
        <v>1.0354986284275023</v>
      </c>
      <c r="AA270" s="10">
        <f>_xlfn.IFNA(IF(OR($C270={"PH-AKT","GCaMP6S"}),G270/AVERAGE($D270:$F270), G270/Q270/AVERAGE($D270/$N270,$E270/$O270,$F270/$P270)),0)</f>
        <v>1.9731931407493677</v>
      </c>
      <c r="AB270" s="10">
        <f>_xlfn.IFNA(IF(OR($C270={"PH-AKT","GCaMP6S"}),H270/AVERAGE($D270:$F270), H270/R270/AVERAGE($D270/$N270,$E270/$O270,$F270/$P270)),0)</f>
        <v>1.7723653974659446</v>
      </c>
      <c r="AC270" s="10">
        <f>_xlfn.IFNA(IF(OR($C270={"PH-AKT","GCaMP6S"}),I270/AVERAGE($D270:$F270), I270/S270/AVERAGE($D270/$N270,$E270/$O270,$F270/$P270)),0)</f>
        <v>1.6344785645425499</v>
      </c>
      <c r="AD270" s="10">
        <f>_xlfn.IFNA(IF(OR($C270={"PH-AKT","GCaMP6S"}),J270/AVERAGE($D270:$F270), J270/T270/AVERAGE($D270/$N270,$E270/$O270,$F270/$P270)),0)</f>
        <v>1.425660869676211</v>
      </c>
      <c r="AE270" s="10">
        <f>_xlfn.IFNA(IF(OR($C270={"PH-AKT","GCaMP6S"}),K270/AVERAGE($D270:$F270), K270/U270/AVERAGE($D270/$N270,$E270/$O270,$F270/$P270)),0)</f>
        <v>1.3873496340683353</v>
      </c>
      <c r="AF270" s="10">
        <f>_xlfn.IFNA(IF(OR($C270={"PH-AKT","GCaMP6S"}),L270/AVERAGE($D270:$F270), L270/V270/AVERAGE($D270/$N270,$E270/$O270,$F270/$P270)),0)</f>
        <v>1.3461735812701974</v>
      </c>
      <c r="AG270" s="10">
        <f>_xlfn.IFNA(IF(OR($C270={"PH-AKT","GCaMP6S"}),M270/AVERAGE($D270:$F270), M270/W270/AVERAGE($D270/$N270,$E270/$O270,$F270/$P270)),0)</f>
        <v>1.244673836997126</v>
      </c>
      <c r="AI270" s="10">
        <f>IF(OR($C270={"PH-AKT","Syk","Src","Lyn-FAK","Prin-CRAF","ERKKTR"}),1/X270,X270)</f>
        <v>1.0224433756213307</v>
      </c>
      <c r="AJ270" s="10">
        <f>IF(OR($C270={"PH-AKT","Syk","Src","Lyn-FAK","Prin-CRAF","ERKKTR"}),1/Y270,Y270)</f>
        <v>0.94205799595116668</v>
      </c>
      <c r="AK270" s="10">
        <f>IF(OR($C270={"PH-AKT","Syk","Src","Lyn-FAK","Prin-CRAF","ERKKTR"}),1/Z270,Z270)</f>
        <v>1.0354986284275023</v>
      </c>
      <c r="AL270" s="10">
        <f>IF(OR($C270={"PH-AKT","Syk","Src","Lyn-FAK","Prin-CRAF","ERKKTR"}),1/AA270,AA270)</f>
        <v>1.9731931407493677</v>
      </c>
      <c r="AM270" s="10">
        <f>IF(OR($C270={"PH-AKT","Syk","Src","Lyn-FAK","Prin-CRAF","ERKKTR"}),1/AB270,AB270)</f>
        <v>1.7723653974659446</v>
      </c>
      <c r="AN270" s="10">
        <f>IF(OR($C270={"PH-AKT","Syk","Src","Lyn-FAK","Prin-CRAF","ERKKTR"}),1/AC270,AC270)</f>
        <v>1.6344785645425499</v>
      </c>
      <c r="AO270" s="10">
        <f>IF(OR($C270={"PH-AKT","Syk","Src","Lyn-FAK","Prin-CRAF","ERKKTR"}),1/AD270,AD270)</f>
        <v>1.425660869676211</v>
      </c>
      <c r="AP270" s="10">
        <f>IF(OR($C270={"PH-AKT","Syk","Src","Lyn-FAK","Prin-CRAF","ERKKTR"}),1/AE270,AE270)</f>
        <v>1.3873496340683353</v>
      </c>
      <c r="AQ270" s="10">
        <f>IF(OR($C270={"PH-AKT","Syk","Src","Lyn-FAK","Prin-CRAF","ERKKTR"}),1/AF270,AF270)</f>
        <v>1.3461735812701974</v>
      </c>
      <c r="AR270" s="10">
        <f>IF(OR($C270={"PH-AKT","Syk","Src","Lyn-FAK","Prin-CRAF","ERKKTR"}),1/AG270,AG270)</f>
        <v>1.244673836997126</v>
      </c>
    </row>
    <row r="271" spans="1:44" x14ac:dyDescent="0.2">
      <c r="A271" s="10">
        <v>270</v>
      </c>
      <c r="B271" s="10">
        <v>0</v>
      </c>
      <c r="C271" s="10">
        <f>_xlfn.IFNA(VLOOKUP($B271,Barcodes!$B$2:$E$14,4,FALSE),0)</f>
        <v>0</v>
      </c>
      <c r="D271" s="10">
        <v>1825.421</v>
      </c>
      <c r="E271" s="10">
        <v>1794.6</v>
      </c>
      <c r="F271" s="10">
        <v>1785.4839999999999</v>
      </c>
      <c r="G271" s="10">
        <v>1838.4190000000001</v>
      </c>
      <c r="H271" s="10">
        <v>1873.6890000000001</v>
      </c>
      <c r="I271" s="10">
        <v>1869.4010000000001</v>
      </c>
      <c r="J271" s="10">
        <v>1874.748</v>
      </c>
      <c r="K271" s="10">
        <v>1865.1679999999999</v>
      </c>
      <c r="L271" s="10">
        <v>1878.8610000000001</v>
      </c>
      <c r="M271" s="10">
        <v>1843.3689999999999</v>
      </c>
      <c r="N271" s="10">
        <v>522.65099999999995</v>
      </c>
      <c r="O271" s="10">
        <v>518.76400000000001</v>
      </c>
      <c r="P271" s="10">
        <v>520.71199999999999</v>
      </c>
      <c r="Q271" s="10">
        <v>522.601</v>
      </c>
      <c r="R271" s="10">
        <v>532.63699999999994</v>
      </c>
      <c r="S271" s="10">
        <v>533.71500000000003</v>
      </c>
      <c r="T271" s="10">
        <v>529.40099999999995</v>
      </c>
      <c r="U271" s="10">
        <v>525.20100000000002</v>
      </c>
      <c r="V271" s="10">
        <v>536.43499999999995</v>
      </c>
      <c r="W271" s="10">
        <v>524.22</v>
      </c>
      <c r="X271" s="10">
        <f>_xlfn.IFNA(IF(OR($C271={"PH-AKT","GCaMP6S"}),D271/AVERAGE($D271:$F271), D271/N271/AVERAGE($D271/$N271,$E271/$O271,$F271/$P271)),0)</f>
        <v>1.0093377155026746</v>
      </c>
      <c r="Y271" s="10">
        <f>_xlfn.IFNA(IF(OR($C271={"PH-AKT","GCaMP6S"}),E271/AVERAGE($D271:$F271), E271/O271/AVERAGE($D271/$N271,$E271/$O271,$F271/$P271)),0)</f>
        <v>0.99973081347235648</v>
      </c>
      <c r="Z271" s="10">
        <f>_xlfn.IFNA(IF(OR($C271={"PH-AKT","GCaMP6S"}),F271/AVERAGE($D271:$F271), F271/P271/AVERAGE($D271/$N271,$E271/$O271,$F271/$P271)),0)</f>
        <v>0.9909314710249687</v>
      </c>
      <c r="AA271" s="10">
        <f>_xlfn.IFNA(IF(OR($C271={"PH-AKT","GCaMP6S"}),G271/AVERAGE($D271:$F271), G271/Q271/AVERAGE($D271/$N271,$E271/$O271,$F271/$P271)),0)</f>
        <v>1.0166220106388664</v>
      </c>
      <c r="AB271" s="10">
        <f>_xlfn.IFNA(IF(OR($C271={"PH-AKT","GCaMP6S"}),H271/AVERAGE($D271:$F271), H271/R271/AVERAGE($D271/$N271,$E271/$O271,$F271/$P271)),0)</f>
        <v>1.0166030781011515</v>
      </c>
      <c r="AC271" s="10">
        <f>_xlfn.IFNA(IF(OR($C271={"PH-AKT","GCaMP6S"}),I271/AVERAGE($D271:$F271), I271/S271/AVERAGE($D271/$N271,$E271/$O271,$F271/$P271)),0)</f>
        <v>1.0122279075109761</v>
      </c>
      <c r="AD271" s="10">
        <f>_xlfn.IFNA(IF(OR($C271={"PH-AKT","GCaMP6S"}),J271/AVERAGE($D271:$F271), J271/T271/AVERAGE($D271/$N271,$E271/$O271,$F271/$P271)),0)</f>
        <v>1.0233952256094694</v>
      </c>
      <c r="AE271" s="10">
        <f>_xlfn.IFNA(IF(OR($C271={"PH-AKT","GCaMP6S"}),K271/AVERAGE($D271:$F271), K271/U271/AVERAGE($D271/$N271,$E271/$O271,$F271/$P271)),0)</f>
        <v>1.0263078633567124</v>
      </c>
      <c r="AF271" s="10">
        <f>_xlfn.IFNA(IF(OR($C271={"PH-AKT","GCaMP6S"}),L271/AVERAGE($D271:$F271), L271/V271/AVERAGE($D271/$N271,$E271/$O271,$F271/$P271)),0)</f>
        <v>1.0121917442994219</v>
      </c>
      <c r="AG271" s="10">
        <f>_xlfn.IFNA(IF(OR($C271={"PH-AKT","GCaMP6S"}),M271/AVERAGE($D271:$F271), M271/W271/AVERAGE($D271/$N271,$E271/$O271,$F271/$P271)),0)</f>
        <v>1.016211109621197</v>
      </c>
      <c r="AI271" s="10">
        <f>IF(OR($C271={"PH-AKT","Syk","Src","Lyn-FAK","Prin-CRAF","ERKKTR"}),1/X271,X271)</f>
        <v>1.0093377155026746</v>
      </c>
      <c r="AJ271" s="10">
        <f>IF(OR($C271={"PH-AKT","Syk","Src","Lyn-FAK","Prin-CRAF","ERKKTR"}),1/Y271,Y271)</f>
        <v>0.99973081347235648</v>
      </c>
      <c r="AK271" s="10">
        <f>IF(OR($C271={"PH-AKT","Syk","Src","Lyn-FAK","Prin-CRAF","ERKKTR"}),1/Z271,Z271)</f>
        <v>0.9909314710249687</v>
      </c>
      <c r="AL271" s="10">
        <f>IF(OR($C271={"PH-AKT","Syk","Src","Lyn-FAK","Prin-CRAF","ERKKTR"}),1/AA271,AA271)</f>
        <v>1.0166220106388664</v>
      </c>
      <c r="AM271" s="10">
        <f>IF(OR($C271={"PH-AKT","Syk","Src","Lyn-FAK","Prin-CRAF","ERKKTR"}),1/AB271,AB271)</f>
        <v>1.0166030781011515</v>
      </c>
      <c r="AN271" s="10">
        <f>IF(OR($C271={"PH-AKT","Syk","Src","Lyn-FAK","Prin-CRAF","ERKKTR"}),1/AC271,AC271)</f>
        <v>1.0122279075109761</v>
      </c>
      <c r="AO271" s="10">
        <f>IF(OR($C271={"PH-AKT","Syk","Src","Lyn-FAK","Prin-CRAF","ERKKTR"}),1/AD271,AD271)</f>
        <v>1.0233952256094694</v>
      </c>
      <c r="AP271" s="10">
        <f>IF(OR($C271={"PH-AKT","Syk","Src","Lyn-FAK","Prin-CRAF","ERKKTR"}),1/AE271,AE271)</f>
        <v>1.0263078633567124</v>
      </c>
      <c r="AQ271" s="10">
        <f>IF(OR($C271={"PH-AKT","Syk","Src","Lyn-FAK","Prin-CRAF","ERKKTR"}),1/AF271,AF271)</f>
        <v>1.0121917442994219</v>
      </c>
      <c r="AR271" s="10">
        <f>IF(OR($C271={"PH-AKT","Syk","Src","Lyn-FAK","Prin-CRAF","ERKKTR"}),1/AG271,AG271)</f>
        <v>1.016211109621197</v>
      </c>
    </row>
    <row r="272" spans="1:44" x14ac:dyDescent="0.2">
      <c r="A272" s="10">
        <v>271</v>
      </c>
      <c r="B272" s="10" t="s">
        <v>38</v>
      </c>
      <c r="C272" s="10" t="str">
        <f>_xlfn.IFNA(VLOOKUP($B272,Barcodes!$B$2:$E$14,4,FALSE),0)</f>
        <v>RhoA2G</v>
      </c>
      <c r="D272" s="10">
        <v>1533.287</v>
      </c>
      <c r="E272" s="10">
        <v>1489.0830000000001</v>
      </c>
      <c r="F272" s="10">
        <v>1531.6369999999999</v>
      </c>
      <c r="G272" s="10">
        <v>1510.8510000000001</v>
      </c>
      <c r="H272" s="10">
        <v>1752.9839999999999</v>
      </c>
      <c r="I272" s="10">
        <v>1989.693</v>
      </c>
      <c r="J272" s="10">
        <v>2000.057</v>
      </c>
      <c r="K272" s="10">
        <v>1708.229</v>
      </c>
      <c r="L272" s="10">
        <v>1578.213</v>
      </c>
      <c r="M272" s="10">
        <v>1411.6610000000001</v>
      </c>
      <c r="N272" s="10">
        <v>579.48199999999997</v>
      </c>
      <c r="O272" s="10">
        <v>561.88099999999997</v>
      </c>
      <c r="P272" s="10">
        <v>590.50699999999995</v>
      </c>
      <c r="Q272" s="10">
        <v>547.73199999999997</v>
      </c>
      <c r="R272" s="10">
        <v>626.14099999999996</v>
      </c>
      <c r="S272" s="10">
        <v>710.84400000000005</v>
      </c>
      <c r="T272" s="10">
        <v>708.22699999999998</v>
      </c>
      <c r="U272" s="10">
        <v>582.41099999999994</v>
      </c>
      <c r="V272" s="10">
        <v>512.57899999999995</v>
      </c>
      <c r="W272" s="10">
        <v>449.43700000000001</v>
      </c>
      <c r="X272" s="10">
        <f>_xlfn.IFNA(IF(OR($C272={"PH-AKT","GCaMP6S"}),D272/AVERAGE($D272:$F272), D272/N272/AVERAGE($D272/$N272,$E272/$O272,$F272/$P272)),0)</f>
        <v>1.006081407775572</v>
      </c>
      <c r="Y272" s="10">
        <f>_xlfn.IFNA(IF(OR($C272={"PH-AKT","GCaMP6S"}),E272/AVERAGE($D272:$F272), E272/O272/AVERAGE($D272/$N272,$E272/$O272,$F272/$P272)),0)</f>
        <v>1.0076835735724419</v>
      </c>
      <c r="Z272" s="10">
        <f>_xlfn.IFNA(IF(OR($C272={"PH-AKT","GCaMP6S"}),F272/AVERAGE($D272:$F272), F272/P272/AVERAGE($D272/$N272,$E272/$O272,$F272/$P272)),0)</f>
        <v>0.98623501865198626</v>
      </c>
      <c r="AA272" s="10">
        <f>_xlfn.IFNA(IF(OR($C272={"PH-AKT","GCaMP6S"}),G272/AVERAGE($D272:$F272), G272/Q272/AVERAGE($D272/$N272,$E272/$O272,$F272/$P272)),0)</f>
        <v>1.0488252692993771</v>
      </c>
      <c r="AB272" s="10">
        <f>_xlfn.IFNA(IF(OR($C272={"PH-AKT","GCaMP6S"}),H272/AVERAGE($D272:$F272), H272/R272/AVERAGE($D272/$N272,$E272/$O272,$F272/$P272)),0)</f>
        <v>1.0645239330879877</v>
      </c>
      <c r="AC272" s="10">
        <f>_xlfn.IFNA(IF(OR($C272={"PH-AKT","GCaMP6S"}),I272/AVERAGE($D272:$F272), I272/S272/AVERAGE($D272/$N272,$E272/$O272,$F272/$P272)),0)</f>
        <v>1.0642934520965475</v>
      </c>
      <c r="AD272" s="10">
        <f>_xlfn.IFNA(IF(OR($C272={"PH-AKT","GCaMP6S"}),J272/AVERAGE($D272:$F272), J272/T272/AVERAGE($D272/$N272,$E272/$O272,$F272/$P272)),0)</f>
        <v>1.0737903917634581</v>
      </c>
      <c r="AE272" s="10">
        <f>_xlfn.IFNA(IF(OR($C272={"PH-AKT","GCaMP6S"}),K272/AVERAGE($D272:$F272), K272/U272/AVERAGE($D272/$N272,$E272/$O272,$F272/$P272)),0)</f>
        <v>1.1152343608828987</v>
      </c>
      <c r="AF272" s="10">
        <f>_xlfn.IFNA(IF(OR($C272={"PH-AKT","GCaMP6S"}),L272/AVERAGE($D272:$F272), L272/V272/AVERAGE($D272/$N272,$E272/$O272,$F272/$P272)),0)</f>
        <v>1.1707237455831216</v>
      </c>
      <c r="AG272" s="10">
        <f>_xlfn.IFNA(IF(OR($C272={"PH-AKT","GCaMP6S"}),M272/AVERAGE($D272:$F272), M272/W272/AVERAGE($D272/$N272,$E272/$O272,$F272/$P272)),0)</f>
        <v>1.1942938994259007</v>
      </c>
      <c r="AI272" s="10">
        <f>IF(OR($C272={"PH-AKT","Syk","Src","Lyn-FAK","Prin-CRAF","ERKKTR"}),1/X272,X272)</f>
        <v>1.006081407775572</v>
      </c>
      <c r="AJ272" s="10">
        <f>IF(OR($C272={"PH-AKT","Syk","Src","Lyn-FAK","Prin-CRAF","ERKKTR"}),1/Y272,Y272)</f>
        <v>1.0076835735724419</v>
      </c>
      <c r="AK272" s="10">
        <f>IF(OR($C272={"PH-AKT","Syk","Src","Lyn-FAK","Prin-CRAF","ERKKTR"}),1/Z272,Z272)</f>
        <v>0.98623501865198626</v>
      </c>
      <c r="AL272" s="10">
        <f>IF(OR($C272={"PH-AKT","Syk","Src","Lyn-FAK","Prin-CRAF","ERKKTR"}),1/AA272,AA272)</f>
        <v>1.0488252692993771</v>
      </c>
      <c r="AM272" s="10">
        <f>IF(OR($C272={"PH-AKT","Syk","Src","Lyn-FAK","Prin-CRAF","ERKKTR"}),1/AB272,AB272)</f>
        <v>1.0645239330879877</v>
      </c>
      <c r="AN272" s="10">
        <f>IF(OR($C272={"PH-AKT","Syk","Src","Lyn-FAK","Prin-CRAF","ERKKTR"}),1/AC272,AC272)</f>
        <v>1.0642934520965475</v>
      </c>
      <c r="AO272" s="10">
        <f>IF(OR($C272={"PH-AKT","Syk","Src","Lyn-FAK","Prin-CRAF","ERKKTR"}),1/AD272,AD272)</f>
        <v>1.0737903917634581</v>
      </c>
      <c r="AP272" s="10">
        <f>IF(OR($C272={"PH-AKT","Syk","Src","Lyn-FAK","Prin-CRAF","ERKKTR"}),1/AE272,AE272)</f>
        <v>1.1152343608828987</v>
      </c>
      <c r="AQ272" s="10">
        <f>IF(OR($C272={"PH-AKT","Syk","Src","Lyn-FAK","Prin-CRAF","ERKKTR"}),1/AF272,AF272)</f>
        <v>1.1707237455831216</v>
      </c>
      <c r="AR272" s="10">
        <f>IF(OR($C272={"PH-AKT","Syk","Src","Lyn-FAK","Prin-CRAF","ERKKTR"}),1/AG272,AG272)</f>
        <v>1.1942938994259007</v>
      </c>
    </row>
    <row r="273" spans="1:44" x14ac:dyDescent="0.2">
      <c r="A273" s="10">
        <v>272</v>
      </c>
      <c r="B273" s="10">
        <v>0</v>
      </c>
      <c r="C273" s="10">
        <f>_xlfn.IFNA(VLOOKUP($B273,Barcodes!$B$2:$E$14,4,FALSE),0)</f>
        <v>0</v>
      </c>
      <c r="D273" s="10">
        <v>979.27599999999995</v>
      </c>
      <c r="E273" s="10">
        <v>1005.06</v>
      </c>
      <c r="F273" s="10">
        <v>1050.354</v>
      </c>
      <c r="G273" s="10">
        <v>1069.027</v>
      </c>
      <c r="H273" s="10">
        <v>1055.8900000000001</v>
      </c>
      <c r="I273" s="10">
        <v>1083.047</v>
      </c>
      <c r="J273" s="10">
        <v>1106.28</v>
      </c>
      <c r="K273" s="10">
        <v>1101.3889999999999</v>
      </c>
      <c r="L273" s="10">
        <v>1101.3879999999999</v>
      </c>
      <c r="M273" s="10">
        <v>1078.731</v>
      </c>
      <c r="N273" s="10">
        <v>294.89400000000001</v>
      </c>
      <c r="O273" s="10">
        <v>301.90699999999998</v>
      </c>
      <c r="P273" s="10">
        <v>301.185</v>
      </c>
      <c r="Q273" s="10">
        <v>319.59500000000003</v>
      </c>
      <c r="R273" s="10">
        <v>335.16199999999998</v>
      </c>
      <c r="S273" s="10">
        <v>326.50700000000001</v>
      </c>
      <c r="T273" s="10">
        <v>327.358</v>
      </c>
      <c r="U273" s="10">
        <v>328.61500000000001</v>
      </c>
      <c r="V273" s="10">
        <v>316.68599999999998</v>
      </c>
      <c r="W273" s="10">
        <v>309.28399999999999</v>
      </c>
      <c r="X273" s="10">
        <f>_xlfn.IFNA(IF(OR($C273={"PH-AKT","GCaMP6S"}),D273/AVERAGE($D273:$F273), D273/N273/AVERAGE($D273/$N273,$E273/$O273,$F273/$P273)),0)</f>
        <v>0.98274700005768756</v>
      </c>
      <c r="Y273" s="10">
        <f>_xlfn.IFNA(IF(OR($C273={"PH-AKT","GCaMP6S"}),E273/AVERAGE($D273:$F273), E273/O273/AVERAGE($D273/$N273,$E273/$O273,$F273/$P273)),0)</f>
        <v>0.98519309311638703</v>
      </c>
      <c r="Z273" s="10">
        <f>_xlfn.IFNA(IF(OR($C273={"PH-AKT","GCaMP6S"}),F273/AVERAGE($D273:$F273), F273/P273/AVERAGE($D273/$N273,$E273/$O273,$F273/$P273)),0)</f>
        <v>1.0320599068259253</v>
      </c>
      <c r="AA273" s="10">
        <f>_xlfn.IFNA(IF(OR($C273={"PH-AKT","GCaMP6S"}),G273/AVERAGE($D273:$F273), G273/Q273/AVERAGE($D273/$N273,$E273/$O273,$F273/$P273)),0)</f>
        <v>0.98989983084855693</v>
      </c>
      <c r="AB273" s="10">
        <f>_xlfn.IFNA(IF(OR($C273={"PH-AKT","GCaMP6S"}),H273/AVERAGE($D273:$F273), H273/R273/AVERAGE($D273/$N273,$E273/$O273,$F273/$P273)),0)</f>
        <v>0.93232312333243339</v>
      </c>
      <c r="AC273" s="10">
        <f>_xlfn.IFNA(IF(OR($C273={"PH-AKT","GCaMP6S"}),I273/AVERAGE($D273:$F273), I273/S273/AVERAGE($D273/$N273,$E273/$O273,$F273/$P273)),0)</f>
        <v>0.98165155590980346</v>
      </c>
      <c r="AD273" s="10">
        <f>_xlfn.IFNA(IF(OR($C273={"PH-AKT","GCaMP6S"}),J273/AVERAGE($D273:$F273), J273/T273/AVERAGE($D273/$N273,$E273/$O273,$F273/$P273)),0)</f>
        <v>1.0001028259465472</v>
      </c>
      <c r="AE273" s="10">
        <f>_xlfn.IFNA(IF(OR($C273={"PH-AKT","GCaMP6S"}),K273/AVERAGE($D273:$F273), K273/U273/AVERAGE($D273/$N273,$E273/$O273,$F273/$P273)),0)</f>
        <v>0.99187262322212466</v>
      </c>
      <c r="AF273" s="10">
        <f>_xlfn.IFNA(IF(OR($C273={"PH-AKT","GCaMP6S"}),L273/AVERAGE($D273:$F273), L273/V273/AVERAGE($D273/$N273,$E273/$O273,$F273/$P273)),0)</f>
        <v>1.0292337714357436</v>
      </c>
      <c r="AG273" s="10">
        <f>_xlfn.IFNA(IF(OR($C273={"PH-AKT","GCaMP6S"}),M273/AVERAGE($D273:$F273), M273/W273/AVERAGE($D273/$N273,$E273/$O273,$F273/$P273)),0)</f>
        <v>1.0321866983470698</v>
      </c>
      <c r="AI273" s="10">
        <f>IF(OR($C273={"PH-AKT","Syk","Src","Lyn-FAK","Prin-CRAF","ERKKTR"}),1/X273,X273)</f>
        <v>0.98274700005768756</v>
      </c>
      <c r="AJ273" s="10">
        <f>IF(OR($C273={"PH-AKT","Syk","Src","Lyn-FAK","Prin-CRAF","ERKKTR"}),1/Y273,Y273)</f>
        <v>0.98519309311638703</v>
      </c>
      <c r="AK273" s="10">
        <f>IF(OR($C273={"PH-AKT","Syk","Src","Lyn-FAK","Prin-CRAF","ERKKTR"}),1/Z273,Z273)</f>
        <v>1.0320599068259253</v>
      </c>
      <c r="AL273" s="10">
        <f>IF(OR($C273={"PH-AKT","Syk","Src","Lyn-FAK","Prin-CRAF","ERKKTR"}),1/AA273,AA273)</f>
        <v>0.98989983084855693</v>
      </c>
      <c r="AM273" s="10">
        <f>IF(OR($C273={"PH-AKT","Syk","Src","Lyn-FAK","Prin-CRAF","ERKKTR"}),1/AB273,AB273)</f>
        <v>0.93232312333243339</v>
      </c>
      <c r="AN273" s="10">
        <f>IF(OR($C273={"PH-AKT","Syk","Src","Lyn-FAK","Prin-CRAF","ERKKTR"}),1/AC273,AC273)</f>
        <v>0.98165155590980346</v>
      </c>
      <c r="AO273" s="10">
        <f>IF(OR($C273={"PH-AKT","Syk","Src","Lyn-FAK","Prin-CRAF","ERKKTR"}),1/AD273,AD273)</f>
        <v>1.0001028259465472</v>
      </c>
      <c r="AP273" s="10">
        <f>IF(OR($C273={"PH-AKT","Syk","Src","Lyn-FAK","Prin-CRAF","ERKKTR"}),1/AE273,AE273)</f>
        <v>0.99187262322212466</v>
      </c>
      <c r="AQ273" s="10">
        <f>IF(OR($C273={"PH-AKT","Syk","Src","Lyn-FAK","Prin-CRAF","ERKKTR"}),1/AF273,AF273)</f>
        <v>1.0292337714357436</v>
      </c>
      <c r="AR273" s="10">
        <f>IF(OR($C273={"PH-AKT","Syk","Src","Lyn-FAK","Prin-CRAF","ERKKTR"}),1/AG273,AG273)</f>
        <v>1.0321866983470698</v>
      </c>
    </row>
    <row r="274" spans="1:44" x14ac:dyDescent="0.2">
      <c r="A274" s="10">
        <v>273</v>
      </c>
      <c r="B274" s="10">
        <v>0</v>
      </c>
      <c r="C274" s="10">
        <f>_xlfn.IFNA(VLOOKUP($B274,Barcodes!$B$2:$E$14,4,FALSE),0)</f>
        <v>0</v>
      </c>
      <c r="D274" s="10">
        <v>1118.5709999999999</v>
      </c>
      <c r="E274" s="10">
        <v>1094.076</v>
      </c>
      <c r="F274" s="10">
        <v>1084.011</v>
      </c>
      <c r="G274" s="10">
        <v>1082.2380000000001</v>
      </c>
      <c r="H274" s="10">
        <v>1110.8779999999999</v>
      </c>
      <c r="I274" s="10">
        <v>1143.3579999999999</v>
      </c>
      <c r="J274" s="10">
        <v>1147.979</v>
      </c>
      <c r="K274" s="10">
        <v>1115.94</v>
      </c>
      <c r="L274" s="10">
        <v>1090.6099999999999</v>
      </c>
      <c r="M274" s="10">
        <v>1064.491</v>
      </c>
      <c r="N274" s="10">
        <v>373.56200000000001</v>
      </c>
      <c r="O274" s="10">
        <v>370.12799999999999</v>
      </c>
      <c r="P274" s="10">
        <v>377.03899999999999</v>
      </c>
      <c r="Q274" s="10">
        <v>355.74700000000001</v>
      </c>
      <c r="R274" s="10">
        <v>366.33699999999999</v>
      </c>
      <c r="S274" s="10">
        <v>362.834</v>
      </c>
      <c r="T274" s="10">
        <v>375.83699999999999</v>
      </c>
      <c r="U274" s="10">
        <v>365.34699999999998</v>
      </c>
      <c r="V274" s="10">
        <v>381.03300000000002</v>
      </c>
      <c r="W274" s="10">
        <v>383.43599999999998</v>
      </c>
      <c r="X274" s="10">
        <f>_xlfn.IFNA(IF(OR($C274={"PH-AKT","GCaMP6S"}),D274/AVERAGE($D274:$F274), D274/N274/AVERAGE($D274/$N274,$E274/$O274,$F274/$P274)),0)</f>
        <v>1.0178660162876865</v>
      </c>
      <c r="Y274" s="10">
        <f>_xlfn.IFNA(IF(OR($C274={"PH-AKT","GCaMP6S"}),E274/AVERAGE($D274:$F274), E274/O274/AVERAGE($D274/$N274,$E274/$O274,$F274/$P274)),0)</f>
        <v>1.0048131308759558</v>
      </c>
      <c r="Z274" s="10">
        <f>_xlfn.IFNA(IF(OR($C274={"PH-AKT","GCaMP6S"}),F274/AVERAGE($D274:$F274), F274/P274/AVERAGE($D274/$N274,$E274/$O274,$F274/$P274)),0)</f>
        <v>0.9773208528363575</v>
      </c>
      <c r="AA274" s="10">
        <f>_xlfn.IFNA(IF(OR($C274={"PH-AKT","GCaMP6S"}),G274/AVERAGE($D274:$F274), G274/Q274/AVERAGE($D274/$N274,$E274/$O274,$F274/$P274)),0)</f>
        <v>1.0341208240303676</v>
      </c>
      <c r="AB274" s="10">
        <f>_xlfn.IFNA(IF(OR($C274={"PH-AKT","GCaMP6S"}),H274/AVERAGE($D274:$F274), H274/R274/AVERAGE($D274/$N274,$E274/$O274,$F274/$P274)),0)</f>
        <v>1.0308021896252939</v>
      </c>
      <c r="AC274" s="10">
        <f>_xlfn.IFNA(IF(OR($C274={"PH-AKT","GCaMP6S"}),I274/AVERAGE($D274:$F274), I274/S274/AVERAGE($D274/$N274,$E274/$O274,$F274/$P274)),0)</f>
        <v>1.0711838324598442</v>
      </c>
      <c r="AD274" s="10">
        <f>_xlfn.IFNA(IF(OR($C274={"PH-AKT","GCaMP6S"}),J274/AVERAGE($D274:$F274), J274/T274/AVERAGE($D274/$N274,$E274/$O274,$F274/$P274)),0)</f>
        <v>1.0383031264223574</v>
      </c>
      <c r="AE274" s="10">
        <f>_xlfn.IFNA(IF(OR($C274={"PH-AKT","GCaMP6S"}),K274/AVERAGE($D274:$F274), K274/U274/AVERAGE($D274/$N274,$E274/$O274,$F274/$P274)),0)</f>
        <v>1.0383052506735591</v>
      </c>
      <c r="AF274" s="10">
        <f>_xlfn.IFNA(IF(OR($C274={"PH-AKT","GCaMP6S"}),L274/AVERAGE($D274:$F274), L274/V274/AVERAGE($D274/$N274,$E274/$O274,$F274/$P274)),0)</f>
        <v>0.97296369718228393</v>
      </c>
      <c r="AG274" s="10">
        <f>_xlfn.IFNA(IF(OR($C274={"PH-AKT","GCaMP6S"}),M274/AVERAGE($D274:$F274), M274/W274/AVERAGE($D274/$N274,$E274/$O274,$F274/$P274)),0)</f>
        <v>0.94371065708632895</v>
      </c>
      <c r="AI274" s="10">
        <f>IF(OR($C274={"PH-AKT","Syk","Src","Lyn-FAK","Prin-CRAF","ERKKTR"}),1/X274,X274)</f>
        <v>1.0178660162876865</v>
      </c>
      <c r="AJ274" s="10">
        <f>IF(OR($C274={"PH-AKT","Syk","Src","Lyn-FAK","Prin-CRAF","ERKKTR"}),1/Y274,Y274)</f>
        <v>1.0048131308759558</v>
      </c>
      <c r="AK274" s="10">
        <f>IF(OR($C274={"PH-AKT","Syk","Src","Lyn-FAK","Prin-CRAF","ERKKTR"}),1/Z274,Z274)</f>
        <v>0.9773208528363575</v>
      </c>
      <c r="AL274" s="10">
        <f>IF(OR($C274={"PH-AKT","Syk","Src","Lyn-FAK","Prin-CRAF","ERKKTR"}),1/AA274,AA274)</f>
        <v>1.0341208240303676</v>
      </c>
      <c r="AM274" s="10">
        <f>IF(OR($C274={"PH-AKT","Syk","Src","Lyn-FAK","Prin-CRAF","ERKKTR"}),1/AB274,AB274)</f>
        <v>1.0308021896252939</v>
      </c>
      <c r="AN274" s="10">
        <f>IF(OR($C274={"PH-AKT","Syk","Src","Lyn-FAK","Prin-CRAF","ERKKTR"}),1/AC274,AC274)</f>
        <v>1.0711838324598442</v>
      </c>
      <c r="AO274" s="10">
        <f>IF(OR($C274={"PH-AKT","Syk","Src","Lyn-FAK","Prin-CRAF","ERKKTR"}),1/AD274,AD274)</f>
        <v>1.0383031264223574</v>
      </c>
      <c r="AP274" s="10">
        <f>IF(OR($C274={"PH-AKT","Syk","Src","Lyn-FAK","Prin-CRAF","ERKKTR"}),1/AE274,AE274)</f>
        <v>1.0383052506735591</v>
      </c>
      <c r="AQ274" s="10">
        <f>IF(OR($C274={"PH-AKT","Syk","Src","Lyn-FAK","Prin-CRAF","ERKKTR"}),1/AF274,AF274)</f>
        <v>0.97296369718228393</v>
      </c>
      <c r="AR274" s="10">
        <f>IF(OR($C274={"PH-AKT","Syk","Src","Lyn-FAK","Prin-CRAF","ERKKTR"}),1/AG274,AG274)</f>
        <v>0.94371065708632895</v>
      </c>
    </row>
    <row r="275" spans="1:44" x14ac:dyDescent="0.2">
      <c r="A275" s="10">
        <v>274</v>
      </c>
      <c r="B275" s="10" t="s">
        <v>38</v>
      </c>
      <c r="C275" s="10" t="str">
        <f>_xlfn.IFNA(VLOOKUP($B275,Barcodes!$B$2:$E$14,4,FALSE),0)</f>
        <v>RhoA2G</v>
      </c>
      <c r="D275" s="10">
        <v>1927.12</v>
      </c>
      <c r="E275" s="10">
        <v>1879.2840000000001</v>
      </c>
      <c r="F275" s="10">
        <v>1853.675</v>
      </c>
      <c r="G275" s="10">
        <v>1855.7950000000001</v>
      </c>
      <c r="H275" s="10">
        <v>1987.4749999999999</v>
      </c>
      <c r="I275" s="10">
        <v>2009.595</v>
      </c>
      <c r="J275" s="10">
        <v>1915.567</v>
      </c>
      <c r="K275" s="10">
        <v>1890.8309999999999</v>
      </c>
      <c r="L275" s="10">
        <v>1862.6389999999999</v>
      </c>
      <c r="M275" s="10">
        <v>1834.3240000000001</v>
      </c>
      <c r="N275" s="10">
        <v>783.70799999999997</v>
      </c>
      <c r="O275" s="10">
        <v>766.42100000000005</v>
      </c>
      <c r="P275" s="10">
        <v>762.60599999999999</v>
      </c>
      <c r="Q275" s="10">
        <v>702.31</v>
      </c>
      <c r="R275" s="10">
        <v>697.01900000000001</v>
      </c>
      <c r="S275" s="10">
        <v>747.625</v>
      </c>
      <c r="T275" s="10">
        <v>733.803</v>
      </c>
      <c r="U275" s="10">
        <v>738.64400000000001</v>
      </c>
      <c r="V275" s="10">
        <v>750.23299999999995</v>
      </c>
      <c r="W275" s="10">
        <v>750.11900000000003</v>
      </c>
      <c r="X275" s="10">
        <f>_xlfn.IFNA(IF(OR($C275={"PH-AKT","GCaMP6S"}),D275/AVERAGE($D275:$F275), D275/N275/AVERAGE($D275/$N275,$E275/$O275,$F275/$P275)),0)</f>
        <v>1.0047968566714005</v>
      </c>
      <c r="Y275" s="10">
        <f>_xlfn.IFNA(IF(OR($C275={"PH-AKT","GCaMP6S"}),E275/AVERAGE($D275:$F275), E275/O275/AVERAGE($D275/$N275,$E275/$O275,$F275/$P275)),0)</f>
        <v>1.0019563672658647</v>
      </c>
      <c r="Z275" s="10">
        <f>_xlfn.IFNA(IF(OR($C275={"PH-AKT","GCaMP6S"}),F275/AVERAGE($D275:$F275), F275/P275/AVERAGE($D275/$N275,$E275/$O275,$F275/$P275)),0)</f>
        <v>0.99324677606273537</v>
      </c>
      <c r="AA275" s="10">
        <f>_xlfn.IFNA(IF(OR($C275={"PH-AKT","GCaMP6S"}),G275/AVERAGE($D275:$F275), G275/Q275/AVERAGE($D275/$N275,$E275/$O275,$F275/$P275)),0)</f>
        <v>1.0797542874561954</v>
      </c>
      <c r="AB275" s="10">
        <f>_xlfn.IFNA(IF(OR($C275={"PH-AKT","GCaMP6S"}),H275/AVERAGE($D275:$F275), H275/R275/AVERAGE($D275/$N275,$E275/$O275,$F275/$P275)),0)</f>
        <v>1.165147337210594</v>
      </c>
      <c r="AC275" s="10">
        <f>_xlfn.IFNA(IF(OR($C275={"PH-AKT","GCaMP6S"}),I275/AVERAGE($D275:$F275), I275/S275/AVERAGE($D275/$N275,$E275/$O275,$F275/$P275)),0)</f>
        <v>1.0983696278444282</v>
      </c>
      <c r="AD275" s="10">
        <f>_xlfn.IFNA(IF(OR($C275={"PH-AKT","GCaMP6S"}),J275/AVERAGE($D275:$F275), J275/T275/AVERAGE($D275/$N275,$E275/$O275,$F275/$P275)),0)</f>
        <v>1.0666984228233933</v>
      </c>
      <c r="AE275" s="10">
        <f>_xlfn.IFNA(IF(OR($C275={"PH-AKT","GCaMP6S"}),K275/AVERAGE($D275:$F275), K275/U275/AVERAGE($D275/$N275,$E275/$O275,$F275/$P275)),0)</f>
        <v>1.0460232282369957</v>
      </c>
      <c r="AF275" s="10">
        <f>_xlfn.IFNA(IF(OR($C275={"PH-AKT","GCaMP6S"}),L275/AVERAGE($D275:$F275), L275/V275/AVERAGE($D275/$N275,$E275/$O275,$F275/$P275)),0)</f>
        <v>1.0145099665757087</v>
      </c>
      <c r="AG275" s="10">
        <f>_xlfn.IFNA(IF(OR($C275={"PH-AKT","GCaMP6S"}),M275/AVERAGE($D275:$F275), M275/W275/AVERAGE($D275/$N275,$E275/$O275,$F275/$P275)),0)</f>
        <v>0.99923967979419503</v>
      </c>
      <c r="AI275" s="10">
        <f>IF(OR($C275={"PH-AKT","Syk","Src","Lyn-FAK","Prin-CRAF","ERKKTR"}),1/X275,X275)</f>
        <v>1.0047968566714005</v>
      </c>
      <c r="AJ275" s="10">
        <f>IF(OR($C275={"PH-AKT","Syk","Src","Lyn-FAK","Prin-CRAF","ERKKTR"}),1/Y275,Y275)</f>
        <v>1.0019563672658647</v>
      </c>
      <c r="AK275" s="10">
        <f>IF(OR($C275={"PH-AKT","Syk","Src","Lyn-FAK","Prin-CRAF","ERKKTR"}),1/Z275,Z275)</f>
        <v>0.99324677606273537</v>
      </c>
      <c r="AL275" s="10">
        <f>IF(OR($C275={"PH-AKT","Syk","Src","Lyn-FAK","Prin-CRAF","ERKKTR"}),1/AA275,AA275)</f>
        <v>1.0797542874561954</v>
      </c>
      <c r="AM275" s="10">
        <f>IF(OR($C275={"PH-AKT","Syk","Src","Lyn-FAK","Prin-CRAF","ERKKTR"}),1/AB275,AB275)</f>
        <v>1.165147337210594</v>
      </c>
      <c r="AN275" s="10">
        <f>IF(OR($C275={"PH-AKT","Syk","Src","Lyn-FAK","Prin-CRAF","ERKKTR"}),1/AC275,AC275)</f>
        <v>1.0983696278444282</v>
      </c>
      <c r="AO275" s="10">
        <f>IF(OR($C275={"PH-AKT","Syk","Src","Lyn-FAK","Prin-CRAF","ERKKTR"}),1/AD275,AD275)</f>
        <v>1.0666984228233933</v>
      </c>
      <c r="AP275" s="10">
        <f>IF(OR($C275={"PH-AKT","Syk","Src","Lyn-FAK","Prin-CRAF","ERKKTR"}),1/AE275,AE275)</f>
        <v>1.0460232282369957</v>
      </c>
      <c r="AQ275" s="10">
        <f>IF(OR($C275={"PH-AKT","Syk","Src","Lyn-FAK","Prin-CRAF","ERKKTR"}),1/AF275,AF275)</f>
        <v>1.0145099665757087</v>
      </c>
      <c r="AR275" s="10">
        <f>IF(OR($C275={"PH-AKT","Syk","Src","Lyn-FAK","Prin-CRAF","ERKKTR"}),1/AG275,AG275)</f>
        <v>0.99923967979419503</v>
      </c>
    </row>
    <row r="276" spans="1:44" x14ac:dyDescent="0.2">
      <c r="A276" s="10">
        <v>275</v>
      </c>
      <c r="B276" s="10">
        <v>0</v>
      </c>
      <c r="C276" s="10">
        <f>_xlfn.IFNA(VLOOKUP($B276,Barcodes!$B$2:$E$14,4,FALSE),0)</f>
        <v>0</v>
      </c>
      <c r="D276" s="10">
        <v>5606.5770000000002</v>
      </c>
      <c r="E276" s="10">
        <v>4798.2759999999998</v>
      </c>
      <c r="F276" s="10">
        <v>5677.5839999999998</v>
      </c>
      <c r="G276" s="10">
        <v>5462.2240000000002</v>
      </c>
      <c r="H276" s="10">
        <v>3879.5430000000001</v>
      </c>
      <c r="I276" s="10">
        <v>4486.3469999999998</v>
      </c>
      <c r="J276" s="10">
        <v>4551.0069999999996</v>
      </c>
      <c r="K276" s="10">
        <v>2441.0239999999999</v>
      </c>
      <c r="L276" s="10">
        <v>4951.4380000000001</v>
      </c>
      <c r="M276" s="10">
        <v>4784.7879999999996</v>
      </c>
      <c r="N276" s="10">
        <v>898.96600000000001</v>
      </c>
      <c r="O276" s="10">
        <v>783.90700000000004</v>
      </c>
      <c r="P276" s="10">
        <v>901.88300000000004</v>
      </c>
      <c r="Q276" s="10">
        <v>880.36199999999997</v>
      </c>
      <c r="R276" s="10">
        <v>626.24300000000005</v>
      </c>
      <c r="S276" s="10">
        <v>712.62199999999996</v>
      </c>
      <c r="T276" s="10">
        <v>724.43600000000004</v>
      </c>
      <c r="U276" s="10">
        <v>415.005</v>
      </c>
      <c r="V276" s="10">
        <v>785.33600000000001</v>
      </c>
      <c r="W276" s="10">
        <v>736.61</v>
      </c>
      <c r="X276" s="10">
        <f>_xlfn.IFNA(IF(OR($C276={"PH-AKT","GCaMP6S"}),D276/AVERAGE($D276:$F276), D276/N276/AVERAGE($D276/$N276,$E276/$O276,$F276/$P276)),0)</f>
        <v>1.0030643373966595</v>
      </c>
      <c r="Y276" s="10">
        <f>_xlfn.IFNA(IF(OR($C276={"PH-AKT","GCaMP6S"}),E276/AVERAGE($D276:$F276), E276/O276/AVERAGE($D276/$N276,$E276/$O276,$F276/$P276)),0)</f>
        <v>0.9844529122223219</v>
      </c>
      <c r="Z276" s="10">
        <f>_xlfn.IFNA(IF(OR($C276={"PH-AKT","GCaMP6S"}),F276/AVERAGE($D276:$F276), F276/P276/AVERAGE($D276/$N276,$E276/$O276,$F276/$P276)),0)</f>
        <v>1.0124827503810188</v>
      </c>
      <c r="AA276" s="10">
        <f>_xlfn.IFNA(IF(OR($C276={"PH-AKT","GCaMP6S"}),G276/AVERAGE($D276:$F276), G276/Q276/AVERAGE($D276/$N276,$E276/$O276,$F276/$P276)),0)</f>
        <v>0.99788956936242357</v>
      </c>
      <c r="AB276" s="10">
        <f>_xlfn.IFNA(IF(OR($C276={"PH-AKT","GCaMP6S"}),H276/AVERAGE($D276:$F276), H276/R276/AVERAGE($D276/$N276,$E276/$O276,$F276/$P276)),0)</f>
        <v>0.99635005874730409</v>
      </c>
      <c r="AC276" s="10">
        <f>_xlfn.IFNA(IF(OR($C276={"PH-AKT","GCaMP6S"}),I276/AVERAGE($D276:$F276), I276/S276/AVERAGE($D276/$N276,$E276/$O276,$F276/$P276)),0)</f>
        <v>1.0125300031196569</v>
      </c>
      <c r="AD276" s="10">
        <f>_xlfn.IFNA(IF(OR($C276={"PH-AKT","GCaMP6S"}),J276/AVERAGE($D276:$F276), J276/T276/AVERAGE($D276/$N276,$E276/$O276,$F276/$P276)),0)</f>
        <v>1.0103730297383138</v>
      </c>
      <c r="AE276" s="10">
        <f>_xlfn.IFNA(IF(OR($C276={"PH-AKT","GCaMP6S"}),K276/AVERAGE($D276:$F276), K276/U276/AVERAGE($D276/$N276,$E276/$O276,$F276/$P276)),0)</f>
        <v>0.94600402801581163</v>
      </c>
      <c r="AF276" s="10">
        <f>_xlfn.IFNA(IF(OR($C276={"PH-AKT","GCaMP6S"}),L276/AVERAGE($D276:$F276), L276/V276/AVERAGE($D276/$N276,$E276/$O276,$F276/$P276)),0)</f>
        <v>1.014028367602682</v>
      </c>
      <c r="AG276" s="10">
        <f>_xlfn.IFNA(IF(OR($C276={"PH-AKT","GCaMP6S"}),M276/AVERAGE($D276:$F276), M276/W276/AVERAGE($D276/$N276,$E276/$O276,$F276/$P276)),0)</f>
        <v>1.0447186680069407</v>
      </c>
      <c r="AI276" s="10">
        <f>IF(OR($C276={"PH-AKT","Syk","Src","Lyn-FAK","Prin-CRAF","ERKKTR"}),1/X276,X276)</f>
        <v>1.0030643373966595</v>
      </c>
      <c r="AJ276" s="10">
        <f>IF(OR($C276={"PH-AKT","Syk","Src","Lyn-FAK","Prin-CRAF","ERKKTR"}),1/Y276,Y276)</f>
        <v>0.9844529122223219</v>
      </c>
      <c r="AK276" s="10">
        <f>IF(OR($C276={"PH-AKT","Syk","Src","Lyn-FAK","Prin-CRAF","ERKKTR"}),1/Z276,Z276)</f>
        <v>1.0124827503810188</v>
      </c>
      <c r="AL276" s="10">
        <f>IF(OR($C276={"PH-AKT","Syk","Src","Lyn-FAK","Prin-CRAF","ERKKTR"}),1/AA276,AA276)</f>
        <v>0.99788956936242357</v>
      </c>
      <c r="AM276" s="10">
        <f>IF(OR($C276={"PH-AKT","Syk","Src","Lyn-FAK","Prin-CRAF","ERKKTR"}),1/AB276,AB276)</f>
        <v>0.99635005874730409</v>
      </c>
      <c r="AN276" s="10">
        <f>IF(OR($C276={"PH-AKT","Syk","Src","Lyn-FAK","Prin-CRAF","ERKKTR"}),1/AC276,AC276)</f>
        <v>1.0125300031196569</v>
      </c>
      <c r="AO276" s="10">
        <f>IF(OR($C276={"PH-AKT","Syk","Src","Lyn-FAK","Prin-CRAF","ERKKTR"}),1/AD276,AD276)</f>
        <v>1.0103730297383138</v>
      </c>
      <c r="AP276" s="10">
        <f>IF(OR($C276={"PH-AKT","Syk","Src","Lyn-FAK","Prin-CRAF","ERKKTR"}),1/AE276,AE276)</f>
        <v>0.94600402801581163</v>
      </c>
      <c r="AQ276" s="10">
        <f>IF(OR($C276={"PH-AKT","Syk","Src","Lyn-FAK","Prin-CRAF","ERKKTR"}),1/AF276,AF276)</f>
        <v>1.014028367602682</v>
      </c>
      <c r="AR276" s="10">
        <f>IF(OR($C276={"PH-AKT","Syk","Src","Lyn-FAK","Prin-CRAF","ERKKTR"}),1/AG276,AG276)</f>
        <v>1.0447186680069407</v>
      </c>
    </row>
    <row r="277" spans="1:44" x14ac:dyDescent="0.2">
      <c r="A277" s="10">
        <v>276</v>
      </c>
      <c r="B277" s="10">
        <v>0</v>
      </c>
      <c r="C277" s="10">
        <f>_xlfn.IFNA(VLOOKUP($B277,Barcodes!$B$2:$E$14,4,FALSE),0)</f>
        <v>0</v>
      </c>
      <c r="D277" s="10">
        <v>6235.7730000000001</v>
      </c>
      <c r="E277" s="10">
        <v>5782.0230000000001</v>
      </c>
      <c r="F277" s="10">
        <v>5745.89</v>
      </c>
      <c r="G277" s="10">
        <v>6139.2610000000004</v>
      </c>
      <c r="H277" s="10">
        <v>6962.3540000000003</v>
      </c>
      <c r="I277" s="10">
        <v>7604.6189999999997</v>
      </c>
      <c r="J277" s="10">
        <v>7653.46</v>
      </c>
      <c r="K277" s="10">
        <v>7190.7960000000003</v>
      </c>
      <c r="L277" s="10">
        <v>6869.5690000000004</v>
      </c>
      <c r="M277" s="10">
        <v>6605.65</v>
      </c>
      <c r="N277" s="10">
        <v>1015.701</v>
      </c>
      <c r="O277" s="10">
        <v>933.322</v>
      </c>
      <c r="P277" s="10">
        <v>929.44899999999996</v>
      </c>
      <c r="Q277" s="10">
        <v>1070.1300000000001</v>
      </c>
      <c r="R277" s="10">
        <v>1277.4269999999999</v>
      </c>
      <c r="S277" s="10">
        <v>1340.0419999999999</v>
      </c>
      <c r="T277" s="10">
        <v>1336.7170000000001</v>
      </c>
      <c r="U277" s="10">
        <v>1253.258</v>
      </c>
      <c r="V277" s="10">
        <v>1141.8679999999999</v>
      </c>
      <c r="W277" s="10">
        <v>1098.4290000000001</v>
      </c>
      <c r="X277" s="10">
        <f>_xlfn.IFNA(IF(OR($C277={"PH-AKT","GCaMP6S"}),D277/AVERAGE($D277:$F277), D277/N277/AVERAGE($D277/$N277,$E277/$O277,$F277/$P277)),0)</f>
        <v>0.99468681557979899</v>
      </c>
      <c r="Y277" s="10">
        <f>_xlfn.IFNA(IF(OR($C277={"PH-AKT","GCaMP6S"}),E277/AVERAGE($D277:$F277), E277/O277/AVERAGE($D277/$N277,$E277/$O277,$F277/$P277)),0)</f>
        <v>1.003714634011726</v>
      </c>
      <c r="Z277" s="10">
        <f>_xlfn.IFNA(IF(OR($C277={"PH-AKT","GCaMP6S"}),F277/AVERAGE($D277:$F277), F277/P277/AVERAGE($D277/$N277,$E277/$O277,$F277/$P277)),0)</f>
        <v>1.001598550408475</v>
      </c>
      <c r="AA277" s="10">
        <f>_xlfn.IFNA(IF(OR($C277={"PH-AKT","GCaMP6S"}),G277/AVERAGE($D277:$F277), G277/Q277/AVERAGE($D277/$N277,$E277/$O277,$F277/$P277)),0)</f>
        <v>0.92948310922306843</v>
      </c>
      <c r="AB277" s="10">
        <f>_xlfn.IFNA(IF(OR($C277={"PH-AKT","GCaMP6S"}),H277/AVERAGE($D277:$F277), H277/R277/AVERAGE($D277/$N277,$E277/$O277,$F277/$P277)),0)</f>
        <v>0.88304320735694575</v>
      </c>
      <c r="AC277" s="10">
        <f>_xlfn.IFNA(IF(OR($C277={"PH-AKT","GCaMP6S"}),I277/AVERAGE($D277:$F277), I277/S277/AVERAGE($D277/$N277,$E277/$O277,$F277/$P277)),0)</f>
        <v>0.91943492004715832</v>
      </c>
      <c r="AD277" s="10">
        <f>_xlfn.IFNA(IF(OR($C277={"PH-AKT","GCaMP6S"}),J277/AVERAGE($D277:$F277), J277/T277/AVERAGE($D277/$N277,$E277/$O277,$F277/$P277)),0)</f>
        <v>0.92764175675956151</v>
      </c>
      <c r="AE277" s="10">
        <f>_xlfn.IFNA(IF(OR($C277={"PH-AKT","GCaMP6S"}),K277/AVERAGE($D277:$F277), K277/U277/AVERAGE($D277/$N277,$E277/$O277,$F277/$P277)),0)</f>
        <v>0.92960494845457819</v>
      </c>
      <c r="AF277" s="10">
        <f>_xlfn.IFNA(IF(OR($C277={"PH-AKT","GCaMP6S"}),L277/AVERAGE($D277:$F277), L277/V277/AVERAGE($D277/$N277,$E277/$O277,$F277/$P277)),0)</f>
        <v>0.9747102475007412</v>
      </c>
      <c r="AG277" s="10">
        <f>_xlfn.IFNA(IF(OR($C277={"PH-AKT","GCaMP6S"}),M277/AVERAGE($D277:$F277), M277/W277/AVERAGE($D277/$N277,$E277/$O277,$F277/$P277)),0)</f>
        <v>0.97432873910384976</v>
      </c>
      <c r="AI277" s="10">
        <f>IF(OR($C277={"PH-AKT","Syk","Src","Lyn-FAK","Prin-CRAF","ERKKTR"}),1/X277,X277)</f>
        <v>0.99468681557979899</v>
      </c>
      <c r="AJ277" s="10">
        <f>IF(OR($C277={"PH-AKT","Syk","Src","Lyn-FAK","Prin-CRAF","ERKKTR"}),1/Y277,Y277)</f>
        <v>1.003714634011726</v>
      </c>
      <c r="AK277" s="10">
        <f>IF(OR($C277={"PH-AKT","Syk","Src","Lyn-FAK","Prin-CRAF","ERKKTR"}),1/Z277,Z277)</f>
        <v>1.001598550408475</v>
      </c>
      <c r="AL277" s="10">
        <f>IF(OR($C277={"PH-AKT","Syk","Src","Lyn-FAK","Prin-CRAF","ERKKTR"}),1/AA277,AA277)</f>
        <v>0.92948310922306843</v>
      </c>
      <c r="AM277" s="10">
        <f>IF(OR($C277={"PH-AKT","Syk","Src","Lyn-FAK","Prin-CRAF","ERKKTR"}),1/AB277,AB277)</f>
        <v>0.88304320735694575</v>
      </c>
      <c r="AN277" s="10">
        <f>IF(OR($C277={"PH-AKT","Syk","Src","Lyn-FAK","Prin-CRAF","ERKKTR"}),1/AC277,AC277)</f>
        <v>0.91943492004715832</v>
      </c>
      <c r="AO277" s="10">
        <f>IF(OR($C277={"PH-AKT","Syk","Src","Lyn-FAK","Prin-CRAF","ERKKTR"}),1/AD277,AD277)</f>
        <v>0.92764175675956151</v>
      </c>
      <c r="AP277" s="10">
        <f>IF(OR($C277={"PH-AKT","Syk","Src","Lyn-FAK","Prin-CRAF","ERKKTR"}),1/AE277,AE277)</f>
        <v>0.92960494845457819</v>
      </c>
      <c r="AQ277" s="10">
        <f>IF(OR($C277={"PH-AKT","Syk","Src","Lyn-FAK","Prin-CRAF","ERKKTR"}),1/AF277,AF277)</f>
        <v>0.9747102475007412</v>
      </c>
      <c r="AR277" s="10">
        <f>IF(OR($C277={"PH-AKT","Syk","Src","Lyn-FAK","Prin-CRAF","ERKKTR"}),1/AG277,AG277)</f>
        <v>0.97432873910384976</v>
      </c>
    </row>
    <row r="278" spans="1:44" x14ac:dyDescent="0.2">
      <c r="A278" s="10">
        <v>277</v>
      </c>
      <c r="B278" s="10">
        <v>0</v>
      </c>
      <c r="C278" s="10">
        <f>_xlfn.IFNA(VLOOKUP($B278,Barcodes!$B$2:$E$14,4,FALSE),0)</f>
        <v>0</v>
      </c>
      <c r="D278" s="10">
        <v>1138.7</v>
      </c>
      <c r="E278" s="10">
        <v>1104.761</v>
      </c>
      <c r="F278" s="10">
        <v>1066.752</v>
      </c>
      <c r="G278" s="10">
        <v>1011.0549999999999</v>
      </c>
      <c r="H278" s="10">
        <v>965.55600000000004</v>
      </c>
      <c r="I278" s="10">
        <v>970.40099999999995</v>
      </c>
      <c r="J278" s="10">
        <v>942.54600000000005</v>
      </c>
      <c r="K278" s="10">
        <v>933.81600000000003</v>
      </c>
      <c r="L278" s="10">
        <v>964.64599999999996</v>
      </c>
      <c r="M278" s="10">
        <v>955.7</v>
      </c>
      <c r="N278" s="10">
        <v>258.649</v>
      </c>
      <c r="O278" s="10">
        <v>244.39</v>
      </c>
      <c r="P278" s="10">
        <v>241.44399999999999</v>
      </c>
      <c r="Q278" s="10">
        <v>259.33499999999998</v>
      </c>
      <c r="R278" s="10">
        <v>253.66200000000001</v>
      </c>
      <c r="S278" s="10">
        <v>249.04499999999999</v>
      </c>
      <c r="T278" s="10">
        <v>243.994</v>
      </c>
      <c r="U278" s="10">
        <v>229.70699999999999</v>
      </c>
      <c r="V278" s="10">
        <v>235.51</v>
      </c>
      <c r="W278" s="10">
        <v>232.90600000000001</v>
      </c>
      <c r="X278" s="10">
        <f>_xlfn.IFNA(IF(OR($C278={"PH-AKT","GCaMP6S"}),D278/AVERAGE($D278:$F278), D278/N278/AVERAGE($D278/$N278,$E278/$O278,$F278/$P278)),0)</f>
        <v>0.98997706516028416</v>
      </c>
      <c r="Y278" s="10">
        <f>_xlfn.IFNA(IF(OR($C278={"PH-AKT","GCaMP6S"}),E278/AVERAGE($D278:$F278), E278/O278/AVERAGE($D278/$N278,$E278/$O278,$F278/$P278)),0)</f>
        <v>1.0165096819231629</v>
      </c>
      <c r="Z278" s="10">
        <f>_xlfn.IFNA(IF(OR($C278={"PH-AKT","GCaMP6S"}),F278/AVERAGE($D278:$F278), F278/P278/AVERAGE($D278/$N278,$E278/$O278,$F278/$P278)),0)</f>
        <v>0.99351325291655257</v>
      </c>
      <c r="AA278" s="10">
        <f>_xlfn.IFNA(IF(OR($C278={"PH-AKT","GCaMP6S"}),G278/AVERAGE($D278:$F278), G278/Q278/AVERAGE($D278/$N278,$E278/$O278,$F278/$P278)),0)</f>
        <v>0.87667831514320638</v>
      </c>
      <c r="AB278" s="10">
        <f>_xlfn.IFNA(IF(OR($C278={"PH-AKT","GCaMP6S"}),H278/AVERAGE($D278:$F278), H278/R278/AVERAGE($D278/$N278,$E278/$O278,$F278/$P278)),0)</f>
        <v>0.8559505414535501</v>
      </c>
      <c r="AC278" s="10">
        <f>_xlfn.IFNA(IF(OR($C278={"PH-AKT","GCaMP6S"}),I278/AVERAGE($D278:$F278), I278/S278/AVERAGE($D278/$N278,$E278/$O278,$F278/$P278)),0)</f>
        <v>0.8761934955333418</v>
      </c>
      <c r="AD278" s="10">
        <f>_xlfn.IFNA(IF(OR($C278={"PH-AKT","GCaMP6S"}),J278/AVERAGE($D278:$F278), J278/T278/AVERAGE($D278/$N278,$E278/$O278,$F278/$P278)),0)</f>
        <v>0.86866040134939293</v>
      </c>
      <c r="AE278" s="10">
        <f>_xlfn.IFNA(IF(OR($C278={"PH-AKT","GCaMP6S"}),K278/AVERAGE($D278:$F278), K278/U278/AVERAGE($D278/$N278,$E278/$O278,$F278/$P278)),0)</f>
        <v>0.91414207242989942</v>
      </c>
      <c r="AF278" s="10">
        <f>_xlfn.IFNA(IF(OR($C278={"PH-AKT","GCaMP6S"}),L278/AVERAGE($D278:$F278), L278/V278/AVERAGE($D278/$N278,$E278/$O278,$F278/$P278)),0)</f>
        <v>0.92105429432555619</v>
      </c>
      <c r="AG278" s="10">
        <f>_xlfn.IFNA(IF(OR($C278={"PH-AKT","GCaMP6S"}),M278/AVERAGE($D278:$F278), M278/W278/AVERAGE($D278/$N278,$E278/$O278,$F278/$P278)),0)</f>
        <v>0.92271488304221683</v>
      </c>
      <c r="AI278" s="10">
        <f>IF(OR($C278={"PH-AKT","Syk","Src","Lyn-FAK","Prin-CRAF","ERKKTR"}),1/X278,X278)</f>
        <v>0.98997706516028416</v>
      </c>
      <c r="AJ278" s="10">
        <f>IF(OR($C278={"PH-AKT","Syk","Src","Lyn-FAK","Prin-CRAF","ERKKTR"}),1/Y278,Y278)</f>
        <v>1.0165096819231629</v>
      </c>
      <c r="AK278" s="10">
        <f>IF(OR($C278={"PH-AKT","Syk","Src","Lyn-FAK","Prin-CRAF","ERKKTR"}),1/Z278,Z278)</f>
        <v>0.99351325291655257</v>
      </c>
      <c r="AL278" s="10">
        <f>IF(OR($C278={"PH-AKT","Syk","Src","Lyn-FAK","Prin-CRAF","ERKKTR"}),1/AA278,AA278)</f>
        <v>0.87667831514320638</v>
      </c>
      <c r="AM278" s="10">
        <f>IF(OR($C278={"PH-AKT","Syk","Src","Lyn-FAK","Prin-CRAF","ERKKTR"}),1/AB278,AB278)</f>
        <v>0.8559505414535501</v>
      </c>
      <c r="AN278" s="10">
        <f>IF(OR($C278={"PH-AKT","Syk","Src","Lyn-FAK","Prin-CRAF","ERKKTR"}),1/AC278,AC278)</f>
        <v>0.8761934955333418</v>
      </c>
      <c r="AO278" s="10">
        <f>IF(OR($C278={"PH-AKT","Syk","Src","Lyn-FAK","Prin-CRAF","ERKKTR"}),1/AD278,AD278)</f>
        <v>0.86866040134939293</v>
      </c>
      <c r="AP278" s="10">
        <f>IF(OR($C278={"PH-AKT","Syk","Src","Lyn-FAK","Prin-CRAF","ERKKTR"}),1/AE278,AE278)</f>
        <v>0.91414207242989942</v>
      </c>
      <c r="AQ278" s="10">
        <f>IF(OR($C278={"PH-AKT","Syk","Src","Lyn-FAK","Prin-CRAF","ERKKTR"}),1/AF278,AF278)</f>
        <v>0.92105429432555619</v>
      </c>
      <c r="AR278" s="10">
        <f>IF(OR($C278={"PH-AKT","Syk","Src","Lyn-FAK","Prin-CRAF","ERKKTR"}),1/AG278,AG278)</f>
        <v>0.92271488304221683</v>
      </c>
    </row>
    <row r="279" spans="1:44" x14ac:dyDescent="0.2">
      <c r="A279" s="10">
        <v>278</v>
      </c>
      <c r="B279" s="10">
        <v>0</v>
      </c>
      <c r="C279" s="10">
        <f>_xlfn.IFNA(VLOOKUP($B279,Barcodes!$B$2:$E$14,4,FALSE),0)</f>
        <v>0</v>
      </c>
      <c r="D279" s="10">
        <v>683.37800000000004</v>
      </c>
      <c r="E279" s="10">
        <v>664.91300000000001</v>
      </c>
      <c r="F279" s="10">
        <v>656.596</v>
      </c>
      <c r="G279" s="10">
        <v>618.70000000000005</v>
      </c>
      <c r="H279" s="10">
        <v>601.21299999999997</v>
      </c>
      <c r="I279" s="10">
        <v>600.64599999999996</v>
      </c>
      <c r="J279" s="10">
        <v>578.69799999999998</v>
      </c>
      <c r="K279" s="10">
        <v>569.00900000000001</v>
      </c>
      <c r="L279" s="10">
        <v>575.21699999999998</v>
      </c>
      <c r="M279" s="10">
        <v>564.70699999999999</v>
      </c>
      <c r="N279" s="10">
        <v>151.06100000000001</v>
      </c>
      <c r="O279" s="10">
        <v>149.898</v>
      </c>
      <c r="P279" s="10">
        <v>154.946</v>
      </c>
      <c r="Q279" s="10">
        <v>163.755</v>
      </c>
      <c r="R279" s="10">
        <v>161.33600000000001</v>
      </c>
      <c r="S279" s="10">
        <v>159.78200000000001</v>
      </c>
      <c r="T279" s="10">
        <v>154.31399999999999</v>
      </c>
      <c r="U279" s="10">
        <v>148.96700000000001</v>
      </c>
      <c r="V279" s="10">
        <v>148.542</v>
      </c>
      <c r="W279" s="10">
        <v>149.595</v>
      </c>
      <c r="X279" s="10">
        <f>_xlfn.IFNA(IF(OR($C279={"PH-AKT","GCaMP6S"}),D279/AVERAGE($D279:$F279), D279/N279/AVERAGE($D279/$N279,$E279/$O279,$F279/$P279)),0)</f>
        <v>1.0283666152795086</v>
      </c>
      <c r="Y279" s="10">
        <f>_xlfn.IFNA(IF(OR($C279={"PH-AKT","GCaMP6S"}),E279/AVERAGE($D279:$F279), E279/O279/AVERAGE($D279/$N279,$E279/$O279,$F279/$P279)),0)</f>
        <v>1.0083430679274592</v>
      </c>
      <c r="Z279" s="10">
        <f>_xlfn.IFNA(IF(OR($C279={"PH-AKT","GCaMP6S"}),F279/AVERAGE($D279:$F279), F279/P279/AVERAGE($D279/$N279,$E279/$O279,$F279/$P279)),0)</f>
        <v>0.96329031679303234</v>
      </c>
      <c r="AA279" s="10">
        <f>_xlfn.IFNA(IF(OR($C279={"PH-AKT","GCaMP6S"}),G279/AVERAGE($D279:$F279), G279/Q279/AVERAGE($D279/$N279,$E279/$O279,$F279/$P279)),0)</f>
        <v>0.85886494644628864</v>
      </c>
      <c r="AB279" s="10">
        <f>_xlfn.IFNA(IF(OR($C279={"PH-AKT","GCaMP6S"}),H279/AVERAGE($D279:$F279), H279/R279/AVERAGE($D279/$N279,$E279/$O279,$F279/$P279)),0)</f>
        <v>0.84710336845308498</v>
      </c>
      <c r="AC279" s="10">
        <f>_xlfn.IFNA(IF(OR($C279={"PH-AKT","GCaMP6S"}),I279/AVERAGE($D279:$F279), I279/S279/AVERAGE($D279/$N279,$E279/$O279,$F279/$P279)),0)</f>
        <v>0.85453541771293751</v>
      </c>
      <c r="AD279" s="10">
        <f>_xlfn.IFNA(IF(OR($C279={"PH-AKT","GCaMP6S"}),J279/AVERAGE($D279:$F279), J279/T279/AVERAGE($D279/$N279,$E279/$O279,$F279/$P279)),0)</f>
        <v>0.85248350382103877</v>
      </c>
      <c r="AE279" s="10">
        <f>_xlfn.IFNA(IF(OR($C279={"PH-AKT","GCaMP6S"}),K279/AVERAGE($D279:$F279), K279/U279/AVERAGE($D279/$N279,$E279/$O279,$F279/$P279)),0)</f>
        <v>0.8682971892366721</v>
      </c>
      <c r="AF279" s="10">
        <f>_xlfn.IFNA(IF(OR($C279={"PH-AKT","GCaMP6S"}),L279/AVERAGE($D279:$F279), L279/V279/AVERAGE($D279/$N279,$E279/$O279,$F279/$P279)),0)</f>
        <v>0.88028190963216646</v>
      </c>
      <c r="AG279" s="10">
        <f>_xlfn.IFNA(IF(OR($C279={"PH-AKT","GCaMP6S"}),M279/AVERAGE($D279:$F279), M279/W279/AVERAGE($D279/$N279,$E279/$O279,$F279/$P279)),0)</f>
        <v>0.8581148631796105</v>
      </c>
      <c r="AI279" s="10">
        <f>IF(OR($C279={"PH-AKT","Syk","Src","Lyn-FAK","Prin-CRAF","ERKKTR"}),1/X279,X279)</f>
        <v>1.0283666152795086</v>
      </c>
      <c r="AJ279" s="10">
        <f>IF(OR($C279={"PH-AKT","Syk","Src","Lyn-FAK","Prin-CRAF","ERKKTR"}),1/Y279,Y279)</f>
        <v>1.0083430679274592</v>
      </c>
      <c r="AK279" s="10">
        <f>IF(OR($C279={"PH-AKT","Syk","Src","Lyn-FAK","Prin-CRAF","ERKKTR"}),1/Z279,Z279)</f>
        <v>0.96329031679303234</v>
      </c>
      <c r="AL279" s="10">
        <f>IF(OR($C279={"PH-AKT","Syk","Src","Lyn-FAK","Prin-CRAF","ERKKTR"}),1/AA279,AA279)</f>
        <v>0.85886494644628864</v>
      </c>
      <c r="AM279" s="10">
        <f>IF(OR($C279={"PH-AKT","Syk","Src","Lyn-FAK","Prin-CRAF","ERKKTR"}),1/AB279,AB279)</f>
        <v>0.84710336845308498</v>
      </c>
      <c r="AN279" s="10">
        <f>IF(OR($C279={"PH-AKT","Syk","Src","Lyn-FAK","Prin-CRAF","ERKKTR"}),1/AC279,AC279)</f>
        <v>0.85453541771293751</v>
      </c>
      <c r="AO279" s="10">
        <f>IF(OR($C279={"PH-AKT","Syk","Src","Lyn-FAK","Prin-CRAF","ERKKTR"}),1/AD279,AD279)</f>
        <v>0.85248350382103877</v>
      </c>
      <c r="AP279" s="10">
        <f>IF(OR($C279={"PH-AKT","Syk","Src","Lyn-FAK","Prin-CRAF","ERKKTR"}),1/AE279,AE279)</f>
        <v>0.8682971892366721</v>
      </c>
      <c r="AQ279" s="10">
        <f>IF(OR($C279={"PH-AKT","Syk","Src","Lyn-FAK","Prin-CRAF","ERKKTR"}),1/AF279,AF279)</f>
        <v>0.88028190963216646</v>
      </c>
      <c r="AR279" s="10">
        <f>IF(OR($C279={"PH-AKT","Syk","Src","Lyn-FAK","Prin-CRAF","ERKKTR"}),1/AG279,AG279)</f>
        <v>0.8581148631796105</v>
      </c>
    </row>
    <row r="280" spans="1:44" x14ac:dyDescent="0.2">
      <c r="A280" s="10">
        <v>279</v>
      </c>
      <c r="B280" s="10" t="s">
        <v>42</v>
      </c>
      <c r="C280" s="10" t="str">
        <f>_xlfn.IFNA(VLOOKUP($B280,Barcodes!$B$2:$E$14,4,FALSE),0)</f>
        <v>Syk</v>
      </c>
      <c r="D280" s="10">
        <v>1856.1780000000001</v>
      </c>
      <c r="E280" s="10">
        <v>1820.5909999999999</v>
      </c>
      <c r="F280" s="10">
        <v>1842.7829999999999</v>
      </c>
      <c r="G280" s="10">
        <v>1633.1769999999999</v>
      </c>
      <c r="H280" s="10">
        <v>1612.7439999999999</v>
      </c>
      <c r="I280" s="10">
        <v>1587.0250000000001</v>
      </c>
      <c r="J280" s="10">
        <v>1592.92</v>
      </c>
      <c r="K280" s="10">
        <v>1570.088</v>
      </c>
      <c r="L280" s="10">
        <v>1679.6969999999999</v>
      </c>
      <c r="M280" s="10">
        <v>1684.3920000000001</v>
      </c>
      <c r="N280" s="10">
        <v>301.27499999999998</v>
      </c>
      <c r="O280" s="10">
        <v>301.15600000000001</v>
      </c>
      <c r="P280" s="10">
        <v>301.53500000000003</v>
      </c>
      <c r="Q280" s="10">
        <v>351.05900000000003</v>
      </c>
      <c r="R280" s="10">
        <v>374.66800000000001</v>
      </c>
      <c r="S280" s="10">
        <v>362.95100000000002</v>
      </c>
      <c r="T280" s="10">
        <v>367.85700000000003</v>
      </c>
      <c r="U280" s="10">
        <v>362.13299999999998</v>
      </c>
      <c r="V280" s="10">
        <v>375.65100000000001</v>
      </c>
      <c r="W280" s="10">
        <v>383.01100000000002</v>
      </c>
      <c r="X280" s="10">
        <f>_xlfn.IFNA(IF(OR($C280={"PH-AKT","GCaMP6S"}),D280/AVERAGE($D280:$F280), D280/N280/AVERAGE($D280/$N280,$E280/$O280,$F280/$P280)),0)</f>
        <v>1.0090332345202306</v>
      </c>
      <c r="Y280" s="10">
        <f>_xlfn.IFNA(IF(OR($C280={"PH-AKT","GCaMP6S"}),E280/AVERAGE($D280:$F280), E280/O280/AVERAGE($D280/$N280,$E280/$O280,$F280/$P280)),0)</f>
        <v>0.99007892542113562</v>
      </c>
      <c r="Z280" s="10">
        <f>_xlfn.IFNA(IF(OR($C280={"PH-AKT","GCaMP6S"}),F280/AVERAGE($D280:$F280), F280/P280/AVERAGE($D280/$N280,$E280/$O280,$F280/$P280)),0)</f>
        <v>1.0008878400586338</v>
      </c>
      <c r="AA280" s="10">
        <f>_xlfn.IFNA(IF(OR($C280={"PH-AKT","GCaMP6S"}),G280/AVERAGE($D280:$F280), G280/Q280/AVERAGE($D280/$N280,$E280/$O280,$F280/$P280)),0)</f>
        <v>0.76190721938641859</v>
      </c>
      <c r="AB280" s="10">
        <f>_xlfn.IFNA(IF(OR($C280={"PH-AKT","GCaMP6S"}),H280/AVERAGE($D280:$F280), H280/R280/AVERAGE($D280/$N280,$E280/$O280,$F280/$P280)),0)</f>
        <v>0.70496536041085045</v>
      </c>
      <c r="AC280" s="10">
        <f>_xlfn.IFNA(IF(OR($C280={"PH-AKT","GCaMP6S"}),I280/AVERAGE($D280:$F280), I280/S280/AVERAGE($D280/$N280,$E280/$O280,$F280/$P280)),0)</f>
        <v>0.71611820731543852</v>
      </c>
      <c r="AD280" s="10">
        <f>_xlfn.IFNA(IF(OR($C280={"PH-AKT","GCaMP6S"}),J280/AVERAGE($D280:$F280), J280/T280/AVERAGE($D280/$N280,$E280/$O280,$F280/$P280)),0)</f>
        <v>0.70919209383067783</v>
      </c>
      <c r="AE280" s="10">
        <f>_xlfn.IFNA(IF(OR($C280={"PH-AKT","GCaMP6S"}),K280/AVERAGE($D280:$F280), K280/U280/AVERAGE($D280/$N280,$E280/$O280,$F280/$P280)),0)</f>
        <v>0.71007600453332675</v>
      </c>
      <c r="AF280" s="10">
        <f>_xlfn.IFNA(IF(OR($C280={"PH-AKT","GCaMP6S"}),L280/AVERAGE($D280:$F280), L280/V280/AVERAGE($D280/$N280,$E280/$O280,$F280/$P280)),0)</f>
        <v>0.7323106366902592</v>
      </c>
      <c r="AG280" s="10">
        <f>_xlfn.IFNA(IF(OR($C280={"PH-AKT","GCaMP6S"}),M280/AVERAGE($D280:$F280), M280/W280/AVERAGE($D280/$N280,$E280/$O280,$F280/$P280)),0)</f>
        <v>0.72024602159020579</v>
      </c>
      <c r="AI280" s="10">
        <f>IF(OR($C280={"PH-AKT","Syk","Src","Lyn-FAK","Prin-CRAF","ERKKTR"}),1/X280,X280)</f>
        <v>0.99104763429866038</v>
      </c>
      <c r="AJ280" s="10">
        <f>IF(OR($C280={"PH-AKT","Syk","Src","Lyn-FAK","Prin-CRAF","ERKKTR"}),1/Y280,Y280)</f>
        <v>1.0100204885935173</v>
      </c>
      <c r="AK280" s="10">
        <f>IF(OR($C280={"PH-AKT","Syk","Src","Lyn-FAK","Prin-CRAF","ERKKTR"}),1/Z280,Z280)</f>
        <v>0.99911294750210788</v>
      </c>
      <c r="AL280" s="10">
        <f>IF(OR($C280={"PH-AKT","Syk","Src","Lyn-FAK","Prin-CRAF","ERKKTR"}),1/AA280,AA280)</f>
        <v>1.3124957666175194</v>
      </c>
      <c r="AM280" s="10">
        <f>IF(OR($C280={"PH-AKT","Syk","Src","Lyn-FAK","Prin-CRAF","ERKKTR"}),1/AB280,AB280)</f>
        <v>1.4185094135933214</v>
      </c>
      <c r="AN280" s="10">
        <f>IF(OR($C280={"PH-AKT","Syk","Src","Lyn-FAK","Prin-CRAF","ERKKTR"}),1/AC280,AC280)</f>
        <v>1.3964175045189378</v>
      </c>
      <c r="AO280" s="10">
        <f>IF(OR($C280={"PH-AKT","Syk","Src","Lyn-FAK","Prin-CRAF","ERKKTR"}),1/AD280,AD280)</f>
        <v>1.4100552004161986</v>
      </c>
      <c r="AP280" s="10">
        <f>IF(OR($C280={"PH-AKT","Syk","Src","Lyn-FAK","Prin-CRAF","ERKKTR"}),1/AE280,AE280)</f>
        <v>1.4082999476333746</v>
      </c>
      <c r="AQ280" s="10">
        <f>IF(OR($C280={"PH-AKT","Syk","Src","Lyn-FAK","Prin-CRAF","ERKKTR"}),1/AF280,AF280)</f>
        <v>1.3655407280707896</v>
      </c>
      <c r="AR280" s="10">
        <f>IF(OR($C280={"PH-AKT","Syk","Src","Lyn-FAK","Prin-CRAF","ERKKTR"}),1/AG280,AG280)</f>
        <v>1.3884144723106353</v>
      </c>
    </row>
    <row r="281" spans="1:44" x14ac:dyDescent="0.2">
      <c r="A281" s="10">
        <v>280</v>
      </c>
      <c r="B281" s="10" t="s">
        <v>36</v>
      </c>
      <c r="C281" s="10" t="str">
        <f>_xlfn.IFNA(VLOOKUP($B281,Barcodes!$B$2:$E$14,4,FALSE),0)</f>
        <v>Src</v>
      </c>
      <c r="D281" s="10">
        <v>556.43799999999999</v>
      </c>
      <c r="E281" s="10">
        <v>558.36099999999999</v>
      </c>
      <c r="F281" s="10">
        <v>569.16099999999994</v>
      </c>
      <c r="G281" s="10">
        <v>535.31799999999998</v>
      </c>
      <c r="H281" s="10">
        <v>537.26099999999997</v>
      </c>
      <c r="I281" s="10">
        <v>546.33799999999997</v>
      </c>
      <c r="J281" s="10">
        <v>539.96400000000006</v>
      </c>
      <c r="K281" s="10">
        <v>549.65300000000002</v>
      </c>
      <c r="L281" s="10">
        <v>553.423</v>
      </c>
      <c r="M281" s="10">
        <v>562.73299999999995</v>
      </c>
      <c r="N281" s="10">
        <v>126.41500000000001</v>
      </c>
      <c r="O281" s="10">
        <v>122.631</v>
      </c>
      <c r="P281" s="10">
        <v>128.66300000000001</v>
      </c>
      <c r="Q281" s="10">
        <v>133.65600000000001</v>
      </c>
      <c r="R281" s="10">
        <v>143.596</v>
      </c>
      <c r="S281" s="10">
        <v>140.92500000000001</v>
      </c>
      <c r="T281" s="10">
        <v>136.11500000000001</v>
      </c>
      <c r="U281" s="10">
        <v>132.97200000000001</v>
      </c>
      <c r="V281" s="10">
        <v>130.41999999999999</v>
      </c>
      <c r="W281" s="10">
        <v>127.64400000000001</v>
      </c>
      <c r="X281" s="10">
        <f>_xlfn.IFNA(IF(OR($C281={"PH-AKT","GCaMP6S"}),D281/AVERAGE($D281:$F281), D281/N281/AVERAGE($D281/$N281,$E281/$O281,$F281/$P281)),0)</f>
        <v>0.98703271657206171</v>
      </c>
      <c r="Y281" s="10">
        <f>_xlfn.IFNA(IF(OR($C281={"PH-AKT","GCaMP6S"}),E281/AVERAGE($D281:$F281), E281/O281/AVERAGE($D281/$N281,$E281/$O281,$F281/$P281)),0)</f>
        <v>1.0210057381483801</v>
      </c>
      <c r="Z281" s="10">
        <f>_xlfn.IFNA(IF(OR($C281={"PH-AKT","GCaMP6S"}),F281/AVERAGE($D281:$F281), F281/P281/AVERAGE($D281/$N281,$E281/$O281,$F281/$P281)),0)</f>
        <v>0.99196154527955849</v>
      </c>
      <c r="AA281" s="10">
        <f>_xlfn.IFNA(IF(OR($C281={"PH-AKT","GCaMP6S"}),G281/AVERAGE($D281:$F281), G281/Q281/AVERAGE($D281/$N281,$E281/$O281,$F281/$P281)),0)</f>
        <v>0.89812495426197703</v>
      </c>
      <c r="AB281" s="10">
        <f>_xlfn.IFNA(IF(OR($C281={"PH-AKT","GCaMP6S"}),H281/AVERAGE($D281:$F281), H281/R281/AVERAGE($D281/$N281,$E281/$O281,$F281/$P281)),0)</f>
        <v>0.83898916055646178</v>
      </c>
      <c r="AC281" s="10">
        <f>_xlfn.IFNA(IF(OR($C281={"PH-AKT","GCaMP6S"}),I281/AVERAGE($D281:$F281), I281/S281/AVERAGE($D281/$N281,$E281/$O281,$F281/$P281)),0)</f>
        <v>0.86933415182103435</v>
      </c>
      <c r="AD281" s="10">
        <f>_xlfn.IFNA(IF(OR($C281={"PH-AKT","GCaMP6S"}),J281/AVERAGE($D281:$F281), J281/T281/AVERAGE($D281/$N281,$E281/$O281,$F281/$P281)),0)</f>
        <v>0.88955374959464173</v>
      </c>
      <c r="AE281" s="10">
        <f>_xlfn.IFNA(IF(OR($C281={"PH-AKT","GCaMP6S"}),K281/AVERAGE($D281:$F281), K281/U281/AVERAGE($D281/$N281,$E281/$O281,$F281/$P281)),0)</f>
        <v>0.92691898628505209</v>
      </c>
      <c r="AF281" s="10">
        <f>_xlfn.IFNA(IF(OR($C281={"PH-AKT","GCaMP6S"}),L281/AVERAGE($D281:$F281), L281/V281/AVERAGE($D281/$N281,$E281/$O281,$F281/$P281)),0)</f>
        <v>0.9515385432578698</v>
      </c>
      <c r="AG281" s="10">
        <f>_xlfn.IFNA(IF(OR($C281={"PH-AKT","GCaMP6S"}),M281/AVERAGE($D281:$F281), M281/W281/AVERAGE($D281/$N281,$E281/$O281,$F281/$P281)),0)</f>
        <v>0.98858804654250954</v>
      </c>
      <c r="AI281" s="10">
        <f>IF(OR($C281={"PH-AKT","Syk","Src","Lyn-FAK","Prin-CRAF","ERKKTR"}),1/X281,X281)</f>
        <v>1.0131376429678778</v>
      </c>
      <c r="AJ281" s="10">
        <f>IF(OR($C281={"PH-AKT","Syk","Src","Lyn-FAK","Prin-CRAF","ERKKTR"}),1/Y281,Y281)</f>
        <v>0.97942642498124</v>
      </c>
      <c r="AK281" s="10">
        <f>IF(OR($C281={"PH-AKT","Syk","Src","Lyn-FAK","Prin-CRAF","ERKKTR"}),1/Z281,Z281)</f>
        <v>1.0081035951027477</v>
      </c>
      <c r="AL281" s="10">
        <f>IF(OR($C281={"PH-AKT","Syk","Src","Lyn-FAK","Prin-CRAF","ERKKTR"}),1/AA281,AA281)</f>
        <v>1.1134308152274173</v>
      </c>
      <c r="AM281" s="10">
        <f>IF(OR($C281={"PH-AKT","Syk","Src","Lyn-FAK","Prin-CRAF","ERKKTR"}),1/AB281,AB281)</f>
        <v>1.1919105120938003</v>
      </c>
      <c r="AN281" s="10">
        <f>IF(OR($C281={"PH-AKT","Syk","Src","Lyn-FAK","Prin-CRAF","ERKKTR"}),1/AC281,AC281)</f>
        <v>1.150305665439755</v>
      </c>
      <c r="AO281" s="10">
        <f>IF(OR($C281={"PH-AKT","Syk","Src","Lyn-FAK","Prin-CRAF","ERKKTR"}),1/AD281,AD281)</f>
        <v>1.1241591645875106</v>
      </c>
      <c r="AP281" s="10">
        <f>IF(OR($C281={"PH-AKT","Syk","Src","Lyn-FAK","Prin-CRAF","ERKKTR"}),1/AE281,AE281)</f>
        <v>1.0788429353549498</v>
      </c>
      <c r="AQ281" s="10">
        <f>IF(OR($C281={"PH-AKT","Syk","Src","Lyn-FAK","Prin-CRAF","ERKKTR"}),1/AF281,AF281)</f>
        <v>1.0509295782976991</v>
      </c>
      <c r="AR281" s="10">
        <f>IF(OR($C281={"PH-AKT","Syk","Src","Lyn-FAK","Prin-CRAF","ERKKTR"}),1/AG281,AG281)</f>
        <v>1.0115436895048475</v>
      </c>
    </row>
    <row r="282" spans="1:44" x14ac:dyDescent="0.2">
      <c r="A282" s="10">
        <v>281</v>
      </c>
      <c r="B282" s="10" t="s">
        <v>36</v>
      </c>
      <c r="C282" s="10" t="str">
        <f>_xlfn.IFNA(VLOOKUP($B282,Barcodes!$B$2:$E$14,4,FALSE),0)</f>
        <v>Src</v>
      </c>
      <c r="D282" s="10">
        <v>601.57299999999998</v>
      </c>
      <c r="E282" s="10">
        <v>600.58399999999995</v>
      </c>
      <c r="F282" s="10">
        <v>604.93200000000002</v>
      </c>
      <c r="G282" s="10">
        <v>587.61300000000006</v>
      </c>
      <c r="H282" s="10">
        <v>592.27700000000004</v>
      </c>
      <c r="I282" s="10">
        <v>599.673</v>
      </c>
      <c r="J282" s="10">
        <v>603.66399999999999</v>
      </c>
      <c r="K282" s="10">
        <v>601.86099999999999</v>
      </c>
      <c r="L282" s="10">
        <v>614.01</v>
      </c>
      <c r="M282" s="10">
        <v>608.64700000000005</v>
      </c>
      <c r="N282" s="10">
        <v>130.99700000000001</v>
      </c>
      <c r="O282" s="10">
        <v>131.00700000000001</v>
      </c>
      <c r="P282" s="10">
        <v>137.02500000000001</v>
      </c>
      <c r="Q282" s="10">
        <v>153.79499999999999</v>
      </c>
      <c r="R282" s="10">
        <v>154.9</v>
      </c>
      <c r="S282" s="10">
        <v>152.62100000000001</v>
      </c>
      <c r="T282" s="10">
        <v>147.75299999999999</v>
      </c>
      <c r="U282" s="10">
        <v>150.96100000000001</v>
      </c>
      <c r="V282" s="10">
        <v>145.209</v>
      </c>
      <c r="W282" s="10">
        <v>145.785</v>
      </c>
      <c r="X282" s="10">
        <f>_xlfn.IFNA(IF(OR($C282={"PH-AKT","GCaMP6S"}),D282/AVERAGE($D282:$F282), D282/N282/AVERAGE($D282/$N282,$E282/$O282,$F282/$P282)),0)</f>
        <v>1.0136416380992725</v>
      </c>
      <c r="Y282" s="10">
        <f>_xlfn.IFNA(IF(OR($C282={"PH-AKT","GCaMP6S"}),E282/AVERAGE($D282:$F282), E282/O282/AVERAGE($D282/$N282,$E282/$O282,$F282/$P282)),0)</f>
        <v>1.0118979417899798</v>
      </c>
      <c r="Z282" s="10">
        <f>_xlfn.IFNA(IF(OR($C282={"PH-AKT","GCaMP6S"}),F282/AVERAGE($D282:$F282), F282/P282/AVERAGE($D282/$N282,$E282/$O282,$F282/$P282)),0)</f>
        <v>0.97446042011074741</v>
      </c>
      <c r="AA282" s="10">
        <f>_xlfn.IFNA(IF(OR($C282={"PH-AKT","GCaMP6S"}),G282/AVERAGE($D282:$F282), G282/Q282/AVERAGE($D282/$N282,$E282/$O282,$F282/$P282)),0)</f>
        <v>0.8433476419150705</v>
      </c>
      <c r="AB282" s="10">
        <f>_xlfn.IFNA(IF(OR($C282={"PH-AKT","GCaMP6S"}),H282/AVERAGE($D282:$F282), H282/R282/AVERAGE($D282/$N282,$E282/$O282,$F282/$P282)),0)</f>
        <v>0.84397757292705022</v>
      </c>
      <c r="AC282" s="10">
        <f>_xlfn.IFNA(IF(OR($C282={"PH-AKT","GCaMP6S"}),I282/AVERAGE($D282:$F282), I282/S282/AVERAGE($D282/$N282,$E282/$O282,$F282/$P282)),0)</f>
        <v>0.86727665550071331</v>
      </c>
      <c r="AD282" s="10">
        <f>_xlfn.IFNA(IF(OR($C282={"PH-AKT","GCaMP6S"}),J282/AVERAGE($D282:$F282), J282/T282/AVERAGE($D282/$N282,$E282/$O282,$F282/$P282)),0)</f>
        <v>0.901812862978838</v>
      </c>
      <c r="AE282" s="10">
        <f>_xlfn.IFNA(IF(OR($C282={"PH-AKT","GCaMP6S"}),K282/AVERAGE($D282:$F282), K282/U282/AVERAGE($D282/$N282,$E282/$O282,$F282/$P282)),0)</f>
        <v>0.8800126081184565</v>
      </c>
      <c r="AF282" s="10">
        <f>_xlfn.IFNA(IF(OR($C282={"PH-AKT","GCaMP6S"}),L282/AVERAGE($D282:$F282), L282/V282/AVERAGE($D282/$N282,$E282/$O282,$F282/$P282)),0)</f>
        <v>0.9333388975771284</v>
      </c>
      <c r="AG282" s="10">
        <f>_xlfn.IFNA(IF(OR($C282={"PH-AKT","GCaMP6S"}),M282/AVERAGE($D282:$F282), M282/W282/AVERAGE($D282/$N282,$E282/$O282,$F282/$P282)),0)</f>
        <v>0.9215313210433389</v>
      </c>
      <c r="AI282" s="10">
        <f>IF(OR($C282={"PH-AKT","Syk","Src","Lyn-FAK","Prin-CRAF","ERKKTR"}),1/X282,X282)</f>
        <v>0.98654195172481995</v>
      </c>
      <c r="AJ282" s="10">
        <f>IF(OR($C282={"PH-AKT","Syk","Src","Lyn-FAK","Prin-CRAF","ERKKTR"}),1/Y282,Y282)</f>
        <v>0.98824195474799248</v>
      </c>
      <c r="AK282" s="10">
        <f>IF(OR($C282={"PH-AKT","Syk","Src","Lyn-FAK","Prin-CRAF","ERKKTR"}),1/Z282,Z282)</f>
        <v>1.0262089453426442</v>
      </c>
      <c r="AL282" s="10">
        <f>IF(OR($C282={"PH-AKT","Syk","Src","Lyn-FAK","Prin-CRAF","ERKKTR"}),1/AA282,AA282)</f>
        <v>1.1857506327155951</v>
      </c>
      <c r="AM282" s="10">
        <f>IF(OR($C282={"PH-AKT","Syk","Src","Lyn-FAK","Prin-CRAF","ERKKTR"}),1/AB282,AB282)</f>
        <v>1.1848656078997915</v>
      </c>
      <c r="AN282" s="10">
        <f>IF(OR($C282={"PH-AKT","Syk","Src","Lyn-FAK","Prin-CRAF","ERKKTR"}),1/AC282,AC282)</f>
        <v>1.1530346097263049</v>
      </c>
      <c r="AO282" s="10">
        <f>IF(OR($C282={"PH-AKT","Syk","Src","Lyn-FAK","Prin-CRAF","ERKKTR"}),1/AD282,AD282)</f>
        <v>1.1088775077978301</v>
      </c>
      <c r="AP282" s="10">
        <f>IF(OR($C282={"PH-AKT","Syk","Src","Lyn-FAK","Prin-CRAF","ERKKTR"}),1/AE282,AE282)</f>
        <v>1.1363473554521986</v>
      </c>
      <c r="AQ282" s="10">
        <f>IF(OR($C282={"PH-AKT","Syk","Src","Lyn-FAK","Prin-CRAF","ERKKTR"}),1/AF282,AF282)</f>
        <v>1.0714221839418869</v>
      </c>
      <c r="AR282" s="10">
        <f>IF(OR($C282={"PH-AKT","Syk","Src","Lyn-FAK","Prin-CRAF","ERKKTR"}),1/AG282,AG282)</f>
        <v>1.0851503114053904</v>
      </c>
    </row>
    <row r="283" spans="1:44" x14ac:dyDescent="0.2">
      <c r="A283" s="10">
        <v>282</v>
      </c>
      <c r="B283" s="10">
        <v>0</v>
      </c>
      <c r="C283" s="10">
        <f>_xlfn.IFNA(VLOOKUP($B283,Barcodes!$B$2:$E$14,4,FALSE),0)</f>
        <v>0</v>
      </c>
      <c r="D283" s="10">
        <v>892.06700000000001</v>
      </c>
      <c r="E283" s="10">
        <v>883.79300000000001</v>
      </c>
      <c r="F283" s="10">
        <v>886.98199999999997</v>
      </c>
      <c r="G283" s="10">
        <v>823.60799999999995</v>
      </c>
      <c r="H283" s="10">
        <v>809.83299999999997</v>
      </c>
      <c r="I283" s="10">
        <v>839.35500000000002</v>
      </c>
      <c r="J283" s="10">
        <v>831.81500000000005</v>
      </c>
      <c r="K283" s="10">
        <v>801.55399999999997</v>
      </c>
      <c r="L283" s="10">
        <v>791.40800000000002</v>
      </c>
      <c r="M283" s="10">
        <v>779.17700000000002</v>
      </c>
      <c r="N283" s="10">
        <v>207.28200000000001</v>
      </c>
      <c r="O283" s="10">
        <v>203.595</v>
      </c>
      <c r="P283" s="10">
        <v>209.56899999999999</v>
      </c>
      <c r="Q283" s="10">
        <v>216.476</v>
      </c>
      <c r="R283" s="10">
        <v>228.63399999999999</v>
      </c>
      <c r="S283" s="10">
        <v>222.721</v>
      </c>
      <c r="T283" s="10">
        <v>214.636</v>
      </c>
      <c r="U283" s="10">
        <v>214.83799999999999</v>
      </c>
      <c r="V283" s="10">
        <v>195.863</v>
      </c>
      <c r="W283" s="10">
        <v>197.86600000000001</v>
      </c>
      <c r="X283" s="10">
        <f>_xlfn.IFNA(IF(OR($C283={"PH-AKT","GCaMP6S"}),D283/AVERAGE($D283:$F283), D283/N283/AVERAGE($D283/$N283,$E283/$O283,$F283/$P283)),0)</f>
        <v>1.0026350871245266</v>
      </c>
      <c r="Y283" s="10">
        <f>_xlfn.IFNA(IF(OR($C283={"PH-AKT","GCaMP6S"}),E283/AVERAGE($D283:$F283), E283/O283/AVERAGE($D283/$N283,$E283/$O283,$F283/$P283)),0)</f>
        <v>1.0113243508513616</v>
      </c>
      <c r="Z283" s="10">
        <f>_xlfn.IFNA(IF(OR($C283={"PH-AKT","GCaMP6S"}),F283/AVERAGE($D283:$F283), F283/P283/AVERAGE($D283/$N283,$E283/$O283,$F283/$P283)),0)</f>
        <v>0.98604056202411172</v>
      </c>
      <c r="AA283" s="10">
        <f>_xlfn.IFNA(IF(OR($C283={"PH-AKT","GCaMP6S"}),G283/AVERAGE($D283:$F283), G283/Q283/AVERAGE($D283/$N283,$E283/$O283,$F283/$P283)),0)</f>
        <v>0.88637565026044407</v>
      </c>
      <c r="AB283" s="10">
        <f>_xlfn.IFNA(IF(OR($C283={"PH-AKT","GCaMP6S"}),H283/AVERAGE($D283:$F283), H283/R283/AVERAGE($D283/$N283,$E283/$O283,$F283/$P283)),0)</f>
        <v>0.82520465755730954</v>
      </c>
      <c r="AC283" s="10">
        <f>_xlfn.IFNA(IF(OR($C283={"PH-AKT","GCaMP6S"}),I283/AVERAGE($D283:$F283), I283/S283/AVERAGE($D283/$N283,$E283/$O283,$F283/$P283)),0)</f>
        <v>0.87799396157920306</v>
      </c>
      <c r="AD283" s="10">
        <f>_xlfn.IFNA(IF(OR($C283={"PH-AKT","GCaMP6S"}),J283/AVERAGE($D283:$F283), J283/T283/AVERAGE($D283/$N283,$E283/$O283,$F283/$P283)),0)</f>
        <v>0.90288241926517543</v>
      </c>
      <c r="AE283" s="10">
        <f>_xlfn.IFNA(IF(OR($C283={"PH-AKT","GCaMP6S"}),K283/AVERAGE($D283:$F283), K283/U283/AVERAGE($D283/$N283,$E283/$O283,$F283/$P283)),0)</f>
        <v>0.86921797768261722</v>
      </c>
      <c r="AF283" s="10">
        <f>_xlfn.IFNA(IF(OR($C283={"PH-AKT","GCaMP6S"}),L283/AVERAGE($D283:$F283), L283/V283/AVERAGE($D283/$N283,$E283/$O283,$F283/$P283)),0)</f>
        <v>0.94135850102708463</v>
      </c>
      <c r="AG283" s="10">
        <f>_xlfn.IFNA(IF(OR($C283={"PH-AKT","GCaMP6S"}),M283/AVERAGE($D283:$F283), M283/W283/AVERAGE($D283/$N283,$E283/$O283,$F283/$P283)),0)</f>
        <v>0.91742794612223377</v>
      </c>
      <c r="AI283" s="10">
        <f>IF(OR($C283={"PH-AKT","Syk","Src","Lyn-FAK","Prin-CRAF","ERKKTR"}),1/X283,X283)</f>
        <v>1.0026350871245266</v>
      </c>
      <c r="AJ283" s="10">
        <f>IF(OR($C283={"PH-AKT","Syk","Src","Lyn-FAK","Prin-CRAF","ERKKTR"}),1/Y283,Y283)</f>
        <v>1.0113243508513616</v>
      </c>
      <c r="AK283" s="10">
        <f>IF(OR($C283={"PH-AKT","Syk","Src","Lyn-FAK","Prin-CRAF","ERKKTR"}),1/Z283,Z283)</f>
        <v>0.98604056202411172</v>
      </c>
      <c r="AL283" s="10">
        <f>IF(OR($C283={"PH-AKT","Syk","Src","Lyn-FAK","Prin-CRAF","ERKKTR"}),1/AA283,AA283)</f>
        <v>0.88637565026044407</v>
      </c>
      <c r="AM283" s="10">
        <f>IF(OR($C283={"PH-AKT","Syk","Src","Lyn-FAK","Prin-CRAF","ERKKTR"}),1/AB283,AB283)</f>
        <v>0.82520465755730954</v>
      </c>
      <c r="AN283" s="10">
        <f>IF(OR($C283={"PH-AKT","Syk","Src","Lyn-FAK","Prin-CRAF","ERKKTR"}),1/AC283,AC283)</f>
        <v>0.87799396157920306</v>
      </c>
      <c r="AO283" s="10">
        <f>IF(OR($C283={"PH-AKT","Syk","Src","Lyn-FAK","Prin-CRAF","ERKKTR"}),1/AD283,AD283)</f>
        <v>0.90288241926517543</v>
      </c>
      <c r="AP283" s="10">
        <f>IF(OR($C283={"PH-AKT","Syk","Src","Lyn-FAK","Prin-CRAF","ERKKTR"}),1/AE283,AE283)</f>
        <v>0.86921797768261722</v>
      </c>
      <c r="AQ283" s="10">
        <f>IF(OR($C283={"PH-AKT","Syk","Src","Lyn-FAK","Prin-CRAF","ERKKTR"}),1/AF283,AF283)</f>
        <v>0.94135850102708463</v>
      </c>
      <c r="AR283" s="10">
        <f>IF(OR($C283={"PH-AKT","Syk","Src","Lyn-FAK","Prin-CRAF","ERKKTR"}),1/AG283,AG283)</f>
        <v>0.91742794612223377</v>
      </c>
    </row>
    <row r="284" spans="1:44" x14ac:dyDescent="0.2">
      <c r="A284" s="10">
        <v>283</v>
      </c>
      <c r="B284" s="10" t="s">
        <v>431</v>
      </c>
      <c r="C284" s="10" t="str">
        <f>_xlfn.IFNA(VLOOKUP($B284,Barcodes!$B$2:$E$14,4,FALSE),0)</f>
        <v>Lyn-FAK</v>
      </c>
      <c r="D284" s="10">
        <v>1757.921</v>
      </c>
      <c r="E284" s="10">
        <v>1704.5060000000001</v>
      </c>
      <c r="F284" s="10">
        <v>1710.4770000000001</v>
      </c>
      <c r="G284" s="10">
        <v>1558.356</v>
      </c>
      <c r="H284" s="10">
        <v>1660.85</v>
      </c>
      <c r="I284" s="10">
        <v>1652.135</v>
      </c>
      <c r="J284" s="10">
        <v>1660.2619999999999</v>
      </c>
      <c r="K284" s="10">
        <v>1598.9090000000001</v>
      </c>
      <c r="L284" s="10">
        <v>1574.2370000000001</v>
      </c>
      <c r="M284" s="10">
        <v>1547.6410000000001</v>
      </c>
      <c r="N284" s="10">
        <v>387.28199999999998</v>
      </c>
      <c r="O284" s="10">
        <v>386.786</v>
      </c>
      <c r="P284" s="10">
        <v>379.90600000000001</v>
      </c>
      <c r="Q284" s="10">
        <v>392.476</v>
      </c>
      <c r="R284" s="10">
        <v>416.86799999999999</v>
      </c>
      <c r="S284" s="10">
        <v>393.50799999999998</v>
      </c>
      <c r="T284" s="10">
        <v>398.07799999999997</v>
      </c>
      <c r="U284" s="10">
        <v>378.447</v>
      </c>
      <c r="V284" s="10">
        <v>363.339</v>
      </c>
      <c r="W284" s="10">
        <v>366.42599999999999</v>
      </c>
      <c r="X284" s="10">
        <f>_xlfn.IFNA(IF(OR($C284={"PH-AKT","GCaMP6S"}),D284/AVERAGE($D284:$F284), D284/N284/AVERAGE($D284/$N284,$E284/$O284,$F284/$P284)),0)</f>
        <v>1.0125691185623384</v>
      </c>
      <c r="Y284" s="10">
        <f>_xlfn.IFNA(IF(OR($C284={"PH-AKT","GCaMP6S"}),E284/AVERAGE($D284:$F284), E284/O284/AVERAGE($D284/$N284,$E284/$O284,$F284/$P284)),0)</f>
        <v>0.98306090359403897</v>
      </c>
      <c r="Z284" s="10">
        <f>_xlfn.IFNA(IF(OR($C284={"PH-AKT","GCaMP6S"}),F284/AVERAGE($D284:$F284), F284/P284/AVERAGE($D284/$N284,$E284/$O284,$F284/$P284)),0)</f>
        <v>1.0043699778436226</v>
      </c>
      <c r="AA284" s="10">
        <f>_xlfn.IFNA(IF(OR($C284={"PH-AKT","GCaMP6S"}),G284/AVERAGE($D284:$F284), G284/Q284/AVERAGE($D284/$N284,$E284/$O284,$F284/$P284)),0)</f>
        <v>0.8857399004996529</v>
      </c>
      <c r="AB284" s="10">
        <f>_xlfn.IFNA(IF(OR($C284={"PH-AKT","GCaMP6S"}),H284/AVERAGE($D284:$F284), H284/R284/AVERAGE($D284/$N284,$E284/$O284,$F284/$P284)),0)</f>
        <v>0.88875997572424714</v>
      </c>
      <c r="AC284" s="10">
        <f>_xlfn.IFNA(IF(OR($C284={"PH-AKT","GCaMP6S"}),I284/AVERAGE($D284:$F284), I284/S284/AVERAGE($D284/$N284,$E284/$O284,$F284/$P284)),0)</f>
        <v>0.9365794016136596</v>
      </c>
      <c r="AD284" s="10">
        <f>_xlfn.IFNA(IF(OR($C284={"PH-AKT","GCaMP6S"}),J284/AVERAGE($D284:$F284), J284/T284/AVERAGE($D284/$N284,$E284/$O284,$F284/$P284)),0)</f>
        <v>0.93038154566770848</v>
      </c>
      <c r="AE284" s="10">
        <f>_xlfn.IFNA(IF(OR($C284={"PH-AKT","GCaMP6S"}),K284/AVERAGE($D284:$F284), K284/U284/AVERAGE($D284/$N284,$E284/$O284,$F284/$P284)),0)</f>
        <v>0.94247820644912117</v>
      </c>
      <c r="AF284" s="10">
        <f>_xlfn.IFNA(IF(OR($C284={"PH-AKT","GCaMP6S"}),L284/AVERAGE($D284:$F284), L284/V284/AVERAGE($D284/$N284,$E284/$O284,$F284/$P284)),0)</f>
        <v>0.96651975541685475</v>
      </c>
      <c r="AG284" s="10">
        <f>_xlfn.IFNA(IF(OR($C284={"PH-AKT","GCaMP6S"}),M284/AVERAGE($D284:$F284), M284/W284/AVERAGE($D284/$N284,$E284/$O284,$F284/$P284)),0)</f>
        <v>0.94218585748959638</v>
      </c>
      <c r="AI284" s="10">
        <f>IF(OR($C284={"PH-AKT","Syk","Src","Lyn-FAK","Prin-CRAF","ERKKTR"}),1/X284,X284)</f>
        <v>0.98758690312402153</v>
      </c>
      <c r="AJ284" s="10">
        <f>IF(OR($C284={"PH-AKT","Syk","Src","Lyn-FAK","Prin-CRAF","ERKKTR"}),1/Y284,Y284)</f>
        <v>1.0172309735277156</v>
      </c>
      <c r="AK284" s="10">
        <f>IF(OR($C284={"PH-AKT","Syk","Src","Lyn-FAK","Prin-CRAF","ERKKTR"}),1/Z284,Z284)</f>
        <v>0.99564903577364494</v>
      </c>
      <c r="AL284" s="10">
        <f>IF(OR($C284={"PH-AKT","Syk","Src","Lyn-FAK","Prin-CRAF","ERKKTR"}),1/AA284,AA284)</f>
        <v>1.1289996074873583</v>
      </c>
      <c r="AM284" s="10">
        <f>IF(OR($C284={"PH-AKT","Syk","Src","Lyn-FAK","Prin-CRAF","ERKKTR"}),1/AB284,AB284)</f>
        <v>1.1251631793894676</v>
      </c>
      <c r="AN284" s="10">
        <f>IF(OR($C284={"PH-AKT","Syk","Src","Lyn-FAK","Prin-CRAF","ERKKTR"}),1/AC284,AC284)</f>
        <v>1.067715132616702</v>
      </c>
      <c r="AO284" s="10">
        <f>IF(OR($C284={"PH-AKT","Syk","Src","Lyn-FAK","Prin-CRAF","ERKKTR"}),1/AD284,AD284)</f>
        <v>1.0748278538589546</v>
      </c>
      <c r="AP284" s="10">
        <f>IF(OR($C284={"PH-AKT","Syk","Src","Lyn-FAK","Prin-CRAF","ERKKTR"}),1/AE284,AE284)</f>
        <v>1.0610324919528886</v>
      </c>
      <c r="AQ284" s="10">
        <f>IF(OR($C284={"PH-AKT","Syk","Src","Lyn-FAK","Prin-CRAF","ERKKTR"}),1/AF284,AF284)</f>
        <v>1.0346400002643561</v>
      </c>
      <c r="AR284" s="10">
        <f>IF(OR($C284={"PH-AKT","Syk","Src","Lyn-FAK","Prin-CRAF","ERKKTR"}),1/AG284,AG284)</f>
        <v>1.0613617175961931</v>
      </c>
    </row>
    <row r="285" spans="1:44" x14ac:dyDescent="0.2">
      <c r="A285" s="10">
        <v>284</v>
      </c>
      <c r="B285" s="10" t="s">
        <v>431</v>
      </c>
      <c r="C285" s="10" t="str">
        <f>_xlfn.IFNA(VLOOKUP($B285,Barcodes!$B$2:$E$14,4,FALSE),0)</f>
        <v>Lyn-FAK</v>
      </c>
      <c r="D285" s="10">
        <v>1870.653</v>
      </c>
      <c r="E285" s="10">
        <v>1828.7059999999999</v>
      </c>
      <c r="F285" s="10">
        <v>1843.6030000000001</v>
      </c>
      <c r="G285" s="10">
        <v>1661.6469999999999</v>
      </c>
      <c r="H285" s="10">
        <v>1710.624</v>
      </c>
      <c r="I285" s="10">
        <v>1941.5650000000001</v>
      </c>
      <c r="J285" s="10">
        <v>1919.2660000000001</v>
      </c>
      <c r="K285" s="10">
        <v>1918.847</v>
      </c>
      <c r="L285" s="10">
        <v>1972.6849999999999</v>
      </c>
      <c r="M285" s="10">
        <v>1910.528</v>
      </c>
      <c r="N285" s="10">
        <v>395.75099999999998</v>
      </c>
      <c r="O285" s="10">
        <v>379.06400000000002</v>
      </c>
      <c r="P285" s="10">
        <v>387.447</v>
      </c>
      <c r="Q285" s="10">
        <v>418.26400000000001</v>
      </c>
      <c r="R285" s="10">
        <v>421.26499999999999</v>
      </c>
      <c r="S285" s="10">
        <v>439.80500000000001</v>
      </c>
      <c r="T285" s="10">
        <v>433.505</v>
      </c>
      <c r="U285" s="10">
        <v>418.83300000000003</v>
      </c>
      <c r="V285" s="10">
        <v>432.84</v>
      </c>
      <c r="W285" s="10">
        <v>418.58100000000002</v>
      </c>
      <c r="X285" s="10">
        <f>_xlfn.IFNA(IF(OR($C285={"PH-AKT","GCaMP6S"}),D285/AVERAGE($D285:$F285), D285/N285/AVERAGE($D285/$N285,$E285/$O285,$F285/$P285)),0)</f>
        <v>0.99099082322712362</v>
      </c>
      <c r="Y285" s="10">
        <f>_xlfn.IFNA(IF(OR($C285={"PH-AKT","GCaMP6S"}),E285/AVERAGE($D285:$F285), E285/O285/AVERAGE($D285/$N285,$E285/$O285,$F285/$P285)),0)</f>
        <v>1.0114158791164756</v>
      </c>
      <c r="Z285" s="10">
        <f>_xlfn.IFNA(IF(OR($C285={"PH-AKT","GCaMP6S"}),F285/AVERAGE($D285:$F285), F285/P285/AVERAGE($D285/$N285,$E285/$O285,$F285/$P285)),0)</f>
        <v>0.99759329765640092</v>
      </c>
      <c r="AA285" s="10">
        <f>_xlfn.IFNA(IF(OR($C285={"PH-AKT","GCaMP6S"}),G285/AVERAGE($D285:$F285), G285/Q285/AVERAGE($D285/$N285,$E285/$O285,$F285/$P285)),0)</f>
        <v>0.8328881830023932</v>
      </c>
      <c r="AB285" s="10">
        <f>_xlfn.IFNA(IF(OR($C285={"PH-AKT","GCaMP6S"}),H285/AVERAGE($D285:$F285), H285/R285/AVERAGE($D285/$N285,$E285/$O285,$F285/$P285)),0)</f>
        <v>0.85132934141703309</v>
      </c>
      <c r="AC285" s="10">
        <f>_xlfn.IFNA(IF(OR($C285={"PH-AKT","GCaMP6S"}),I285/AVERAGE($D285:$F285), I285/S285/AVERAGE($D285/$N285,$E285/$O285,$F285/$P285)),0)</f>
        <v>0.92552934069477355</v>
      </c>
      <c r="AD285" s="10">
        <f>_xlfn.IFNA(IF(OR($C285={"PH-AKT","GCaMP6S"}),J285/AVERAGE($D285:$F285), J285/T285/AVERAGE($D285/$N285,$E285/$O285,$F285/$P285)),0)</f>
        <v>0.92819554121750913</v>
      </c>
      <c r="AE285" s="10">
        <f>_xlfn.IFNA(IF(OR($C285={"PH-AKT","GCaMP6S"}),K285/AVERAGE($D285:$F285), K285/U285/AVERAGE($D285/$N285,$E285/$O285,$F285/$P285)),0)</f>
        <v>0.96050111626110346</v>
      </c>
      <c r="AF285" s="10">
        <f>_xlfn.IFNA(IF(OR($C285={"PH-AKT","GCaMP6S"}),L285/AVERAGE($D285:$F285), L285/V285/AVERAGE($D285/$N285,$E285/$O285,$F285/$P285)),0)</f>
        <v>0.95549577915502171</v>
      </c>
      <c r="AG285" s="10">
        <f>_xlfn.IFNA(IF(OR($C285={"PH-AKT","GCaMP6S"}),M285/AVERAGE($D285:$F285), M285/W285/AVERAGE($D285/$N285,$E285/$O285,$F285/$P285)),0)</f>
        <v>0.95691269171653792</v>
      </c>
      <c r="AI285" s="10">
        <f>IF(OR($C285={"PH-AKT","Syk","Src","Lyn-FAK","Prin-CRAF","ERKKTR"}),1/X285,X285)</f>
        <v>1.0090910799189223</v>
      </c>
      <c r="AJ285" s="10">
        <f>IF(OR($C285={"PH-AKT","Syk","Src","Lyn-FAK","Prin-CRAF","ERKKTR"}),1/Y285,Y285)</f>
        <v>0.98871297222815213</v>
      </c>
      <c r="AK285" s="10">
        <f>IF(OR($C285={"PH-AKT","Syk","Src","Lyn-FAK","Prin-CRAF","ERKKTR"}),1/Z285,Z285)</f>
        <v>1.0024125085335407</v>
      </c>
      <c r="AL285" s="10">
        <f>IF(OR($C285={"PH-AKT","Syk","Src","Lyn-FAK","Prin-CRAF","ERKKTR"}),1/AA285,AA285)</f>
        <v>1.2006413590780007</v>
      </c>
      <c r="AM285" s="10">
        <f>IF(OR($C285={"PH-AKT","Syk","Src","Lyn-FAK","Prin-CRAF","ERKKTR"}),1/AB285,AB285)</f>
        <v>1.1746335423321665</v>
      </c>
      <c r="AN285" s="10">
        <f>IF(OR($C285={"PH-AKT","Syk","Src","Lyn-FAK","Prin-CRAF","ERKKTR"}),1/AC285,AC285)</f>
        <v>1.0804627752258216</v>
      </c>
      <c r="AO285" s="10">
        <f>IF(OR($C285={"PH-AKT","Syk","Src","Lyn-FAK","Prin-CRAF","ERKKTR"}),1/AD285,AD285)</f>
        <v>1.0773591938270952</v>
      </c>
      <c r="AP285" s="10">
        <f>IF(OR($C285={"PH-AKT","Syk","Src","Lyn-FAK","Prin-CRAF","ERKKTR"}),1/AE285,AE285)</f>
        <v>1.041123204408811</v>
      </c>
      <c r="AQ285" s="10">
        <f>IF(OR($C285={"PH-AKT","Syk","Src","Lyn-FAK","Prin-CRAF","ERKKTR"}),1/AF285,AF285)</f>
        <v>1.0465770983146936</v>
      </c>
      <c r="AR285" s="10">
        <f>IF(OR($C285={"PH-AKT","Syk","Src","Lyn-FAK","Prin-CRAF","ERKKTR"}),1/AG285,AG285)</f>
        <v>1.0450274185476325</v>
      </c>
    </row>
    <row r="286" spans="1:44" x14ac:dyDescent="0.2">
      <c r="A286" s="10">
        <v>285</v>
      </c>
      <c r="B286" s="10" t="s">
        <v>37</v>
      </c>
      <c r="C286" s="10" t="str">
        <f>_xlfn.IFNA(VLOOKUP($B286,Barcodes!$B$2:$E$14,4,FALSE),0)</f>
        <v>PH-AKT</v>
      </c>
      <c r="D286" s="10">
        <v>3653.9250000000002</v>
      </c>
      <c r="E286" s="10">
        <v>3583.337</v>
      </c>
      <c r="F286" s="10">
        <v>3488.663</v>
      </c>
      <c r="G286" s="10">
        <v>3801.3870000000002</v>
      </c>
      <c r="H286" s="10">
        <v>2775.8870000000002</v>
      </c>
      <c r="I286" s="10">
        <v>2872.8</v>
      </c>
      <c r="J286" s="10">
        <v>3268.2750000000001</v>
      </c>
      <c r="K286" s="10">
        <v>3185.0120000000002</v>
      </c>
      <c r="L286" s="10">
        <v>3542.962</v>
      </c>
      <c r="M286" s="10">
        <v>3598.538</v>
      </c>
      <c r="N286" s="10">
        <v>551.67499999999995</v>
      </c>
      <c r="O286" s="10">
        <v>726.61199999999997</v>
      </c>
      <c r="P286" s="10">
        <v>873.91200000000003</v>
      </c>
      <c r="Q286" s="10">
        <v>781.13800000000003</v>
      </c>
      <c r="R286" s="10">
        <v>515.25</v>
      </c>
      <c r="S286" s="10">
        <v>495.4</v>
      </c>
      <c r="T286" s="10">
        <v>585.5</v>
      </c>
      <c r="U286" s="10">
        <v>770.55</v>
      </c>
      <c r="V286" s="10">
        <v>592.125</v>
      </c>
      <c r="W286" s="10">
        <v>759.22500000000002</v>
      </c>
      <c r="X286" s="10">
        <f>_xlfn.IFNA(IF(OR($C286={"PH-AKT","GCaMP6S"}),D286/AVERAGE($D286:$F286), D286/N286/AVERAGE($D286/$N286,$E286/$O286,$F286/$P286)),0)</f>
        <v>1.021988779522512</v>
      </c>
      <c r="Y286" s="10">
        <f>_xlfn.IFNA(IF(OR($C286={"PH-AKT","GCaMP6S"}),E286/AVERAGE($D286:$F286), E286/O286/AVERAGE($D286/$N286,$E286/$O286,$F286/$P286)),0)</f>
        <v>1.002245587210427</v>
      </c>
      <c r="Z286" s="10">
        <f>_xlfn.IFNA(IF(OR($C286={"PH-AKT","GCaMP6S"}),F286/AVERAGE($D286:$F286), F286/P286/AVERAGE($D286/$N286,$E286/$O286,$F286/$P286)),0)</f>
        <v>0.97576563326706078</v>
      </c>
      <c r="AA286" s="10">
        <f>_xlfn.IFNA(IF(OR($C286={"PH-AKT","GCaMP6S"}),G286/AVERAGE($D286:$F286), G286/Q286/AVERAGE($D286/$N286,$E286/$O286,$F286/$P286)),0)</f>
        <v>1.0632333341879603</v>
      </c>
      <c r="AB286" s="10">
        <f>_xlfn.IFNA(IF(OR($C286={"PH-AKT","GCaMP6S"}),H286/AVERAGE($D286:$F286), H286/R286/AVERAGE($D286/$N286,$E286/$O286,$F286/$P286)),0)</f>
        <v>0.77640492544932016</v>
      </c>
      <c r="AC286" s="10">
        <f>_xlfn.IFNA(IF(OR($C286={"PH-AKT","GCaMP6S"}),I286/AVERAGE($D286:$F286), I286/S286/AVERAGE($D286/$N286,$E286/$O286,$F286/$P286)),0)</f>
        <v>0.80351111908763106</v>
      </c>
      <c r="AD286" s="10">
        <f>_xlfn.IFNA(IF(OR($C286={"PH-AKT","GCaMP6S"}),J286/AVERAGE($D286:$F286), J286/T286/AVERAGE($D286/$N286,$E286/$O286,$F286/$P286)),0)</f>
        <v>0.91412395667506519</v>
      </c>
      <c r="AE286" s="10">
        <f>_xlfn.IFNA(IF(OR($C286={"PH-AKT","GCaMP6S"}),K286/AVERAGE($D286:$F286), K286/U286/AVERAGE($D286/$N286,$E286/$O286,$F286/$P286)),0)</f>
        <v>0.89083561557627888</v>
      </c>
      <c r="AF286" s="10">
        <f>_xlfn.IFNA(IF(OR($C286={"PH-AKT","GCaMP6S"}),L286/AVERAGE($D286:$F286), L286/V286/AVERAGE($D286/$N286,$E286/$O286,$F286/$P286)),0)</f>
        <v>0.99095285488197971</v>
      </c>
      <c r="AG286" s="10">
        <f>_xlfn.IFNA(IF(OR($C286={"PH-AKT","GCaMP6S"}),M286/AVERAGE($D286:$F286), M286/W286/AVERAGE($D286/$N286,$E286/$O286,$F286/$P286)),0)</f>
        <v>1.006497248489058</v>
      </c>
      <c r="AI286" s="10">
        <f>IF(OR($C286={"PH-AKT","Syk","Src","Lyn-FAK","Prin-CRAF","ERKKTR"}),1/X286,X286)</f>
        <v>0.97848432393476426</v>
      </c>
      <c r="AJ286" s="10">
        <f>IF(OR($C286={"PH-AKT","Syk","Src","Lyn-FAK","Prin-CRAF","ERKKTR"}),1/Y286,Y286)</f>
        <v>0.99775944415312701</v>
      </c>
      <c r="AK286" s="10">
        <f>IF(OR($C286={"PH-AKT","Syk","Src","Lyn-FAK","Prin-CRAF","ERKKTR"}),1/Z286,Z286)</f>
        <v>1.024836257710571</v>
      </c>
      <c r="AL286" s="10">
        <f>IF(OR($C286={"PH-AKT","Syk","Src","Lyn-FAK","Prin-CRAF","ERKKTR"}),1/AA286,AA286)</f>
        <v>0.94052732156271746</v>
      </c>
      <c r="AM286" s="10">
        <f>IF(OR($C286={"PH-AKT","Syk","Src","Lyn-FAK","Prin-CRAF","ERKKTR"}),1/AB286,AB286)</f>
        <v>1.2879877074727226</v>
      </c>
      <c r="AN286" s="10">
        <f>IF(OR($C286={"PH-AKT","Syk","Src","Lyn-FAK","Prin-CRAF","ERKKTR"}),1/AC286,AC286)</f>
        <v>1.2445378492527617</v>
      </c>
      <c r="AO286" s="10">
        <f>IF(OR($C286={"PH-AKT","Syk","Src","Lyn-FAK","Prin-CRAF","ERKKTR"}),1/AD286,AD286)</f>
        <v>1.0939435431025033</v>
      </c>
      <c r="AP286" s="10">
        <f>IF(OR($C286={"PH-AKT","Syk","Src","Lyn-FAK","Prin-CRAF","ERKKTR"}),1/AE286,AE286)</f>
        <v>1.1225415581898384</v>
      </c>
      <c r="AQ286" s="10">
        <f>IF(OR($C286={"PH-AKT","Syk","Src","Lyn-FAK","Prin-CRAF","ERKKTR"}),1/AF286,AF286)</f>
        <v>1.0091297432299116</v>
      </c>
      <c r="AR286" s="10">
        <f>IF(OR($C286={"PH-AKT","Syk","Src","Lyn-FAK","Prin-CRAF","ERKKTR"}),1/AG286,AG286)</f>
        <v>0.9935446932430152</v>
      </c>
    </row>
    <row r="287" spans="1:44" x14ac:dyDescent="0.2">
      <c r="A287" s="10">
        <v>286</v>
      </c>
      <c r="B287" s="10">
        <v>0</v>
      </c>
      <c r="C287" s="10">
        <f>_xlfn.IFNA(VLOOKUP($B287,Barcodes!$B$2:$E$14,4,FALSE),0)</f>
        <v>0</v>
      </c>
      <c r="D287" s="10">
        <v>1149.691</v>
      </c>
      <c r="E287" s="10">
        <v>1193.7650000000001</v>
      </c>
      <c r="F287" s="10">
        <v>1074.3589999999999</v>
      </c>
      <c r="G287" s="10">
        <v>8992.134</v>
      </c>
      <c r="H287" s="10">
        <v>5312.3090000000002</v>
      </c>
      <c r="I287" s="10">
        <v>2539.3240000000001</v>
      </c>
      <c r="J287" s="10">
        <v>1843.1479999999999</v>
      </c>
      <c r="K287" s="10">
        <v>1426.8340000000001</v>
      </c>
      <c r="L287" s="10">
        <v>1537.634</v>
      </c>
      <c r="M287" s="10">
        <v>1669.4829999999999</v>
      </c>
      <c r="N287" s="10">
        <v>118.054</v>
      </c>
      <c r="O287" s="10">
        <v>116.46599999999999</v>
      </c>
      <c r="P287" s="10">
        <v>114.101</v>
      </c>
      <c r="Q287" s="10">
        <v>510.142</v>
      </c>
      <c r="R287" s="10">
        <v>340.84199999999998</v>
      </c>
      <c r="S287" s="10">
        <v>195.58</v>
      </c>
      <c r="T287" s="10">
        <v>146.453</v>
      </c>
      <c r="U287" s="10">
        <v>142.482</v>
      </c>
      <c r="V287" s="10">
        <v>143.441</v>
      </c>
      <c r="W287" s="10">
        <v>148.80099999999999</v>
      </c>
      <c r="X287" s="10">
        <f>_xlfn.IFNA(IF(OR($C287={"PH-AKT","GCaMP6S"}),D287/AVERAGE($D287:$F287), D287/N287/AVERAGE($D287/$N287,$E287/$O287,$F287/$P287)),0)</f>
        <v>0.99359327781219564</v>
      </c>
      <c r="Y287" s="10">
        <f>_xlfn.IFNA(IF(OR($C287={"PH-AKT","GCaMP6S"}),E287/AVERAGE($D287:$F287), E287/O287/AVERAGE($D287/$N287,$E287/$O287,$F287/$P287)),0)</f>
        <v>1.0457500678650871</v>
      </c>
      <c r="Z287" s="10">
        <f>_xlfn.IFNA(IF(OR($C287={"PH-AKT","GCaMP6S"}),F287/AVERAGE($D287:$F287), F287/P287/AVERAGE($D287/$N287,$E287/$O287,$F287/$P287)),0)</f>
        <v>0.9606566543227173</v>
      </c>
      <c r="AA287" s="10">
        <f>_xlfn.IFNA(IF(OR($C287={"PH-AKT","GCaMP6S"}),G287/AVERAGE($D287:$F287), G287/Q287/AVERAGE($D287/$N287,$E287/$O287,$F287/$P287)),0)</f>
        <v>1.7983735620896217</v>
      </c>
      <c r="AB287" s="10">
        <f>_xlfn.IFNA(IF(OR($C287={"PH-AKT","GCaMP6S"}),H287/AVERAGE($D287:$F287), H287/R287/AVERAGE($D287/$N287,$E287/$O287,$F287/$P287)),0)</f>
        <v>1.5901512807612574</v>
      </c>
      <c r="AC287" s="10">
        <f>_xlfn.IFNA(IF(OR($C287={"PH-AKT","GCaMP6S"}),I287/AVERAGE($D287:$F287), I287/S287/AVERAGE($D287/$N287,$E287/$O287,$F287/$P287)),0)</f>
        <v>1.3246522921308241</v>
      </c>
      <c r="AD287" s="10">
        <f>_xlfn.IFNA(IF(OR($C287={"PH-AKT","GCaMP6S"}),J287/AVERAGE($D287:$F287), J287/T287/AVERAGE($D287/$N287,$E287/$O287,$F287/$P287)),0)</f>
        <v>1.2840151758802094</v>
      </c>
      <c r="AE287" s="10">
        <f>_xlfn.IFNA(IF(OR($C287={"PH-AKT","GCaMP6S"}),K287/AVERAGE($D287:$F287), K287/U287/AVERAGE($D287/$N287,$E287/$O287,$F287/$P287)),0)</f>
        <v>1.021695937918649</v>
      </c>
      <c r="AF287" s="10">
        <f>_xlfn.IFNA(IF(OR($C287={"PH-AKT","GCaMP6S"}),L287/AVERAGE($D287:$F287), L287/V287/AVERAGE($D287/$N287,$E287/$O287,$F287/$P287)),0)</f>
        <v>1.0936740032339387</v>
      </c>
      <c r="AG287" s="10">
        <f>_xlfn.IFNA(IF(OR($C287={"PH-AKT","GCaMP6S"}),M287/AVERAGE($D287:$F287), M287/W287/AVERAGE($D287/$N287,$E287/$O287,$F287/$P287)),0)</f>
        <v>1.1446807278623941</v>
      </c>
      <c r="AI287" s="10">
        <f>IF(OR($C287={"PH-AKT","Syk","Src","Lyn-FAK","Prin-CRAF","ERKKTR"}),1/X287,X287)</f>
        <v>0.99359327781219564</v>
      </c>
      <c r="AJ287" s="10">
        <f>IF(OR($C287={"PH-AKT","Syk","Src","Lyn-FAK","Prin-CRAF","ERKKTR"}),1/Y287,Y287)</f>
        <v>1.0457500678650871</v>
      </c>
      <c r="AK287" s="10">
        <f>IF(OR($C287={"PH-AKT","Syk","Src","Lyn-FAK","Prin-CRAF","ERKKTR"}),1/Z287,Z287)</f>
        <v>0.9606566543227173</v>
      </c>
      <c r="AL287" s="10">
        <f>IF(OR($C287={"PH-AKT","Syk","Src","Lyn-FAK","Prin-CRAF","ERKKTR"}),1/AA287,AA287)</f>
        <v>1.7983735620896217</v>
      </c>
      <c r="AM287" s="10">
        <f>IF(OR($C287={"PH-AKT","Syk","Src","Lyn-FAK","Prin-CRAF","ERKKTR"}),1/AB287,AB287)</f>
        <v>1.5901512807612574</v>
      </c>
      <c r="AN287" s="10">
        <f>IF(OR($C287={"PH-AKT","Syk","Src","Lyn-FAK","Prin-CRAF","ERKKTR"}),1/AC287,AC287)</f>
        <v>1.3246522921308241</v>
      </c>
      <c r="AO287" s="10">
        <f>IF(OR($C287={"PH-AKT","Syk","Src","Lyn-FAK","Prin-CRAF","ERKKTR"}),1/AD287,AD287)</f>
        <v>1.2840151758802094</v>
      </c>
      <c r="AP287" s="10">
        <f>IF(OR($C287={"PH-AKT","Syk","Src","Lyn-FAK","Prin-CRAF","ERKKTR"}),1/AE287,AE287)</f>
        <v>1.021695937918649</v>
      </c>
      <c r="AQ287" s="10">
        <f>IF(OR($C287={"PH-AKT","Syk","Src","Lyn-FAK","Prin-CRAF","ERKKTR"}),1/AF287,AF287)</f>
        <v>1.0936740032339387</v>
      </c>
      <c r="AR287" s="10">
        <f>IF(OR($C287={"PH-AKT","Syk","Src","Lyn-FAK","Prin-CRAF","ERKKTR"}),1/AG287,AG287)</f>
        <v>1.1446807278623941</v>
      </c>
    </row>
    <row r="288" spans="1:44" x14ac:dyDescent="0.2">
      <c r="A288" s="10">
        <v>287</v>
      </c>
      <c r="B288" s="10">
        <v>0</v>
      </c>
      <c r="C288" s="10">
        <f>_xlfn.IFNA(VLOOKUP($B288,Barcodes!$B$2:$E$14,4,FALSE),0)</f>
        <v>0</v>
      </c>
      <c r="D288" s="10">
        <v>932.49199999999996</v>
      </c>
      <c r="E288" s="10">
        <v>953.20600000000002</v>
      </c>
      <c r="F288" s="10">
        <v>857.97699999999998</v>
      </c>
      <c r="G288" s="10">
        <v>5736.6549999999997</v>
      </c>
      <c r="H288" s="10">
        <v>4020.6439999999998</v>
      </c>
      <c r="I288" s="10">
        <v>2022.0730000000001</v>
      </c>
      <c r="J288" s="10">
        <v>2000.4359999999999</v>
      </c>
      <c r="K288" s="10">
        <v>1435.8219999999999</v>
      </c>
      <c r="L288" s="10">
        <v>1434.21</v>
      </c>
      <c r="M288" s="10">
        <v>1429.356</v>
      </c>
      <c r="N288" s="10">
        <v>106.74</v>
      </c>
      <c r="O288" s="10">
        <v>107.619</v>
      </c>
      <c r="P288" s="10">
        <v>104.474</v>
      </c>
      <c r="Q288" s="10">
        <v>352.86799999999999</v>
      </c>
      <c r="R288" s="10">
        <v>267.101</v>
      </c>
      <c r="S288" s="10">
        <v>164.506</v>
      </c>
      <c r="T288" s="10">
        <v>160.46299999999999</v>
      </c>
      <c r="U288" s="10">
        <v>136.95099999999999</v>
      </c>
      <c r="V288" s="10">
        <v>130.232</v>
      </c>
      <c r="W288" s="10">
        <v>136.69399999999999</v>
      </c>
      <c r="X288" s="10">
        <f>_xlfn.IFNA(IF(OR($C288={"PH-AKT","GCaMP6S"}),D288/AVERAGE($D288:$F288), D288/N288/AVERAGE($D288/$N288,$E288/$O288,$F288/$P288)),0)</f>
        <v>1.0156025920861851</v>
      </c>
      <c r="Y288" s="10">
        <f>_xlfn.IFNA(IF(OR($C288={"PH-AKT","GCaMP6S"}),E288/AVERAGE($D288:$F288), E288/O288/AVERAGE($D288/$N288,$E288/$O288,$F288/$P288)),0)</f>
        <v>1.0296833722039214</v>
      </c>
      <c r="Z288" s="10">
        <f>_xlfn.IFNA(IF(OR($C288={"PH-AKT","GCaMP6S"}),F288/AVERAGE($D288:$F288), F288/P288/AVERAGE($D288/$N288,$E288/$O288,$F288/$P288)),0)</f>
        <v>0.95471403570989366</v>
      </c>
      <c r="AA288" s="10">
        <f>_xlfn.IFNA(IF(OR($C288={"PH-AKT","GCaMP6S"}),G288/AVERAGE($D288:$F288), G288/Q288/AVERAGE($D288/$N288,$E288/$O288,$F288/$P288)),0)</f>
        <v>1.8899588174760611</v>
      </c>
      <c r="AB288" s="10">
        <f>_xlfn.IFNA(IF(OR($C288={"PH-AKT","GCaMP6S"}),H288/AVERAGE($D288:$F288), H288/R288/AVERAGE($D288/$N288,$E288/$O288,$F288/$P288)),0)</f>
        <v>1.7499514162225425</v>
      </c>
      <c r="AC288" s="10">
        <f>_xlfn.IFNA(IF(OR($C288={"PH-AKT","GCaMP6S"}),I288/AVERAGE($D288:$F288), I288/S288/AVERAGE($D288/$N288,$E288/$O288,$F288/$P288)),0)</f>
        <v>1.4289629619061011</v>
      </c>
      <c r="AD288" s="10">
        <f>_xlfn.IFNA(IF(OR($C288={"PH-AKT","GCaMP6S"}),J288/AVERAGE($D288:$F288), J288/T288/AVERAGE($D288/$N288,$E288/$O288,$F288/$P288)),0)</f>
        <v>1.4492911444666132</v>
      </c>
      <c r="AE288" s="10">
        <f>_xlfn.IFNA(IF(OR($C288={"PH-AKT","GCaMP6S"}),K288/AVERAGE($D288:$F288), K288/U288/AVERAGE($D288/$N288,$E288/$O288,$F288/$P288)),0)</f>
        <v>1.2188247935393632</v>
      </c>
      <c r="AF288" s="10">
        <f>_xlfn.IFNA(IF(OR($C288={"PH-AKT","GCaMP6S"}),L288/AVERAGE($D288:$F288), L288/V288/AVERAGE($D288/$N288,$E288/$O288,$F288/$P288)),0)</f>
        <v>1.2802680886707865</v>
      </c>
      <c r="AG288" s="10">
        <f>_xlfn.IFNA(IF(OR($C288={"PH-AKT","GCaMP6S"}),M288/AVERAGE($D288:$F288), M288/W288/AVERAGE($D288/$N288,$E288/$O288,$F288/$P288)),0)</f>
        <v>1.2156172138704091</v>
      </c>
      <c r="AI288" s="10">
        <f>IF(OR($C288={"PH-AKT","Syk","Src","Lyn-FAK","Prin-CRAF","ERKKTR"}),1/X288,X288)</f>
        <v>1.0156025920861851</v>
      </c>
      <c r="AJ288" s="10">
        <f>IF(OR($C288={"PH-AKT","Syk","Src","Lyn-FAK","Prin-CRAF","ERKKTR"}),1/Y288,Y288)</f>
        <v>1.0296833722039214</v>
      </c>
      <c r="AK288" s="10">
        <f>IF(OR($C288={"PH-AKT","Syk","Src","Lyn-FAK","Prin-CRAF","ERKKTR"}),1/Z288,Z288)</f>
        <v>0.95471403570989366</v>
      </c>
      <c r="AL288" s="10">
        <f>IF(OR($C288={"PH-AKT","Syk","Src","Lyn-FAK","Prin-CRAF","ERKKTR"}),1/AA288,AA288)</f>
        <v>1.8899588174760611</v>
      </c>
      <c r="AM288" s="10">
        <f>IF(OR($C288={"PH-AKT","Syk","Src","Lyn-FAK","Prin-CRAF","ERKKTR"}),1/AB288,AB288)</f>
        <v>1.7499514162225425</v>
      </c>
      <c r="AN288" s="10">
        <f>IF(OR($C288={"PH-AKT","Syk","Src","Lyn-FAK","Prin-CRAF","ERKKTR"}),1/AC288,AC288)</f>
        <v>1.4289629619061011</v>
      </c>
      <c r="AO288" s="10">
        <f>IF(OR($C288={"PH-AKT","Syk","Src","Lyn-FAK","Prin-CRAF","ERKKTR"}),1/AD288,AD288)</f>
        <v>1.4492911444666132</v>
      </c>
      <c r="AP288" s="10">
        <f>IF(OR($C288={"PH-AKT","Syk","Src","Lyn-FAK","Prin-CRAF","ERKKTR"}),1/AE288,AE288)</f>
        <v>1.2188247935393632</v>
      </c>
      <c r="AQ288" s="10">
        <f>IF(OR($C288={"PH-AKT","Syk","Src","Lyn-FAK","Prin-CRAF","ERKKTR"}),1/AF288,AF288)</f>
        <v>1.2802680886707865</v>
      </c>
      <c r="AR288" s="10">
        <f>IF(OR($C288={"PH-AKT","Syk","Src","Lyn-FAK","Prin-CRAF","ERKKTR"}),1/AG288,AG288)</f>
        <v>1.2156172138704091</v>
      </c>
    </row>
    <row r="289" spans="1:44" x14ac:dyDescent="0.2">
      <c r="A289" s="10">
        <v>288</v>
      </c>
      <c r="B289" s="10" t="s">
        <v>41</v>
      </c>
      <c r="C289" s="10" t="str">
        <f>_xlfn.IFNA(VLOOKUP($B289,Barcodes!$B$2:$E$14,4,FALSE),0)</f>
        <v>GCaMP6S</v>
      </c>
      <c r="D289" s="10">
        <v>781.57399999999996</v>
      </c>
      <c r="E289" s="10">
        <v>882.37599999999998</v>
      </c>
      <c r="F289" s="10">
        <v>777.53200000000004</v>
      </c>
      <c r="G289" s="10">
        <v>1557.5840000000001</v>
      </c>
      <c r="H289" s="10">
        <v>1749.921</v>
      </c>
      <c r="I289" s="10">
        <v>1759.674</v>
      </c>
      <c r="J289" s="10">
        <v>2004.971</v>
      </c>
      <c r="K289" s="10">
        <v>1411.721</v>
      </c>
      <c r="L289" s="10">
        <v>1170.5540000000001</v>
      </c>
      <c r="M289" s="10">
        <v>1129.9559999999999</v>
      </c>
      <c r="N289" s="10">
        <v>97.352000000000004</v>
      </c>
      <c r="O289" s="10">
        <v>100.489</v>
      </c>
      <c r="P289" s="10">
        <v>100.768</v>
      </c>
      <c r="Q289" s="10">
        <v>135.107</v>
      </c>
      <c r="R289" s="10">
        <v>146.03899999999999</v>
      </c>
      <c r="S289" s="10">
        <v>148.82300000000001</v>
      </c>
      <c r="T289" s="10">
        <v>170.43600000000001</v>
      </c>
      <c r="U289" s="10">
        <v>132.83000000000001</v>
      </c>
      <c r="V289" s="10">
        <v>120.973</v>
      </c>
      <c r="W289" s="10">
        <v>124.551</v>
      </c>
      <c r="X289" s="10">
        <f>_xlfn.IFNA(IF(OR($C289={"PH-AKT","GCaMP6S"}),D289/AVERAGE($D289:$F289), D289/N289/AVERAGE($D289/$N289,$E289/$O289,$F289/$P289)),0)</f>
        <v>0.96036833365963792</v>
      </c>
      <c r="Y289" s="10">
        <f>_xlfn.IFNA(IF(OR($C289={"PH-AKT","GCaMP6S"}),E289/AVERAGE($D289:$F289), E289/O289/AVERAGE($D289/$N289,$E289/$O289,$F289/$P289)),0)</f>
        <v>1.0842299881793107</v>
      </c>
      <c r="Z289" s="10">
        <f>_xlfn.IFNA(IF(OR($C289={"PH-AKT","GCaMP6S"}),F289/AVERAGE($D289:$F289), F289/P289/AVERAGE($D289/$N289,$E289/$O289,$F289/$P289)),0)</f>
        <v>0.95540167816105148</v>
      </c>
      <c r="AA289" s="10">
        <f>_xlfn.IFNA(IF(OR($C289={"PH-AKT","GCaMP6S"}),G289/AVERAGE($D289:$F289), G289/Q289/AVERAGE($D289/$N289,$E289/$O289,$F289/$P289)),0)</f>
        <v>1.913899836247001</v>
      </c>
      <c r="AB289" s="10">
        <f>_xlfn.IFNA(IF(OR($C289={"PH-AKT","GCaMP6S"}),H289/AVERAGE($D289:$F289), H289/R289/AVERAGE($D289/$N289,$E289/$O289,$F289/$P289)),0)</f>
        <v>2.1502362089910965</v>
      </c>
      <c r="AC289" s="10">
        <f>_xlfn.IFNA(IF(OR($C289={"PH-AKT","GCaMP6S"}),I289/AVERAGE($D289:$F289), I289/S289/AVERAGE($D289/$N289,$E289/$O289,$F289/$P289)),0)</f>
        <v>2.1622203235575772</v>
      </c>
      <c r="AD289" s="10">
        <f>_xlfn.IFNA(IF(OR($C289={"PH-AKT","GCaMP6S"}),J289/AVERAGE($D289:$F289), J289/T289/AVERAGE($D289/$N289,$E289/$O289,$F289/$P289)),0)</f>
        <v>2.4636319251995307</v>
      </c>
      <c r="AE289" s="10">
        <f>_xlfn.IFNA(IF(OR($C289={"PH-AKT","GCaMP6S"}),K289/AVERAGE($D289:$F289), K289/U289/AVERAGE($D289/$N289,$E289/$O289,$F289/$P289)),0)</f>
        <v>1.7346689428797757</v>
      </c>
      <c r="AF289" s="10">
        <f>_xlfn.IFNA(IF(OR($C289={"PH-AKT","GCaMP6S"}),L289/AVERAGE($D289:$F289), L289/V289/AVERAGE($D289/$N289,$E289/$O289,$F289/$P289)),0)</f>
        <v>1.4383321277814052</v>
      </c>
      <c r="AG289" s="10">
        <f>_xlfn.IFNA(IF(OR($C289={"PH-AKT","GCaMP6S"}),M289/AVERAGE($D289:$F289), M289/W289/AVERAGE($D289/$N289,$E289/$O289,$F289/$P289)),0)</f>
        <v>1.3884468531817968</v>
      </c>
      <c r="AI289" s="10">
        <f>IF(OR($C289={"PH-AKT","Syk","Src","Lyn-FAK","Prin-CRAF","ERKKTR"}),1/X289,X289)</f>
        <v>0.96036833365963792</v>
      </c>
      <c r="AJ289" s="10">
        <f>IF(OR($C289={"PH-AKT","Syk","Src","Lyn-FAK","Prin-CRAF","ERKKTR"}),1/Y289,Y289)</f>
        <v>1.0842299881793107</v>
      </c>
      <c r="AK289" s="10">
        <f>IF(OR($C289={"PH-AKT","Syk","Src","Lyn-FAK","Prin-CRAF","ERKKTR"}),1/Z289,Z289)</f>
        <v>0.95540167816105148</v>
      </c>
      <c r="AL289" s="10">
        <f>IF(OR($C289={"PH-AKT","Syk","Src","Lyn-FAK","Prin-CRAF","ERKKTR"}),1/AA289,AA289)</f>
        <v>1.913899836247001</v>
      </c>
      <c r="AM289" s="10">
        <f>IF(OR($C289={"PH-AKT","Syk","Src","Lyn-FAK","Prin-CRAF","ERKKTR"}),1/AB289,AB289)</f>
        <v>2.1502362089910965</v>
      </c>
      <c r="AN289" s="10">
        <f>IF(OR($C289={"PH-AKT","Syk","Src","Lyn-FAK","Prin-CRAF","ERKKTR"}),1/AC289,AC289)</f>
        <v>2.1622203235575772</v>
      </c>
      <c r="AO289" s="10">
        <f>IF(OR($C289={"PH-AKT","Syk","Src","Lyn-FAK","Prin-CRAF","ERKKTR"}),1/AD289,AD289)</f>
        <v>2.4636319251995307</v>
      </c>
      <c r="AP289" s="10">
        <f>IF(OR($C289={"PH-AKT","Syk","Src","Lyn-FAK","Prin-CRAF","ERKKTR"}),1/AE289,AE289)</f>
        <v>1.7346689428797757</v>
      </c>
      <c r="AQ289" s="10">
        <f>IF(OR($C289={"PH-AKT","Syk","Src","Lyn-FAK","Prin-CRAF","ERKKTR"}),1/AF289,AF289)</f>
        <v>1.4383321277814052</v>
      </c>
      <c r="AR289" s="10">
        <f>IF(OR($C289={"PH-AKT","Syk","Src","Lyn-FAK","Prin-CRAF","ERKKTR"}),1/AG289,AG289)</f>
        <v>1.3884468531817968</v>
      </c>
    </row>
    <row r="290" spans="1:44" x14ac:dyDescent="0.2">
      <c r="A290" s="10">
        <v>289</v>
      </c>
      <c r="B290" s="10" t="s">
        <v>41</v>
      </c>
      <c r="C290" s="10" t="str">
        <f>_xlfn.IFNA(VLOOKUP($B290,Barcodes!$B$2:$E$14,4,FALSE),0)</f>
        <v>GCaMP6S</v>
      </c>
      <c r="D290" s="10">
        <v>961.88</v>
      </c>
      <c r="E290" s="10">
        <v>852.22900000000004</v>
      </c>
      <c r="F290" s="10">
        <v>966.51099999999997</v>
      </c>
      <c r="G290" s="10">
        <v>1893.56</v>
      </c>
      <c r="H290" s="10">
        <v>1862.4570000000001</v>
      </c>
      <c r="I290" s="10">
        <v>2229.2339999999999</v>
      </c>
      <c r="J290" s="10">
        <v>1497.432</v>
      </c>
      <c r="K290" s="10">
        <v>1594.8230000000001</v>
      </c>
      <c r="L290" s="10">
        <v>1224.6880000000001</v>
      </c>
      <c r="M290" s="10">
        <v>1124.4000000000001</v>
      </c>
      <c r="N290" s="10">
        <v>116.224</v>
      </c>
      <c r="O290" s="10">
        <v>108.435</v>
      </c>
      <c r="P290" s="10">
        <v>128.697</v>
      </c>
      <c r="Q290" s="10">
        <v>161.428</v>
      </c>
      <c r="R290" s="10">
        <v>156.09200000000001</v>
      </c>
      <c r="S290" s="10">
        <v>184.46199999999999</v>
      </c>
      <c r="T290" s="10">
        <v>157.52600000000001</v>
      </c>
      <c r="U290" s="10">
        <v>164.62899999999999</v>
      </c>
      <c r="V290" s="10">
        <v>137.53</v>
      </c>
      <c r="W290" s="10">
        <v>123.509</v>
      </c>
      <c r="X290" s="10">
        <f>_xlfn.IFNA(IF(OR($C290={"PH-AKT","GCaMP6S"}),D290/AVERAGE($D290:$F290), D290/N290/AVERAGE($D290/$N290,$E290/$O290,$F290/$P290)),0)</f>
        <v>1.0377685552143048</v>
      </c>
      <c r="Y290" s="10">
        <f>_xlfn.IFNA(IF(OR($C290={"PH-AKT","GCaMP6S"}),E290/AVERAGE($D290:$F290), E290/O290/AVERAGE($D290/$N290,$E290/$O290,$F290/$P290)),0)</f>
        <v>0.91946652185483813</v>
      </c>
      <c r="Z290" s="10">
        <f>_xlfn.IFNA(IF(OR($C290={"PH-AKT","GCaMP6S"}),F290/AVERAGE($D290:$F290), F290/P290/AVERAGE($D290/$N290,$E290/$O290,$F290/$P290)),0)</f>
        <v>1.0427649229308571</v>
      </c>
      <c r="AA290" s="10">
        <f>_xlfn.IFNA(IF(OR($C290={"PH-AKT","GCaMP6S"}),G290/AVERAGE($D290:$F290), G290/Q290/AVERAGE($D290/$N290,$E290/$O290,$F290/$P290)),0)</f>
        <v>2.0429544490077753</v>
      </c>
      <c r="AB290" s="10">
        <f>_xlfn.IFNA(IF(OR($C290={"PH-AKT","GCaMP6S"}),H290/AVERAGE($D290:$F290), H290/R290/AVERAGE($D290/$N290,$E290/$O290,$F290/$P290)),0)</f>
        <v>2.0093975444325367</v>
      </c>
      <c r="AC290" s="10">
        <f>_xlfn.IFNA(IF(OR($C290={"PH-AKT","GCaMP6S"}),I290/AVERAGE($D290:$F290), I290/S290/AVERAGE($D290/$N290,$E290/$O290,$F290/$P290)),0)</f>
        <v>2.4051118095964208</v>
      </c>
      <c r="AD290" s="10">
        <f>_xlfn.IFNA(IF(OR($C290={"PH-AKT","GCaMP6S"}),J290/AVERAGE($D290:$F290), J290/T290/AVERAGE($D290/$N290,$E290/$O290,$F290/$P290)),0)</f>
        <v>1.6155735051894902</v>
      </c>
      <c r="AE290" s="10">
        <f>_xlfn.IFNA(IF(OR($C290={"PH-AKT","GCaMP6S"}),K290/AVERAGE($D290:$F290), K290/U290/AVERAGE($D290/$N290,$E290/$O290,$F290/$P290)),0)</f>
        <v>1.7206482726873864</v>
      </c>
      <c r="AF290" s="10">
        <f>_xlfn.IFNA(IF(OR($C290={"PH-AKT","GCaMP6S"}),L290/AVERAGE($D290:$F290), L290/V290/AVERAGE($D290/$N290,$E290/$O290,$F290/$P290)),0)</f>
        <v>1.321311074508563</v>
      </c>
      <c r="AG290" s="10">
        <f>_xlfn.IFNA(IF(OR($C290={"PH-AKT","GCaMP6S"}),M290/AVERAGE($D290:$F290), M290/W290/AVERAGE($D290/$N290,$E290/$O290,$F290/$P290)),0)</f>
        <v>1.2131107450856284</v>
      </c>
      <c r="AI290" s="10">
        <f>IF(OR($C290={"PH-AKT","Syk","Src","Lyn-FAK","Prin-CRAF","ERKKTR"}),1/X290,X290)</f>
        <v>1.0377685552143048</v>
      </c>
      <c r="AJ290" s="10">
        <f>IF(OR($C290={"PH-AKT","Syk","Src","Lyn-FAK","Prin-CRAF","ERKKTR"}),1/Y290,Y290)</f>
        <v>0.91946652185483813</v>
      </c>
      <c r="AK290" s="10">
        <f>IF(OR($C290={"PH-AKT","Syk","Src","Lyn-FAK","Prin-CRAF","ERKKTR"}),1/Z290,Z290)</f>
        <v>1.0427649229308571</v>
      </c>
      <c r="AL290" s="10">
        <f>IF(OR($C290={"PH-AKT","Syk","Src","Lyn-FAK","Prin-CRAF","ERKKTR"}),1/AA290,AA290)</f>
        <v>2.0429544490077753</v>
      </c>
      <c r="AM290" s="10">
        <f>IF(OR($C290={"PH-AKT","Syk","Src","Lyn-FAK","Prin-CRAF","ERKKTR"}),1/AB290,AB290)</f>
        <v>2.0093975444325367</v>
      </c>
      <c r="AN290" s="10">
        <f>IF(OR($C290={"PH-AKT","Syk","Src","Lyn-FAK","Prin-CRAF","ERKKTR"}),1/AC290,AC290)</f>
        <v>2.4051118095964208</v>
      </c>
      <c r="AO290" s="10">
        <f>IF(OR($C290={"PH-AKT","Syk","Src","Lyn-FAK","Prin-CRAF","ERKKTR"}),1/AD290,AD290)</f>
        <v>1.6155735051894902</v>
      </c>
      <c r="AP290" s="10">
        <f>IF(OR($C290={"PH-AKT","Syk","Src","Lyn-FAK","Prin-CRAF","ERKKTR"}),1/AE290,AE290)</f>
        <v>1.7206482726873864</v>
      </c>
      <c r="AQ290" s="10">
        <f>IF(OR($C290={"PH-AKT","Syk","Src","Lyn-FAK","Prin-CRAF","ERKKTR"}),1/AF290,AF290)</f>
        <v>1.321311074508563</v>
      </c>
      <c r="AR290" s="10">
        <f>IF(OR($C290={"PH-AKT","Syk","Src","Lyn-FAK","Prin-CRAF","ERKKTR"}),1/AG290,AG290)</f>
        <v>1.2131107450856284</v>
      </c>
    </row>
    <row r="291" spans="1:44" x14ac:dyDescent="0.2">
      <c r="A291" s="10">
        <v>290</v>
      </c>
      <c r="B291" s="10">
        <v>0</v>
      </c>
      <c r="C291" s="10">
        <f>_xlfn.IFNA(VLOOKUP($B291,Barcodes!$B$2:$E$14,4,FALSE),0)</f>
        <v>0</v>
      </c>
      <c r="D291" s="10">
        <v>1138.4870000000001</v>
      </c>
      <c r="E291" s="10">
        <v>1129.384</v>
      </c>
      <c r="F291" s="10">
        <v>1107.681</v>
      </c>
      <c r="G291" s="10">
        <v>991.62800000000004</v>
      </c>
      <c r="H291" s="10">
        <v>967.08900000000006</v>
      </c>
      <c r="I291" s="10">
        <v>995.827</v>
      </c>
      <c r="J291" s="10">
        <v>997.02099999999996</v>
      </c>
      <c r="K291" s="10">
        <v>1000.697</v>
      </c>
      <c r="L291" s="10">
        <v>1011.71</v>
      </c>
      <c r="M291" s="10">
        <v>978.27300000000002</v>
      </c>
      <c r="N291" s="10">
        <v>226.43299999999999</v>
      </c>
      <c r="O291" s="10">
        <v>221.50700000000001</v>
      </c>
      <c r="P291" s="10">
        <v>214.02500000000001</v>
      </c>
      <c r="Q291" s="10">
        <v>265.35399999999998</v>
      </c>
      <c r="R291" s="10">
        <v>258.149</v>
      </c>
      <c r="S291" s="10">
        <v>267.50200000000001</v>
      </c>
      <c r="T291" s="10">
        <v>262.55099999999999</v>
      </c>
      <c r="U291" s="10">
        <v>258.16800000000001</v>
      </c>
      <c r="V291" s="10">
        <v>263.79500000000002</v>
      </c>
      <c r="W291" s="10">
        <v>253.52099999999999</v>
      </c>
      <c r="X291" s="10">
        <f>_xlfn.IFNA(IF(OR($C291={"PH-AKT","GCaMP6S"}),D291/AVERAGE($D291:$F291), D291/N291/AVERAGE($D291/$N291,$E291/$O291,$F291/$P291)),0)</f>
        <v>0.98573569406084216</v>
      </c>
      <c r="Y291" s="10">
        <f>_xlfn.IFNA(IF(OR($C291={"PH-AKT","GCaMP6S"}),E291/AVERAGE($D291:$F291), E291/O291/AVERAGE($D291/$N291,$E291/$O291,$F291/$P291)),0)</f>
        <v>0.99960012804310527</v>
      </c>
      <c r="Z291" s="10">
        <f>_xlfn.IFNA(IF(OR($C291={"PH-AKT","GCaMP6S"}),F291/AVERAGE($D291:$F291), F291/P291/AVERAGE($D291/$N291,$E291/$O291,$F291/$P291)),0)</f>
        <v>1.0146641778960526</v>
      </c>
      <c r="AA291" s="10">
        <f>_xlfn.IFNA(IF(OR($C291={"PH-AKT","GCaMP6S"}),G291/AVERAGE($D291:$F291), G291/Q291/AVERAGE($D291/$N291,$E291/$O291,$F291/$P291)),0)</f>
        <v>0.73264783407447143</v>
      </c>
      <c r="AB291" s="10">
        <f>_xlfn.IFNA(IF(OR($C291={"PH-AKT","GCaMP6S"}),H291/AVERAGE($D291:$F291), H291/R291/AVERAGE($D291/$N291,$E291/$O291,$F291/$P291)),0)</f>
        <v>0.73445995883755244</v>
      </c>
      <c r="AC291" s="10">
        <f>_xlfn.IFNA(IF(OR($C291={"PH-AKT","GCaMP6S"}),I291/AVERAGE($D291:$F291), I291/S291/AVERAGE($D291/$N291,$E291/$O291,$F291/$P291)),0)</f>
        <v>0.72984223416304306</v>
      </c>
      <c r="AD291" s="10">
        <f>_xlfn.IFNA(IF(OR($C291={"PH-AKT","GCaMP6S"}),J291/AVERAGE($D291:$F291), J291/T291/AVERAGE($D291/$N291,$E291/$O291,$F291/$P291)),0)</f>
        <v>0.74449666491266164</v>
      </c>
      <c r="AE291" s="10">
        <f>_xlfn.IFNA(IF(OR($C291={"PH-AKT","GCaMP6S"}),K291/AVERAGE($D291:$F291), K291/U291/AVERAGE($D291/$N291,$E291/$O291,$F291/$P291)),0)</f>
        <v>0.75992776964139064</v>
      </c>
      <c r="AF291" s="10">
        <f>_xlfn.IFNA(IF(OR($C291={"PH-AKT","GCaMP6S"}),L291/AVERAGE($D291:$F291), L291/V291/AVERAGE($D291/$N291,$E291/$O291,$F291/$P291)),0)</f>
        <v>0.75190264158495246</v>
      </c>
      <c r="AG291" s="10">
        <f>_xlfn.IFNA(IF(OR($C291={"PH-AKT","GCaMP6S"}),M291/AVERAGE($D291:$F291), M291/W291/AVERAGE($D291/$N291,$E291/$O291,$F291/$P291)),0)</f>
        <v>0.75651624037349918</v>
      </c>
      <c r="AI291" s="10">
        <f>IF(OR($C291={"PH-AKT","Syk","Src","Lyn-FAK","Prin-CRAF","ERKKTR"}),1/X291,X291)</f>
        <v>0.98573569406084216</v>
      </c>
      <c r="AJ291" s="10">
        <f>IF(OR($C291={"PH-AKT","Syk","Src","Lyn-FAK","Prin-CRAF","ERKKTR"}),1/Y291,Y291)</f>
        <v>0.99960012804310527</v>
      </c>
      <c r="AK291" s="10">
        <f>IF(OR($C291={"PH-AKT","Syk","Src","Lyn-FAK","Prin-CRAF","ERKKTR"}),1/Z291,Z291)</f>
        <v>1.0146641778960526</v>
      </c>
      <c r="AL291" s="10">
        <f>IF(OR($C291={"PH-AKT","Syk","Src","Lyn-FAK","Prin-CRAF","ERKKTR"}),1/AA291,AA291)</f>
        <v>0.73264783407447143</v>
      </c>
      <c r="AM291" s="10">
        <f>IF(OR($C291={"PH-AKT","Syk","Src","Lyn-FAK","Prin-CRAF","ERKKTR"}),1/AB291,AB291)</f>
        <v>0.73445995883755244</v>
      </c>
      <c r="AN291" s="10">
        <f>IF(OR($C291={"PH-AKT","Syk","Src","Lyn-FAK","Prin-CRAF","ERKKTR"}),1/AC291,AC291)</f>
        <v>0.72984223416304306</v>
      </c>
      <c r="AO291" s="10">
        <f>IF(OR($C291={"PH-AKT","Syk","Src","Lyn-FAK","Prin-CRAF","ERKKTR"}),1/AD291,AD291)</f>
        <v>0.74449666491266164</v>
      </c>
      <c r="AP291" s="10">
        <f>IF(OR($C291={"PH-AKT","Syk","Src","Lyn-FAK","Prin-CRAF","ERKKTR"}),1/AE291,AE291)</f>
        <v>0.75992776964139064</v>
      </c>
      <c r="AQ291" s="10">
        <f>IF(OR($C291={"PH-AKT","Syk","Src","Lyn-FAK","Prin-CRAF","ERKKTR"}),1/AF291,AF291)</f>
        <v>0.75190264158495246</v>
      </c>
      <c r="AR291" s="10">
        <f>IF(OR($C291={"PH-AKT","Syk","Src","Lyn-FAK","Prin-CRAF","ERKKTR"}),1/AG291,AG291)</f>
        <v>0.75651624037349918</v>
      </c>
    </row>
    <row r="292" spans="1:44" x14ac:dyDescent="0.2">
      <c r="A292" s="10">
        <v>291</v>
      </c>
      <c r="B292" s="10">
        <v>0</v>
      </c>
      <c r="C292" s="10">
        <f>_xlfn.IFNA(VLOOKUP($B292,Barcodes!$B$2:$E$14,4,FALSE),0)</f>
        <v>0</v>
      </c>
      <c r="D292" s="10">
        <v>3571.4769999999999</v>
      </c>
      <c r="E292" s="10">
        <v>3530.8870000000002</v>
      </c>
      <c r="F292" s="10">
        <v>3503.7159999999999</v>
      </c>
      <c r="G292" s="10">
        <v>3612.5410000000002</v>
      </c>
      <c r="H292" s="10">
        <v>4061.6129999999998</v>
      </c>
      <c r="I292" s="10">
        <v>4347.4059999999999</v>
      </c>
      <c r="J292" s="10">
        <v>4477.9949999999999</v>
      </c>
      <c r="K292" s="10">
        <v>4637.0540000000001</v>
      </c>
      <c r="L292" s="10">
        <v>4530.3689999999997</v>
      </c>
      <c r="M292" s="10">
        <v>4521.0450000000001</v>
      </c>
      <c r="N292" s="10">
        <v>687.95899999999995</v>
      </c>
      <c r="O292" s="10">
        <v>680.12300000000005</v>
      </c>
      <c r="P292" s="10">
        <v>673.49099999999999</v>
      </c>
      <c r="Q292" s="10">
        <v>658.19299999999998</v>
      </c>
      <c r="R292" s="10">
        <v>743.33799999999997</v>
      </c>
      <c r="S292" s="10">
        <v>795.58699999999999</v>
      </c>
      <c r="T292" s="10">
        <v>837.14300000000003</v>
      </c>
      <c r="U292" s="10">
        <v>870.25699999999995</v>
      </c>
      <c r="V292" s="10">
        <v>846.36599999999999</v>
      </c>
      <c r="W292" s="10">
        <v>855.91200000000003</v>
      </c>
      <c r="X292" s="10">
        <f>_xlfn.IFNA(IF(OR($C292={"PH-AKT","GCaMP6S"}),D292/AVERAGE($D292:$F292), D292/N292/AVERAGE($D292/$N292,$E292/$O292,$F292/$P292)),0)</f>
        <v>0.99929144991131957</v>
      </c>
      <c r="Y292" s="10">
        <f>_xlfn.IFNA(IF(OR($C292={"PH-AKT","GCaMP6S"}),E292/AVERAGE($D292:$F292), E292/O292/AVERAGE($D292/$N292,$E292/$O292,$F292/$P292)),0)</f>
        <v>0.99931688961334542</v>
      </c>
      <c r="Z292" s="10">
        <f>_xlfn.IFNA(IF(OR($C292={"PH-AKT","GCaMP6S"}),F292/AVERAGE($D292:$F292), F292/P292/AVERAGE($D292/$N292,$E292/$O292,$F292/$P292)),0)</f>
        <v>1.0013916604753352</v>
      </c>
      <c r="AA292" s="10">
        <f>_xlfn.IFNA(IF(OR($C292={"PH-AKT","GCaMP6S"}),G292/AVERAGE($D292:$F292), G292/Q292/AVERAGE($D292/$N292,$E292/$O292,$F292/$P292)),0)</f>
        <v>1.0564924456064326</v>
      </c>
      <c r="AB292" s="10">
        <f>_xlfn.IFNA(IF(OR($C292={"PH-AKT","GCaMP6S"}),H292/AVERAGE($D292:$F292), H292/R292/AVERAGE($D292/$N292,$E292/$O292,$F292/$P292)),0)</f>
        <v>1.0517658755053796</v>
      </c>
      <c r="AC292" s="10">
        <f>_xlfn.IFNA(IF(OR($C292={"PH-AKT","GCaMP6S"}),I292/AVERAGE($D292:$F292), I292/S292/AVERAGE($D292/$N292,$E292/$O292,$F292/$P292)),0)</f>
        <v>1.0518392985330205</v>
      </c>
      <c r="AD292" s="10">
        <f>_xlfn.IFNA(IF(OR($C292={"PH-AKT","GCaMP6S"}),J292/AVERAGE($D292:$F292), J292/T292/AVERAGE($D292/$N292,$E292/$O292,$F292/$P292)),0)</f>
        <v>1.0296528469420112</v>
      </c>
      <c r="AE292" s="10">
        <f>_xlfn.IFNA(IF(OR($C292={"PH-AKT","GCaMP6S"}),K292/AVERAGE($D292:$F292), K292/U292/AVERAGE($D292/$N292,$E292/$O292,$F292/$P292)),0)</f>
        <v>1.0256554654117092</v>
      </c>
      <c r="AF292" s="10">
        <f>_xlfn.IFNA(IF(OR($C292={"PH-AKT","GCaMP6S"}),L292/AVERAGE($D292:$F292), L292/V292/AVERAGE($D292/$N292,$E292/$O292,$F292/$P292)),0)</f>
        <v>1.0303439815421913</v>
      </c>
      <c r="AG292" s="10">
        <f>_xlfn.IFNA(IF(OR($C292={"PH-AKT","GCaMP6S"}),M292/AVERAGE($D292:$F292), M292/W292/AVERAGE($D292/$N292,$E292/$O292,$F292/$P292)),0)</f>
        <v>1.0167556278016034</v>
      </c>
      <c r="AI292" s="10">
        <f>IF(OR($C292={"PH-AKT","Syk","Src","Lyn-FAK","Prin-CRAF","ERKKTR"}),1/X292,X292)</f>
        <v>0.99929144991131957</v>
      </c>
      <c r="AJ292" s="10">
        <f>IF(OR($C292={"PH-AKT","Syk","Src","Lyn-FAK","Prin-CRAF","ERKKTR"}),1/Y292,Y292)</f>
        <v>0.99931688961334542</v>
      </c>
      <c r="AK292" s="10">
        <f>IF(OR($C292={"PH-AKT","Syk","Src","Lyn-FAK","Prin-CRAF","ERKKTR"}),1/Z292,Z292)</f>
        <v>1.0013916604753352</v>
      </c>
      <c r="AL292" s="10">
        <f>IF(OR($C292={"PH-AKT","Syk","Src","Lyn-FAK","Prin-CRAF","ERKKTR"}),1/AA292,AA292)</f>
        <v>1.0564924456064326</v>
      </c>
      <c r="AM292" s="10">
        <f>IF(OR($C292={"PH-AKT","Syk","Src","Lyn-FAK","Prin-CRAF","ERKKTR"}),1/AB292,AB292)</f>
        <v>1.0517658755053796</v>
      </c>
      <c r="AN292" s="10">
        <f>IF(OR($C292={"PH-AKT","Syk","Src","Lyn-FAK","Prin-CRAF","ERKKTR"}),1/AC292,AC292)</f>
        <v>1.0518392985330205</v>
      </c>
      <c r="AO292" s="10">
        <f>IF(OR($C292={"PH-AKT","Syk","Src","Lyn-FAK","Prin-CRAF","ERKKTR"}),1/AD292,AD292)</f>
        <v>1.0296528469420112</v>
      </c>
      <c r="AP292" s="10">
        <f>IF(OR($C292={"PH-AKT","Syk","Src","Lyn-FAK","Prin-CRAF","ERKKTR"}),1/AE292,AE292)</f>
        <v>1.0256554654117092</v>
      </c>
      <c r="AQ292" s="10">
        <f>IF(OR($C292={"PH-AKT","Syk","Src","Lyn-FAK","Prin-CRAF","ERKKTR"}),1/AF292,AF292)</f>
        <v>1.0303439815421913</v>
      </c>
      <c r="AR292" s="10">
        <f>IF(OR($C292={"PH-AKT","Syk","Src","Lyn-FAK","Prin-CRAF","ERKKTR"}),1/AG292,AG292)</f>
        <v>1.0167556278016034</v>
      </c>
    </row>
    <row r="293" spans="1:44" x14ac:dyDescent="0.2">
      <c r="A293" s="10">
        <v>292</v>
      </c>
      <c r="B293" s="10" t="s">
        <v>37</v>
      </c>
      <c r="C293" s="10" t="str">
        <f>_xlfn.IFNA(VLOOKUP($B293,Barcodes!$B$2:$E$14,4,FALSE),0)</f>
        <v>PH-AKT</v>
      </c>
      <c r="D293" s="10">
        <v>9363.4220000000005</v>
      </c>
      <c r="E293" s="10">
        <v>9036.875</v>
      </c>
      <c r="F293" s="10">
        <v>9652.85</v>
      </c>
      <c r="G293" s="10">
        <v>10507.732</v>
      </c>
      <c r="H293" s="10">
        <v>9982.4930000000004</v>
      </c>
      <c r="I293" s="10">
        <v>8620.4750000000004</v>
      </c>
      <c r="J293" s="10">
        <v>9134.3169999999991</v>
      </c>
      <c r="K293" s="10">
        <v>10052.304</v>
      </c>
      <c r="L293" s="10">
        <v>11219.975</v>
      </c>
      <c r="M293" s="10">
        <v>11266.745999999999</v>
      </c>
      <c r="N293" s="10">
        <v>1797.414</v>
      </c>
      <c r="O293" s="10">
        <v>1731.8610000000001</v>
      </c>
      <c r="P293" s="10">
        <v>1818.4069999999999</v>
      </c>
      <c r="Q293" s="10">
        <v>1975.1289999999999</v>
      </c>
      <c r="R293" s="10">
        <v>1842.279</v>
      </c>
      <c r="S293" s="10">
        <v>1597.4459999999999</v>
      </c>
      <c r="T293" s="10">
        <v>1738.3820000000001</v>
      </c>
      <c r="U293" s="10">
        <v>1689.6610000000001</v>
      </c>
      <c r="V293" s="10">
        <v>2021.954</v>
      </c>
      <c r="W293" s="10">
        <v>2111.5680000000002</v>
      </c>
      <c r="X293" s="10">
        <f>_xlfn.IFNA(IF(OR($C293={"PH-AKT","GCaMP6S"}),D293/AVERAGE($D293:$F293), D293/N293/AVERAGE($D293/$N293,$E293/$O293,$F293/$P293)),0)</f>
        <v>1.0013231670585836</v>
      </c>
      <c r="Y293" s="10">
        <f>_xlfn.IFNA(IF(OR($C293={"PH-AKT","GCaMP6S"}),E293/AVERAGE($D293:$F293), E293/O293/AVERAGE($D293/$N293,$E293/$O293,$F293/$P293)),0)</f>
        <v>0.96640227208733487</v>
      </c>
      <c r="Z293" s="10">
        <f>_xlfn.IFNA(IF(OR($C293={"PH-AKT","GCaMP6S"}),F293/AVERAGE($D293:$F293), F293/P293/AVERAGE($D293/$N293,$E293/$O293,$F293/$P293)),0)</f>
        <v>1.0322745608540818</v>
      </c>
      <c r="AA293" s="10">
        <f>_xlfn.IFNA(IF(OR($C293={"PH-AKT","GCaMP6S"}),G293/AVERAGE($D293:$F293), G293/Q293/AVERAGE($D293/$N293,$E293/$O293,$F293/$P293)),0)</f>
        <v>1.1236955340518482</v>
      </c>
      <c r="AB293" s="10">
        <f>_xlfn.IFNA(IF(OR($C293={"PH-AKT","GCaMP6S"}),H293/AVERAGE($D293:$F293), H293/R293/AVERAGE($D293/$N293,$E293/$O293,$F293/$P293)),0)</f>
        <v>1.0675265416746293</v>
      </c>
      <c r="AC293" s="10">
        <f>_xlfn.IFNA(IF(OR($C293={"PH-AKT","GCaMP6S"}),I293/AVERAGE($D293:$F293), I293/S293/AVERAGE($D293/$N293,$E293/$O293,$F293/$P293)),0)</f>
        <v>0.9218725086351276</v>
      </c>
      <c r="AD293" s="10">
        <f>_xlfn.IFNA(IF(OR($C293={"PH-AKT","GCaMP6S"}),J293/AVERAGE($D293:$F293), J293/T293/AVERAGE($D293/$N293,$E293/$O293,$F293/$P293)),0)</f>
        <v>0.97682270727059606</v>
      </c>
      <c r="AE293" s="10">
        <f>_xlfn.IFNA(IF(OR($C293={"PH-AKT","GCaMP6S"}),K293/AVERAGE($D293:$F293), K293/U293/AVERAGE($D293/$N293,$E293/$O293,$F293/$P293)),0)</f>
        <v>1.0749921212047975</v>
      </c>
      <c r="AF293" s="10">
        <f>_xlfn.IFNA(IF(OR($C293={"PH-AKT","GCaMP6S"}),L293/AVERAGE($D293:$F293), L293/V293/AVERAGE($D293/$N293,$E293/$O293,$F293/$P293)),0)</f>
        <v>1.1998627105900099</v>
      </c>
      <c r="AG293" s="10">
        <f>_xlfn.IFNA(IF(OR($C293={"PH-AKT","GCaMP6S"}),M293/AVERAGE($D293:$F293), M293/W293/AVERAGE($D293/$N293,$E293/$O293,$F293/$P293)),0)</f>
        <v>1.2048643954277216</v>
      </c>
      <c r="AI293" s="10">
        <f>IF(OR($C293={"PH-AKT","Syk","Src","Lyn-FAK","Prin-CRAF","ERKKTR"}),1/X293,X293)</f>
        <v>0.99867858139897991</v>
      </c>
      <c r="AJ293" s="10">
        <f>IF(OR($C293={"PH-AKT","Syk","Src","Lyn-FAK","Prin-CRAF","ERKKTR"}),1/Y293,Y293)</f>
        <v>1.0347657790995226</v>
      </c>
      <c r="AK293" s="10">
        <f>IF(OR($C293={"PH-AKT","Syk","Src","Lyn-FAK","Prin-CRAF","ERKKTR"}),1/Z293,Z293)</f>
        <v>0.96873451882086636</v>
      </c>
      <c r="AL293" s="10">
        <f>IF(OR($C293={"PH-AKT","Syk","Src","Lyn-FAK","Prin-CRAF","ERKKTR"}),1/AA293,AA293)</f>
        <v>0.8899207745306027</v>
      </c>
      <c r="AM293" s="10">
        <f>IF(OR($C293={"PH-AKT","Syk","Src","Lyn-FAK","Prin-CRAF","ERKKTR"}),1/AB293,AB293)</f>
        <v>0.93674485922504513</v>
      </c>
      <c r="AN293" s="10">
        <f>IF(OR($C293={"PH-AKT","Syk","Src","Lyn-FAK","Prin-CRAF","ERKKTR"}),1/AC293,AC293)</f>
        <v>1.0847486942424864</v>
      </c>
      <c r="AO293" s="10">
        <f>IF(OR($C293={"PH-AKT","Syk","Src","Lyn-FAK","Prin-CRAF","ERKKTR"}),1/AD293,AD293)</f>
        <v>1.0237272255823835</v>
      </c>
      <c r="AP293" s="10">
        <f>IF(OR($C293={"PH-AKT","Syk","Src","Lyn-FAK","Prin-CRAF","ERKKTR"}),1/AE293,AE293)</f>
        <v>0.93023937596793727</v>
      </c>
      <c r="AQ293" s="10">
        <f>IF(OR($C293={"PH-AKT","Syk","Src","Lyn-FAK","Prin-CRAF","ERKKTR"}),1/AF293,AF293)</f>
        <v>0.83342868411025861</v>
      </c>
      <c r="AR293" s="10">
        <f>IF(OR($C293={"PH-AKT","Syk","Src","Lyn-FAK","Prin-CRAF","ERKKTR"}),1/AG293,AG293)</f>
        <v>0.82996891915376447</v>
      </c>
    </row>
    <row r="294" spans="1:44" x14ac:dyDescent="0.2">
      <c r="A294" s="10">
        <v>293</v>
      </c>
      <c r="B294" s="10">
        <v>0</v>
      </c>
      <c r="C294" s="10">
        <f>_xlfn.IFNA(VLOOKUP($B294,Barcodes!$B$2:$E$14,4,FALSE),0)</f>
        <v>0</v>
      </c>
      <c r="D294" s="10">
        <v>5293.0259999999998</v>
      </c>
      <c r="E294" s="10">
        <v>5003.57</v>
      </c>
      <c r="F294" s="10">
        <v>4994.2820000000002</v>
      </c>
      <c r="G294" s="10">
        <v>5526.0060000000003</v>
      </c>
      <c r="H294" s="10">
        <v>5903.058</v>
      </c>
      <c r="I294" s="10">
        <v>5719.8959999999997</v>
      </c>
      <c r="J294" s="10">
        <v>5566.3760000000002</v>
      </c>
      <c r="K294" s="10">
        <v>5158.2610000000004</v>
      </c>
      <c r="L294" s="10">
        <v>5213.2879999999996</v>
      </c>
      <c r="M294" s="10">
        <v>4693.7640000000001</v>
      </c>
      <c r="N294" s="10">
        <v>2543.2779999999998</v>
      </c>
      <c r="O294" s="10">
        <v>2405.212</v>
      </c>
      <c r="P294" s="10">
        <v>2422.4650000000001</v>
      </c>
      <c r="Q294" s="10">
        <v>2682.3560000000002</v>
      </c>
      <c r="R294" s="10">
        <v>2859.0210000000002</v>
      </c>
      <c r="S294" s="10">
        <v>2774.2570000000001</v>
      </c>
      <c r="T294" s="10">
        <v>2693.9360000000001</v>
      </c>
      <c r="U294" s="10">
        <v>2495.5459999999998</v>
      </c>
      <c r="V294" s="10">
        <v>2534.5189999999998</v>
      </c>
      <c r="W294" s="10">
        <v>2216.1280000000002</v>
      </c>
      <c r="X294" s="10">
        <f>_xlfn.IFNA(IF(OR($C294={"PH-AKT","GCaMP6S"}),D294/AVERAGE($D294:$F294), D294/N294/AVERAGE($D294/$N294,$E294/$O294,$F294/$P294)),0)</f>
        <v>1.0032795751606574</v>
      </c>
      <c r="Y294" s="10">
        <f>_xlfn.IFNA(IF(OR($C294={"PH-AKT","GCaMP6S"}),E294/AVERAGE($D294:$F294), E294/O294/AVERAGE($D294/$N294,$E294/$O294,$F294/$P294)),0)</f>
        <v>1.0028555819627993</v>
      </c>
      <c r="Z294" s="10">
        <f>_xlfn.IFNA(IF(OR($C294={"PH-AKT","GCaMP6S"}),F294/AVERAGE($D294:$F294), F294/P294/AVERAGE($D294/$N294,$E294/$O294,$F294/$P294)),0)</f>
        <v>0.99386484287654286</v>
      </c>
      <c r="AA294" s="10">
        <f>_xlfn.IFNA(IF(OR($C294={"PH-AKT","GCaMP6S"}),G294/AVERAGE($D294:$F294), G294/Q294/AVERAGE($D294/$N294,$E294/$O294,$F294/$P294)),0)</f>
        <v>0.9931314010997313</v>
      </c>
      <c r="AB294" s="10">
        <f>_xlfn.IFNA(IF(OR($C294={"PH-AKT","GCaMP6S"}),H294/AVERAGE($D294:$F294), H294/R294/AVERAGE($D294/$N294,$E294/$O294,$F294/$P294)),0)</f>
        <v>0.99534005879595577</v>
      </c>
      <c r="AC294" s="10">
        <f>_xlfn.IFNA(IF(OR($C294={"PH-AKT","GCaMP6S"}),I294/AVERAGE($D294:$F294), I294/S294/AVERAGE($D294/$N294,$E294/$O294,$F294/$P294)),0)</f>
        <v>0.99392409745127586</v>
      </c>
      <c r="AD294" s="10">
        <f>_xlfn.IFNA(IF(OR($C294={"PH-AKT","GCaMP6S"}),J294/AVERAGE($D294:$F294), J294/T294/AVERAGE($D294/$N294,$E294/$O294,$F294/$P294)),0)</f>
        <v>0.99608647472807532</v>
      </c>
      <c r="AE294" s="10">
        <f>_xlfn.IFNA(IF(OR($C294={"PH-AKT","GCaMP6S"}),K294/AVERAGE($D294:$F294), K294/U294/AVERAGE($D294/$N294,$E294/$O294,$F294/$P294)),0)</f>
        <v>0.99643623382936297</v>
      </c>
      <c r="AF294" s="10">
        <f>_xlfn.IFNA(IF(OR($C294={"PH-AKT","GCaMP6S"}),L294/AVERAGE($D294:$F294), L294/V294/AVERAGE($D294/$N294,$E294/$O294,$F294/$P294)),0)</f>
        <v>0.99158042439069993</v>
      </c>
      <c r="AG294" s="10">
        <f>_xlfn.IFNA(IF(OR($C294={"PH-AKT","GCaMP6S"}),M294/AVERAGE($D294:$F294), M294/W294/AVERAGE($D294/$N294,$E294/$O294,$F294/$P294)),0)</f>
        <v>1.0210292575016544</v>
      </c>
      <c r="AI294" s="10">
        <f>IF(OR($C294={"PH-AKT","Syk","Src","Lyn-FAK","Prin-CRAF","ERKKTR"}),1/X294,X294)</f>
        <v>1.0032795751606574</v>
      </c>
      <c r="AJ294" s="10">
        <f>IF(OR($C294={"PH-AKT","Syk","Src","Lyn-FAK","Prin-CRAF","ERKKTR"}),1/Y294,Y294)</f>
        <v>1.0028555819627993</v>
      </c>
      <c r="AK294" s="10">
        <f>IF(OR($C294={"PH-AKT","Syk","Src","Lyn-FAK","Prin-CRAF","ERKKTR"}),1/Z294,Z294)</f>
        <v>0.99386484287654286</v>
      </c>
      <c r="AL294" s="10">
        <f>IF(OR($C294={"PH-AKT","Syk","Src","Lyn-FAK","Prin-CRAF","ERKKTR"}),1/AA294,AA294)</f>
        <v>0.9931314010997313</v>
      </c>
      <c r="AM294" s="10">
        <f>IF(OR($C294={"PH-AKT","Syk","Src","Lyn-FAK","Prin-CRAF","ERKKTR"}),1/AB294,AB294)</f>
        <v>0.99534005879595577</v>
      </c>
      <c r="AN294" s="10">
        <f>IF(OR($C294={"PH-AKT","Syk","Src","Lyn-FAK","Prin-CRAF","ERKKTR"}),1/AC294,AC294)</f>
        <v>0.99392409745127586</v>
      </c>
      <c r="AO294" s="10">
        <f>IF(OR($C294={"PH-AKT","Syk","Src","Lyn-FAK","Prin-CRAF","ERKKTR"}),1/AD294,AD294)</f>
        <v>0.99608647472807532</v>
      </c>
      <c r="AP294" s="10">
        <f>IF(OR($C294={"PH-AKT","Syk","Src","Lyn-FAK","Prin-CRAF","ERKKTR"}),1/AE294,AE294)</f>
        <v>0.99643623382936297</v>
      </c>
      <c r="AQ294" s="10">
        <f>IF(OR($C294={"PH-AKT","Syk","Src","Lyn-FAK","Prin-CRAF","ERKKTR"}),1/AF294,AF294)</f>
        <v>0.99158042439069993</v>
      </c>
      <c r="AR294" s="10">
        <f>IF(OR($C294={"PH-AKT","Syk","Src","Lyn-FAK","Prin-CRAF","ERKKTR"}),1/AG294,AG294)</f>
        <v>1.0210292575016544</v>
      </c>
    </row>
    <row r="295" spans="1:44" x14ac:dyDescent="0.2">
      <c r="A295" s="10">
        <v>294</v>
      </c>
      <c r="B295" s="10">
        <v>0</v>
      </c>
      <c r="C295" s="10">
        <f>_xlfn.IFNA(VLOOKUP($B295,Barcodes!$B$2:$E$14,4,FALSE),0)</f>
        <v>0</v>
      </c>
      <c r="D295" s="10">
        <v>654.346</v>
      </c>
      <c r="E295" s="10">
        <v>631.94000000000005</v>
      </c>
      <c r="F295" s="10">
        <v>608.38599999999997</v>
      </c>
      <c r="G295" s="10">
        <v>724.12900000000002</v>
      </c>
      <c r="H295" s="10">
        <v>736.245</v>
      </c>
      <c r="I295" s="10">
        <v>696.40200000000004</v>
      </c>
      <c r="J295" s="10">
        <v>734.43299999999999</v>
      </c>
      <c r="K295" s="10">
        <v>788.63199999999995</v>
      </c>
      <c r="L295" s="10">
        <v>888.48</v>
      </c>
      <c r="M295" s="10">
        <v>951.40800000000002</v>
      </c>
      <c r="N295" s="10">
        <v>149.11699999999999</v>
      </c>
      <c r="O295" s="10">
        <v>146.09399999999999</v>
      </c>
      <c r="P295" s="10">
        <v>151.01</v>
      </c>
      <c r="Q295" s="10">
        <v>154.965</v>
      </c>
      <c r="R295" s="10">
        <v>156.99600000000001</v>
      </c>
      <c r="S295" s="10">
        <v>163.29</v>
      </c>
      <c r="T295" s="10">
        <v>174.42699999999999</v>
      </c>
      <c r="U295" s="10">
        <v>179.34200000000001</v>
      </c>
      <c r="V295" s="10">
        <v>206.87299999999999</v>
      </c>
      <c r="W295" s="10">
        <v>203.179</v>
      </c>
      <c r="X295" s="10">
        <f>_xlfn.IFNA(IF(OR($C295={"PH-AKT","GCaMP6S"}),D295/AVERAGE($D295:$F295), D295/N295/AVERAGE($D295/$N295,$E295/$O295,$F295/$P295)),0)</f>
        <v>1.0331117092125133</v>
      </c>
      <c r="Y295" s="10">
        <f>_xlfn.IFNA(IF(OR($C295={"PH-AKT","GCaMP6S"}),E295/AVERAGE($D295:$F295), E295/O295/AVERAGE($D295/$N295,$E295/$O295,$F295/$P295)),0)</f>
        <v>1.0183813925210277</v>
      </c>
      <c r="Z295" s="10">
        <f>_xlfn.IFNA(IF(OR($C295={"PH-AKT","GCaMP6S"}),F295/AVERAGE($D295:$F295), F295/P295/AVERAGE($D295/$N295,$E295/$O295,$F295/$P295)),0)</f>
        <v>0.94850689826645851</v>
      </c>
      <c r="AA295" s="10">
        <f>_xlfn.IFNA(IF(OR($C295={"PH-AKT","GCaMP6S"}),G295/AVERAGE($D295:$F295), G295/Q295/AVERAGE($D295/$N295,$E295/$O295,$F295/$P295)),0)</f>
        <v>1.1001434301695217</v>
      </c>
      <c r="AB295" s="10">
        <f>_xlfn.IFNA(IF(OR($C295={"PH-AKT","GCaMP6S"}),H295/AVERAGE($D295:$F295), H295/R295/AVERAGE($D295/$N295,$E295/$O295,$F295/$P295)),0)</f>
        <v>1.1040805536786429</v>
      </c>
      <c r="AC295" s="10">
        <f>_xlfn.IFNA(IF(OR($C295={"PH-AKT","GCaMP6S"}),I295/AVERAGE($D295:$F295), I295/S295/AVERAGE($D295/$N295,$E295/$O295,$F295/$P295)),0)</f>
        <v>1.0040779048341399</v>
      </c>
      <c r="AD295" s="10">
        <f>_xlfn.IFNA(IF(OR($C295={"PH-AKT","GCaMP6S"}),J295/AVERAGE($D295:$F295), J295/T295/AVERAGE($D295/$N295,$E295/$O295,$F295/$P295)),0)</f>
        <v>0.99130080979521362</v>
      </c>
      <c r="AE295" s="10">
        <f>_xlfn.IFNA(IF(OR($C295={"PH-AKT","GCaMP6S"}),K295/AVERAGE($D295:$F295), K295/U295/AVERAGE($D295/$N295,$E295/$O295,$F295/$P295)),0)</f>
        <v>1.0352836999861044</v>
      </c>
      <c r="AF295" s="10">
        <f>_xlfn.IFNA(IF(OR($C295={"PH-AKT","GCaMP6S"}),L295/AVERAGE($D295:$F295), L295/V295/AVERAGE($D295/$N295,$E295/$O295,$F295/$P295)),0)</f>
        <v>1.0111389341605062</v>
      </c>
      <c r="AG295" s="10">
        <f>_xlfn.IFNA(IF(OR($C295={"PH-AKT","GCaMP6S"}),M295/AVERAGE($D295:$F295), M295/W295/AVERAGE($D295/$N295,$E295/$O295,$F295/$P295)),0)</f>
        <v>1.102440019463206</v>
      </c>
      <c r="AI295" s="10">
        <f>IF(OR($C295={"PH-AKT","Syk","Src","Lyn-FAK","Prin-CRAF","ERKKTR"}),1/X295,X295)</f>
        <v>1.0331117092125133</v>
      </c>
      <c r="AJ295" s="10">
        <f>IF(OR($C295={"PH-AKT","Syk","Src","Lyn-FAK","Prin-CRAF","ERKKTR"}),1/Y295,Y295)</f>
        <v>1.0183813925210277</v>
      </c>
      <c r="AK295" s="10">
        <f>IF(OR($C295={"PH-AKT","Syk","Src","Lyn-FAK","Prin-CRAF","ERKKTR"}),1/Z295,Z295)</f>
        <v>0.94850689826645851</v>
      </c>
      <c r="AL295" s="10">
        <f>IF(OR($C295={"PH-AKT","Syk","Src","Lyn-FAK","Prin-CRAF","ERKKTR"}),1/AA295,AA295)</f>
        <v>1.1001434301695217</v>
      </c>
      <c r="AM295" s="10">
        <f>IF(OR($C295={"PH-AKT","Syk","Src","Lyn-FAK","Prin-CRAF","ERKKTR"}),1/AB295,AB295)</f>
        <v>1.1040805536786429</v>
      </c>
      <c r="AN295" s="10">
        <f>IF(OR($C295={"PH-AKT","Syk","Src","Lyn-FAK","Prin-CRAF","ERKKTR"}),1/AC295,AC295)</f>
        <v>1.0040779048341399</v>
      </c>
      <c r="AO295" s="10">
        <f>IF(OR($C295={"PH-AKT","Syk","Src","Lyn-FAK","Prin-CRAF","ERKKTR"}),1/AD295,AD295)</f>
        <v>0.99130080979521362</v>
      </c>
      <c r="AP295" s="10">
        <f>IF(OR($C295={"PH-AKT","Syk","Src","Lyn-FAK","Prin-CRAF","ERKKTR"}),1/AE295,AE295)</f>
        <v>1.0352836999861044</v>
      </c>
      <c r="AQ295" s="10">
        <f>IF(OR($C295={"PH-AKT","Syk","Src","Lyn-FAK","Prin-CRAF","ERKKTR"}),1/AF295,AF295)</f>
        <v>1.0111389341605062</v>
      </c>
      <c r="AR295" s="10">
        <f>IF(OR($C295={"PH-AKT","Syk","Src","Lyn-FAK","Prin-CRAF","ERKKTR"}),1/AG295,AG295)</f>
        <v>1.102440019463206</v>
      </c>
    </row>
    <row r="296" spans="1:44" x14ac:dyDescent="0.2">
      <c r="A296" s="10">
        <v>295</v>
      </c>
      <c r="B296" s="10" t="s">
        <v>38</v>
      </c>
      <c r="C296" s="10" t="str">
        <f>_xlfn.IFNA(VLOOKUP($B296,Barcodes!$B$2:$E$14,4,FALSE),0)</f>
        <v>RhoA2G</v>
      </c>
      <c r="D296" s="10">
        <v>3996.57</v>
      </c>
      <c r="E296" s="10">
        <v>3964.0949999999998</v>
      </c>
      <c r="F296" s="10">
        <v>3900.2849999999999</v>
      </c>
      <c r="G296" s="10">
        <v>3873.7739999999999</v>
      </c>
      <c r="H296" s="10">
        <v>3799.9270000000001</v>
      </c>
      <c r="I296" s="10">
        <v>3630.2150000000001</v>
      </c>
      <c r="J296" s="10">
        <v>3505.2440000000001</v>
      </c>
      <c r="K296" s="10">
        <v>3544.0940000000001</v>
      </c>
      <c r="L296" s="10">
        <v>3513.8409999999999</v>
      </c>
      <c r="M296" s="10">
        <v>3645.877</v>
      </c>
      <c r="N296" s="10">
        <v>1703.479</v>
      </c>
      <c r="O296" s="10">
        <v>1683.376</v>
      </c>
      <c r="P296" s="10">
        <v>1649.0730000000001</v>
      </c>
      <c r="Q296" s="10">
        <v>1576.836</v>
      </c>
      <c r="R296" s="10">
        <v>1453.89</v>
      </c>
      <c r="S296" s="10">
        <v>1391.5989999999999</v>
      </c>
      <c r="T296" s="10">
        <v>1377.9110000000001</v>
      </c>
      <c r="U296" s="10">
        <v>1387.846</v>
      </c>
      <c r="V296" s="10">
        <v>1401.319</v>
      </c>
      <c r="W296" s="10">
        <v>1489.5920000000001</v>
      </c>
      <c r="X296" s="10">
        <f>_xlfn.IFNA(IF(OR($C296={"PH-AKT","GCaMP6S"}),D296/AVERAGE($D296:$F296), D296/N296/AVERAGE($D296/$N296,$E296/$O296,$F296/$P296)),0)</f>
        <v>0.99607399404676322</v>
      </c>
      <c r="Y296" s="10">
        <f>_xlfn.IFNA(IF(OR($C296={"PH-AKT","GCaMP6S"}),E296/AVERAGE($D296:$F296), E296/O296/AVERAGE($D296/$N296,$E296/$O296,$F296/$P296)),0)</f>
        <v>0.99977870980763828</v>
      </c>
      <c r="Z296" s="10">
        <f>_xlfn.IFNA(IF(OR($C296={"PH-AKT","GCaMP6S"}),F296/AVERAGE($D296:$F296), F296/P296/AVERAGE($D296/$N296,$E296/$O296,$F296/$P296)),0)</f>
        <v>1.0041472961455982</v>
      </c>
      <c r="AA296" s="10">
        <f>_xlfn.IFNA(IF(OR($C296={"PH-AKT","GCaMP6S"}),G296/AVERAGE($D296:$F296), G296/Q296/AVERAGE($D296/$N296,$E296/$O296,$F296/$P296)),0)</f>
        <v>1.0430105826061231</v>
      </c>
      <c r="AB296" s="10">
        <f>_xlfn.IFNA(IF(OR($C296={"PH-AKT","GCaMP6S"}),H296/AVERAGE($D296:$F296), H296/R296/AVERAGE($D296/$N296,$E296/$O296,$F296/$P296)),0)</f>
        <v>1.1096465458153955</v>
      </c>
      <c r="AC296" s="10">
        <f>_xlfn.IFNA(IF(OR($C296={"PH-AKT","GCaMP6S"}),I296/AVERAGE($D296:$F296), I296/S296/AVERAGE($D296/$N296,$E296/$O296,$F296/$P296)),0)</f>
        <v>1.1075394396830134</v>
      </c>
      <c r="AD296" s="10">
        <f>_xlfn.IFNA(IF(OR($C296={"PH-AKT","GCaMP6S"}),J296/AVERAGE($D296:$F296), J296/T296/AVERAGE($D296/$N296,$E296/$O296,$F296/$P296)),0)</f>
        <v>1.0800355454314114</v>
      </c>
      <c r="AE296" s="10">
        <f>_xlfn.IFNA(IF(OR($C296={"PH-AKT","GCaMP6S"}),K296/AVERAGE($D296:$F296), K296/U296/AVERAGE($D296/$N296,$E296/$O296,$F296/$P296)),0)</f>
        <v>1.0841887976792528</v>
      </c>
      <c r="AF296" s="10">
        <f>_xlfn.IFNA(IF(OR($C296={"PH-AKT","GCaMP6S"}),L296/AVERAGE($D296:$F296), L296/V296/AVERAGE($D296/$N296,$E296/$O296,$F296/$P296)),0)</f>
        <v>1.0645990075200837</v>
      </c>
      <c r="AG296" s="10">
        <f>_xlfn.IFNA(IF(OR($C296={"PH-AKT","GCaMP6S"}),M296/AVERAGE($D296:$F296), M296/W296/AVERAGE($D296/$N296,$E296/$O296,$F296/$P296)),0)</f>
        <v>1.0391437818769778</v>
      </c>
      <c r="AI296" s="10">
        <f>IF(OR($C296={"PH-AKT","Syk","Src","Lyn-FAK","Prin-CRAF","ERKKTR"}),1/X296,X296)</f>
        <v>0.99607399404676322</v>
      </c>
      <c r="AJ296" s="10">
        <f>IF(OR($C296={"PH-AKT","Syk","Src","Lyn-FAK","Prin-CRAF","ERKKTR"}),1/Y296,Y296)</f>
        <v>0.99977870980763828</v>
      </c>
      <c r="AK296" s="10">
        <f>IF(OR($C296={"PH-AKT","Syk","Src","Lyn-FAK","Prin-CRAF","ERKKTR"}),1/Z296,Z296)</f>
        <v>1.0041472961455982</v>
      </c>
      <c r="AL296" s="10">
        <f>IF(OR($C296={"PH-AKT","Syk","Src","Lyn-FAK","Prin-CRAF","ERKKTR"}),1/AA296,AA296)</f>
        <v>1.0430105826061231</v>
      </c>
      <c r="AM296" s="10">
        <f>IF(OR($C296={"PH-AKT","Syk","Src","Lyn-FAK","Prin-CRAF","ERKKTR"}),1/AB296,AB296)</f>
        <v>1.1096465458153955</v>
      </c>
      <c r="AN296" s="10">
        <f>IF(OR($C296={"PH-AKT","Syk","Src","Lyn-FAK","Prin-CRAF","ERKKTR"}),1/AC296,AC296)</f>
        <v>1.1075394396830134</v>
      </c>
      <c r="AO296" s="10">
        <f>IF(OR($C296={"PH-AKT","Syk","Src","Lyn-FAK","Prin-CRAF","ERKKTR"}),1/AD296,AD296)</f>
        <v>1.0800355454314114</v>
      </c>
      <c r="AP296" s="10">
        <f>IF(OR($C296={"PH-AKT","Syk","Src","Lyn-FAK","Prin-CRAF","ERKKTR"}),1/AE296,AE296)</f>
        <v>1.0841887976792528</v>
      </c>
      <c r="AQ296" s="10">
        <f>IF(OR($C296={"PH-AKT","Syk","Src","Lyn-FAK","Prin-CRAF","ERKKTR"}),1/AF296,AF296)</f>
        <v>1.0645990075200837</v>
      </c>
      <c r="AR296" s="10">
        <f>IF(OR($C296={"PH-AKT","Syk","Src","Lyn-FAK","Prin-CRAF","ERKKTR"}),1/AG296,AG296)</f>
        <v>1.0391437818769778</v>
      </c>
    </row>
    <row r="297" spans="1:44" x14ac:dyDescent="0.2">
      <c r="A297" s="10">
        <v>296</v>
      </c>
      <c r="B297" s="10">
        <v>0</v>
      </c>
      <c r="C297" s="10">
        <f>_xlfn.IFNA(VLOOKUP($B297,Barcodes!$B$2:$E$14,4,FALSE),0)</f>
        <v>0</v>
      </c>
      <c r="D297" s="10">
        <v>2137.5509999999999</v>
      </c>
      <c r="E297" s="10">
        <v>2092.89</v>
      </c>
      <c r="F297" s="10">
        <v>2158.0940000000001</v>
      </c>
      <c r="G297" s="10">
        <v>1921.09</v>
      </c>
      <c r="H297" s="10">
        <v>2162.9070000000002</v>
      </c>
      <c r="I297" s="10">
        <v>2182.067</v>
      </c>
      <c r="J297" s="10">
        <v>2113.2469999999998</v>
      </c>
      <c r="K297" s="10">
        <v>2117.7489999999998</v>
      </c>
      <c r="L297" s="10">
        <v>2015.1790000000001</v>
      </c>
      <c r="M297" s="10">
        <v>1971.144</v>
      </c>
      <c r="N297" s="10">
        <v>450.44299999999998</v>
      </c>
      <c r="O297" s="10">
        <v>443.95299999999997</v>
      </c>
      <c r="P297" s="10">
        <v>447.26400000000001</v>
      </c>
      <c r="Q297" s="10">
        <v>464.29599999999999</v>
      </c>
      <c r="R297" s="10">
        <v>529.99300000000005</v>
      </c>
      <c r="S297" s="10">
        <v>527.35299999999995</v>
      </c>
      <c r="T297" s="10">
        <v>503.85700000000003</v>
      </c>
      <c r="U297" s="10">
        <v>485.03699999999998</v>
      </c>
      <c r="V297" s="10">
        <v>466.84899999999999</v>
      </c>
      <c r="W297" s="10">
        <v>446.84699999999998</v>
      </c>
      <c r="X297" s="10">
        <f>_xlfn.IFNA(IF(OR($C297={"PH-AKT","GCaMP6S"}),D297/AVERAGE($D297:$F297), D297/N297/AVERAGE($D297/$N297,$E297/$O297,$F297/$P297)),0)</f>
        <v>0.99660947121851573</v>
      </c>
      <c r="Y297" s="10">
        <f>_xlfn.IFNA(IF(OR($C297={"PH-AKT","GCaMP6S"}),E297/AVERAGE($D297:$F297), E297/O297/AVERAGE($D297/$N297,$E297/$O297,$F297/$P297)),0)</f>
        <v>0.99005147435063334</v>
      </c>
      <c r="Z297" s="10">
        <f>_xlfn.IFNA(IF(OR($C297={"PH-AKT","GCaMP6S"}),F297/AVERAGE($D297:$F297), F297/P297/AVERAGE($D297/$N297,$E297/$O297,$F297/$P297)),0)</f>
        <v>1.0133390544308507</v>
      </c>
      <c r="AA297" s="10">
        <f>_xlfn.IFNA(IF(OR($C297={"PH-AKT","GCaMP6S"}),G297/AVERAGE($D297:$F297), G297/Q297/AVERAGE($D297/$N297,$E297/$O297,$F297/$P297)),0)</f>
        <v>0.86896270267175635</v>
      </c>
      <c r="AB297" s="10">
        <f>_xlfn.IFNA(IF(OR($C297={"PH-AKT","GCaMP6S"}),H297/AVERAGE($D297:$F297), H297/R297/AVERAGE($D297/$N297,$E297/$O297,$F297/$P297)),0)</f>
        <v>0.85706957733952482</v>
      </c>
      <c r="AC297" s="10">
        <f>_xlfn.IFNA(IF(OR($C297={"PH-AKT","GCaMP6S"}),I297/AVERAGE($D297:$F297), I297/S297/AVERAGE($D297/$N297,$E297/$O297,$F297/$P297)),0)</f>
        <v>0.86899049755541957</v>
      </c>
      <c r="AD297" s="10">
        <f>_xlfn.IFNA(IF(OR($C297={"PH-AKT","GCaMP6S"}),J297/AVERAGE($D297:$F297), J297/T297/AVERAGE($D297/$N297,$E297/$O297,$F297/$P297)),0)</f>
        <v>0.88082844611555688</v>
      </c>
      <c r="AE297" s="10">
        <f>_xlfn.IFNA(IF(OR($C297={"PH-AKT","GCaMP6S"}),K297/AVERAGE($D297:$F297), K297/U297/AVERAGE($D297/$N297,$E297/$O297,$F297/$P297)),0)</f>
        <v>0.91695491614929137</v>
      </c>
      <c r="AF297" s="10">
        <f>_xlfn.IFNA(IF(OR($C297={"PH-AKT","GCaMP6S"}),L297/AVERAGE($D297:$F297), L297/V297/AVERAGE($D297/$N297,$E297/$O297,$F297/$P297)),0)</f>
        <v>0.90653705955961617</v>
      </c>
      <c r="AG297" s="10">
        <f>_xlfn.IFNA(IF(OR($C297={"PH-AKT","GCaMP6S"}),M297/AVERAGE($D297:$F297), M297/W297/AVERAGE($D297/$N297,$E297/$O297,$F297/$P297)),0)</f>
        <v>0.92641989465535912</v>
      </c>
      <c r="AI297" s="10">
        <f>IF(OR($C297={"PH-AKT","Syk","Src","Lyn-FAK","Prin-CRAF","ERKKTR"}),1/X297,X297)</f>
        <v>0.99660947121851573</v>
      </c>
      <c r="AJ297" s="10">
        <f>IF(OR($C297={"PH-AKT","Syk","Src","Lyn-FAK","Prin-CRAF","ERKKTR"}),1/Y297,Y297)</f>
        <v>0.99005147435063334</v>
      </c>
      <c r="AK297" s="10">
        <f>IF(OR($C297={"PH-AKT","Syk","Src","Lyn-FAK","Prin-CRAF","ERKKTR"}),1/Z297,Z297)</f>
        <v>1.0133390544308507</v>
      </c>
      <c r="AL297" s="10">
        <f>IF(OR($C297={"PH-AKT","Syk","Src","Lyn-FAK","Prin-CRAF","ERKKTR"}),1/AA297,AA297)</f>
        <v>0.86896270267175635</v>
      </c>
      <c r="AM297" s="10">
        <f>IF(OR($C297={"PH-AKT","Syk","Src","Lyn-FAK","Prin-CRAF","ERKKTR"}),1/AB297,AB297)</f>
        <v>0.85706957733952482</v>
      </c>
      <c r="AN297" s="10">
        <f>IF(OR($C297={"PH-AKT","Syk","Src","Lyn-FAK","Prin-CRAF","ERKKTR"}),1/AC297,AC297)</f>
        <v>0.86899049755541957</v>
      </c>
      <c r="AO297" s="10">
        <f>IF(OR($C297={"PH-AKT","Syk","Src","Lyn-FAK","Prin-CRAF","ERKKTR"}),1/AD297,AD297)</f>
        <v>0.88082844611555688</v>
      </c>
      <c r="AP297" s="10">
        <f>IF(OR($C297={"PH-AKT","Syk","Src","Lyn-FAK","Prin-CRAF","ERKKTR"}),1/AE297,AE297)</f>
        <v>0.91695491614929137</v>
      </c>
      <c r="AQ297" s="10">
        <f>IF(OR($C297={"PH-AKT","Syk","Src","Lyn-FAK","Prin-CRAF","ERKKTR"}),1/AF297,AF297)</f>
        <v>0.90653705955961617</v>
      </c>
      <c r="AR297" s="10">
        <f>IF(OR($C297={"PH-AKT","Syk","Src","Lyn-FAK","Prin-CRAF","ERKKTR"}),1/AG297,AG297)</f>
        <v>0.92641989465535912</v>
      </c>
    </row>
    <row r="298" spans="1:44" x14ac:dyDescent="0.2">
      <c r="A298" s="10">
        <v>297</v>
      </c>
      <c r="B298" s="10" t="s">
        <v>38</v>
      </c>
      <c r="C298" s="10" t="str">
        <f>_xlfn.IFNA(VLOOKUP($B298,Barcodes!$B$2:$E$14,4,FALSE),0)</f>
        <v>RhoA2G</v>
      </c>
      <c r="D298" s="10">
        <v>2356.4870000000001</v>
      </c>
      <c r="E298" s="10">
        <v>2274.5309999999999</v>
      </c>
      <c r="F298" s="10">
        <v>2367.9140000000002</v>
      </c>
      <c r="G298" s="10">
        <v>2180.3519999999999</v>
      </c>
      <c r="H298" s="10">
        <v>2281.0619999999999</v>
      </c>
      <c r="I298" s="10">
        <v>2194.5709999999999</v>
      </c>
      <c r="J298" s="10">
        <v>2153.3389999999999</v>
      </c>
      <c r="K298" s="10">
        <v>2208.13</v>
      </c>
      <c r="L298" s="10">
        <v>2201.2829999999999</v>
      </c>
      <c r="M298" s="10">
        <v>2192.7530000000002</v>
      </c>
      <c r="N298" s="10">
        <v>962.96199999999999</v>
      </c>
      <c r="O298" s="10">
        <v>951.99</v>
      </c>
      <c r="P298" s="10">
        <v>981.44100000000003</v>
      </c>
      <c r="Q298" s="10">
        <v>810.74099999999999</v>
      </c>
      <c r="R298" s="10">
        <v>805.16700000000003</v>
      </c>
      <c r="S298" s="10">
        <v>807.26900000000001</v>
      </c>
      <c r="T298" s="10">
        <v>808.91899999999998</v>
      </c>
      <c r="U298" s="10">
        <v>865.12099999999998</v>
      </c>
      <c r="V298" s="10">
        <v>881.30700000000002</v>
      </c>
      <c r="W298" s="10">
        <v>894.03800000000001</v>
      </c>
      <c r="X298" s="10">
        <f>_xlfn.IFNA(IF(OR($C298={"PH-AKT","GCaMP6S"}),D298/AVERAGE($D298:$F298), D298/N298/AVERAGE($D298/$N298,$E298/$O298,$F298/$P298)),0)</f>
        <v>1.0127351334765515</v>
      </c>
      <c r="Y298" s="10">
        <f>_xlfn.IFNA(IF(OR($C298={"PH-AKT","GCaMP6S"}),E298/AVERAGE($D298:$F298), E298/O298/AVERAGE($D298/$N298,$E298/$O298,$F298/$P298)),0)</f>
        <v>0.98877949543543842</v>
      </c>
      <c r="Z298" s="10">
        <f>_xlfn.IFNA(IF(OR($C298={"PH-AKT","GCaMP6S"}),F298/AVERAGE($D298:$F298), F298/P298/AVERAGE($D298/$N298,$E298/$O298,$F298/$P298)),0)</f>
        <v>0.99848537108801005</v>
      </c>
      <c r="AA298" s="10">
        <f>_xlfn.IFNA(IF(OR($C298={"PH-AKT","GCaMP6S"}),G298/AVERAGE($D298:$F298), G298/Q298/AVERAGE($D298/$N298,$E298/$O298,$F298/$P298)),0)</f>
        <v>1.1129725526337091</v>
      </c>
      <c r="AB298" s="10">
        <f>_xlfn.IFNA(IF(OR($C298={"PH-AKT","GCaMP6S"}),H298/AVERAGE($D298:$F298), H298/R298/AVERAGE($D298/$N298,$E298/$O298,$F298/$P298)),0)</f>
        <v>1.1724412794531305</v>
      </c>
      <c r="AC298" s="10">
        <f>_xlfn.IFNA(IF(OR($C298={"PH-AKT","GCaMP6S"}),I298/AVERAGE($D298:$F298), I298/S298/AVERAGE($D298/$N298,$E298/$O298,$F298/$P298)),0)</f>
        <v>1.1250487421729338</v>
      </c>
      <c r="AD298" s="10">
        <f>_xlfn.IFNA(IF(OR($C298={"PH-AKT","GCaMP6S"}),J298/AVERAGE($D298:$F298), J298/T298/AVERAGE($D298/$N298,$E298/$O298,$F298/$P298)),0)</f>
        <v>1.1016594084144955</v>
      </c>
      <c r="AE298" s="10">
        <f>_xlfn.IFNA(IF(OR($C298={"PH-AKT","GCaMP6S"}),K298/AVERAGE($D298:$F298), K298/U298/AVERAGE($D298/$N298,$E298/$O298,$F298/$P298)),0)</f>
        <v>1.0563011725190088</v>
      </c>
      <c r="AF298" s="10">
        <f>_xlfn.IFNA(IF(OR($C298={"PH-AKT","GCaMP6S"}),L298/AVERAGE($D298:$F298), L298/V298/AVERAGE($D298/$N298,$E298/$O298,$F298/$P298)),0)</f>
        <v>1.0336860085926851</v>
      </c>
      <c r="AG298" s="10">
        <f>_xlfn.IFNA(IF(OR($C298={"PH-AKT","GCaMP6S"}),M298/AVERAGE($D298:$F298), M298/W298/AVERAGE($D298/$N298,$E298/$O298,$F298/$P298)),0)</f>
        <v>1.0150179286681082</v>
      </c>
      <c r="AI298" s="10">
        <f>IF(OR($C298={"PH-AKT","Syk","Src","Lyn-FAK","Prin-CRAF","ERKKTR"}),1/X298,X298)</f>
        <v>1.0127351334765515</v>
      </c>
      <c r="AJ298" s="10">
        <f>IF(OR($C298={"PH-AKT","Syk","Src","Lyn-FAK","Prin-CRAF","ERKKTR"}),1/Y298,Y298)</f>
        <v>0.98877949543543842</v>
      </c>
      <c r="AK298" s="10">
        <f>IF(OR($C298={"PH-AKT","Syk","Src","Lyn-FAK","Prin-CRAF","ERKKTR"}),1/Z298,Z298)</f>
        <v>0.99848537108801005</v>
      </c>
      <c r="AL298" s="10">
        <f>IF(OR($C298={"PH-AKT","Syk","Src","Lyn-FAK","Prin-CRAF","ERKKTR"}),1/AA298,AA298)</f>
        <v>1.1129725526337091</v>
      </c>
      <c r="AM298" s="10">
        <f>IF(OR($C298={"PH-AKT","Syk","Src","Lyn-FAK","Prin-CRAF","ERKKTR"}),1/AB298,AB298)</f>
        <v>1.1724412794531305</v>
      </c>
      <c r="AN298" s="10">
        <f>IF(OR($C298={"PH-AKT","Syk","Src","Lyn-FAK","Prin-CRAF","ERKKTR"}),1/AC298,AC298)</f>
        <v>1.1250487421729338</v>
      </c>
      <c r="AO298" s="10">
        <f>IF(OR($C298={"PH-AKT","Syk","Src","Lyn-FAK","Prin-CRAF","ERKKTR"}),1/AD298,AD298)</f>
        <v>1.1016594084144955</v>
      </c>
      <c r="AP298" s="10">
        <f>IF(OR($C298={"PH-AKT","Syk","Src","Lyn-FAK","Prin-CRAF","ERKKTR"}),1/AE298,AE298)</f>
        <v>1.0563011725190088</v>
      </c>
      <c r="AQ298" s="10">
        <f>IF(OR($C298={"PH-AKT","Syk","Src","Lyn-FAK","Prin-CRAF","ERKKTR"}),1/AF298,AF298)</f>
        <v>1.0336860085926851</v>
      </c>
      <c r="AR298" s="10">
        <f>IF(OR($C298={"PH-AKT","Syk","Src","Lyn-FAK","Prin-CRAF","ERKKTR"}),1/AG298,AG298)</f>
        <v>1.0150179286681082</v>
      </c>
    </row>
    <row r="299" spans="1:44" x14ac:dyDescent="0.2">
      <c r="A299" s="10">
        <v>298</v>
      </c>
      <c r="B299" s="10" t="s">
        <v>38</v>
      </c>
      <c r="C299" s="10" t="str">
        <f>_xlfn.IFNA(VLOOKUP($B299,Barcodes!$B$2:$E$14,4,FALSE),0)</f>
        <v>RhoA2G</v>
      </c>
      <c r="D299" s="10">
        <v>1309.231</v>
      </c>
      <c r="E299" s="10">
        <v>1270.6279999999999</v>
      </c>
      <c r="F299" s="10">
        <v>1352.9739999999999</v>
      </c>
      <c r="G299" s="10">
        <v>1287.93</v>
      </c>
      <c r="H299" s="10">
        <v>1478.817</v>
      </c>
      <c r="I299" s="10">
        <v>1576.8119999999999</v>
      </c>
      <c r="J299" s="10">
        <v>1535.7840000000001</v>
      </c>
      <c r="K299" s="10">
        <v>1447.3420000000001</v>
      </c>
      <c r="L299" s="10">
        <v>1301.615</v>
      </c>
      <c r="M299" s="10">
        <v>1246.962</v>
      </c>
      <c r="N299" s="10">
        <v>511.14699999999999</v>
      </c>
      <c r="O299" s="10">
        <v>500.87099999999998</v>
      </c>
      <c r="P299" s="10">
        <v>540.904</v>
      </c>
      <c r="Q299" s="10">
        <v>452.94499999999999</v>
      </c>
      <c r="R299" s="10">
        <v>525.03700000000003</v>
      </c>
      <c r="S299" s="10">
        <v>564.19399999999996</v>
      </c>
      <c r="T299" s="10">
        <v>537.44000000000005</v>
      </c>
      <c r="U299" s="10">
        <v>514.46299999999997</v>
      </c>
      <c r="V299" s="10">
        <v>430.279</v>
      </c>
      <c r="W299" s="10">
        <v>411.38</v>
      </c>
      <c r="X299" s="10">
        <f>_xlfn.IFNA(IF(OR($C299={"PH-AKT","GCaMP6S"}),D299/AVERAGE($D299:$F299), D299/N299/AVERAGE($D299/$N299,$E299/$O299,$F299/$P299)),0)</f>
        <v>1.0111271929145977</v>
      </c>
      <c r="Y299" s="10">
        <f>_xlfn.IFNA(IF(OR($C299={"PH-AKT","GCaMP6S"}),E299/AVERAGE($D299:$F299), E299/O299/AVERAGE($D299/$N299,$E299/$O299,$F299/$P299)),0)</f>
        <v>1.0014467483333169</v>
      </c>
      <c r="Z299" s="10">
        <f>_xlfn.IFNA(IF(OR($C299={"PH-AKT","GCaMP6S"}),F299/AVERAGE($D299:$F299), F299/P299/AVERAGE($D299/$N299,$E299/$O299,$F299/$P299)),0)</f>
        <v>0.98742605875208489</v>
      </c>
      <c r="AA299" s="10">
        <f>_xlfn.IFNA(IF(OR($C299={"PH-AKT","GCaMP6S"}),G299/AVERAGE($D299:$F299), G299/Q299/AVERAGE($D299/$N299,$E299/$O299,$F299/$P299)),0)</f>
        <v>1.1224890575835065</v>
      </c>
      <c r="AB299" s="10">
        <f>_xlfn.IFNA(IF(OR($C299={"PH-AKT","GCaMP6S"}),H299/AVERAGE($D299:$F299), H299/R299/AVERAGE($D299/$N299,$E299/$O299,$F299/$P299)),0)</f>
        <v>1.1118849483744666</v>
      </c>
      <c r="AC299" s="10">
        <f>_xlfn.IFNA(IF(OR($C299={"PH-AKT","GCaMP6S"}),I299/AVERAGE($D299:$F299), I299/S299/AVERAGE($D299/$N299,$E299/$O299,$F299/$P299)),0)</f>
        <v>1.1032826272103435</v>
      </c>
      <c r="AD299" s="10">
        <f>_xlfn.IFNA(IF(OR($C299={"PH-AKT","GCaMP6S"}),J299/AVERAGE($D299:$F299), J299/T299/AVERAGE($D299/$N299,$E299/$O299,$F299/$P299)),0)</f>
        <v>1.128068516978765</v>
      </c>
      <c r="AE299" s="10">
        <f>_xlfn.IFNA(IF(OR($C299={"PH-AKT","GCaMP6S"}),K299/AVERAGE($D299:$F299), K299/U299/AVERAGE($D299/$N299,$E299/$O299,$F299/$P299)),0)</f>
        <v>1.1105863863723056</v>
      </c>
      <c r="AF299" s="10">
        <f>_xlfn.IFNA(IF(OR($C299={"PH-AKT","GCaMP6S"}),L299/AVERAGE($D299:$F299), L299/V299/AVERAGE($D299/$N299,$E299/$O299,$F299/$P299)),0)</f>
        <v>1.1941743008190684</v>
      </c>
      <c r="AG299" s="10">
        <f>_xlfn.IFNA(IF(OR($C299={"PH-AKT","GCaMP6S"}),M299/AVERAGE($D299:$F299), M299/W299/AVERAGE($D299/$N299,$E299/$O299,$F299/$P299)),0)</f>
        <v>1.1965900070376509</v>
      </c>
      <c r="AI299" s="10">
        <f>IF(OR($C299={"PH-AKT","Syk","Src","Lyn-FAK","Prin-CRAF","ERKKTR"}),1/X299,X299)</f>
        <v>1.0111271929145977</v>
      </c>
      <c r="AJ299" s="10">
        <f>IF(OR($C299={"PH-AKT","Syk","Src","Lyn-FAK","Prin-CRAF","ERKKTR"}),1/Y299,Y299)</f>
        <v>1.0014467483333169</v>
      </c>
      <c r="AK299" s="10">
        <f>IF(OR($C299={"PH-AKT","Syk","Src","Lyn-FAK","Prin-CRAF","ERKKTR"}),1/Z299,Z299)</f>
        <v>0.98742605875208489</v>
      </c>
      <c r="AL299" s="10">
        <f>IF(OR($C299={"PH-AKT","Syk","Src","Lyn-FAK","Prin-CRAF","ERKKTR"}),1/AA299,AA299)</f>
        <v>1.1224890575835065</v>
      </c>
      <c r="AM299" s="10">
        <f>IF(OR($C299={"PH-AKT","Syk","Src","Lyn-FAK","Prin-CRAF","ERKKTR"}),1/AB299,AB299)</f>
        <v>1.1118849483744666</v>
      </c>
      <c r="AN299" s="10">
        <f>IF(OR($C299={"PH-AKT","Syk","Src","Lyn-FAK","Prin-CRAF","ERKKTR"}),1/AC299,AC299)</f>
        <v>1.1032826272103435</v>
      </c>
      <c r="AO299" s="10">
        <f>IF(OR($C299={"PH-AKT","Syk","Src","Lyn-FAK","Prin-CRAF","ERKKTR"}),1/AD299,AD299)</f>
        <v>1.128068516978765</v>
      </c>
      <c r="AP299" s="10">
        <f>IF(OR($C299={"PH-AKT","Syk","Src","Lyn-FAK","Prin-CRAF","ERKKTR"}),1/AE299,AE299)</f>
        <v>1.1105863863723056</v>
      </c>
      <c r="AQ299" s="10">
        <f>IF(OR($C299={"PH-AKT","Syk","Src","Lyn-FAK","Prin-CRAF","ERKKTR"}),1/AF299,AF299)</f>
        <v>1.1941743008190684</v>
      </c>
      <c r="AR299" s="10">
        <f>IF(OR($C299={"PH-AKT","Syk","Src","Lyn-FAK","Prin-CRAF","ERKKTR"}),1/AG299,AG299)</f>
        <v>1.1965900070376509</v>
      </c>
    </row>
    <row r="300" spans="1:44" x14ac:dyDescent="0.2">
      <c r="A300" s="10">
        <v>299</v>
      </c>
      <c r="B300" s="10">
        <v>0</v>
      </c>
      <c r="C300" s="10">
        <f>_xlfn.IFNA(VLOOKUP($B300,Barcodes!$B$2:$E$14,4,FALSE),0)</f>
        <v>0</v>
      </c>
      <c r="D300" s="10">
        <v>1032.797</v>
      </c>
      <c r="E300" s="10">
        <v>996.81299999999999</v>
      </c>
      <c r="F300" s="10">
        <v>1028.998</v>
      </c>
      <c r="G300" s="10">
        <v>1007.276</v>
      </c>
      <c r="H300" s="10">
        <v>1055.847</v>
      </c>
      <c r="I300" s="10">
        <v>1061.4570000000001</v>
      </c>
      <c r="J300" s="10">
        <v>1017.575</v>
      </c>
      <c r="K300" s="10">
        <v>1009.583</v>
      </c>
      <c r="L300" s="10">
        <v>981.57</v>
      </c>
      <c r="M300" s="10">
        <v>979.02800000000002</v>
      </c>
      <c r="N300" s="10">
        <v>363.43900000000002</v>
      </c>
      <c r="O300" s="10">
        <v>355.154</v>
      </c>
      <c r="P300" s="10">
        <v>369.858</v>
      </c>
      <c r="Q300" s="10">
        <v>340.685</v>
      </c>
      <c r="R300" s="10">
        <v>369.78699999999998</v>
      </c>
      <c r="S300" s="10">
        <v>346.57900000000001</v>
      </c>
      <c r="T300" s="10">
        <v>355.286</v>
      </c>
      <c r="U300" s="10">
        <v>351.73599999999999</v>
      </c>
      <c r="V300" s="10">
        <v>337.94</v>
      </c>
      <c r="W300" s="10">
        <v>355.09300000000002</v>
      </c>
      <c r="X300" s="10">
        <f>_xlfn.IFNA(IF(OR($C300={"PH-AKT","GCaMP6S"}),D300/AVERAGE($D300:$F300), D300/N300/AVERAGE($D300/$N300,$E300/$O300,$F300/$P300)),0)</f>
        <v>1.0112232319499321</v>
      </c>
      <c r="Y300" s="10">
        <f>_xlfn.IFNA(IF(OR($C300={"PH-AKT","GCaMP6S"}),E300/AVERAGE($D300:$F300), E300/O300/AVERAGE($D300/$N300,$E300/$O300,$F300/$P300)),0)</f>
        <v>0.99875871642412395</v>
      </c>
      <c r="Z300" s="10">
        <f>_xlfn.IFNA(IF(OR($C300={"PH-AKT","GCaMP6S"}),F300/AVERAGE($D300:$F300), F300/P300/AVERAGE($D300/$N300,$E300/$O300,$F300/$P300)),0)</f>
        <v>0.9900180516259437</v>
      </c>
      <c r="AA300" s="10">
        <f>_xlfn.IFNA(IF(OR($C300={"PH-AKT","GCaMP6S"}),G300/AVERAGE($D300:$F300), G300/Q300/AVERAGE($D300/$N300,$E300/$O300,$F300/$P300)),0)</f>
        <v>1.052104973296301</v>
      </c>
      <c r="AB300" s="10">
        <f>_xlfn.IFNA(IF(OR($C300={"PH-AKT","GCaMP6S"}),H300/AVERAGE($D300:$F300), H300/R300/AVERAGE($D300/$N300,$E300/$O300,$F300/$P300)),0)</f>
        <v>1.0160450179156115</v>
      </c>
      <c r="AC300" s="10">
        <f>_xlfn.IFNA(IF(OR($C300={"PH-AKT","GCaMP6S"}),I300/AVERAGE($D300:$F300), I300/S300/AVERAGE($D300/$N300,$E300/$O300,$F300/$P300)),0)</f>
        <v>1.0898425526270878</v>
      </c>
      <c r="AD300" s="10">
        <f>_xlfn.IFNA(IF(OR($C300={"PH-AKT","GCaMP6S"}),J300/AVERAGE($D300:$F300), J300/T300/AVERAGE($D300/$N300,$E300/$O300,$F300/$P300)),0)</f>
        <v>1.019182443256764</v>
      </c>
      <c r="AE300" s="10">
        <f>_xlfn.IFNA(IF(OR($C300={"PH-AKT","GCaMP6S"}),K300/AVERAGE($D300:$F300), K300/U300/AVERAGE($D300/$N300,$E300/$O300,$F300/$P300)),0)</f>
        <v>1.0213834307726757</v>
      </c>
      <c r="AF300" s="10">
        <f>_xlfn.IFNA(IF(OR($C300={"PH-AKT","GCaMP6S"}),L300/AVERAGE($D300:$F300), L300/V300/AVERAGE($D300/$N300,$E300/$O300,$F300/$P300)),0)</f>
        <v>1.0335828067679464</v>
      </c>
      <c r="AG300" s="10">
        <f>_xlfn.IFNA(IF(OR($C300={"PH-AKT","GCaMP6S"}),M300/AVERAGE($D300:$F300), M300/W300/AVERAGE($D300/$N300,$E300/$O300,$F300/$P300)),0)</f>
        <v>0.98110751279058372</v>
      </c>
      <c r="AI300" s="10">
        <f>IF(OR($C300={"PH-AKT","Syk","Src","Lyn-FAK","Prin-CRAF","ERKKTR"}),1/X300,X300)</f>
        <v>1.0112232319499321</v>
      </c>
      <c r="AJ300" s="10">
        <f>IF(OR($C300={"PH-AKT","Syk","Src","Lyn-FAK","Prin-CRAF","ERKKTR"}),1/Y300,Y300)</f>
        <v>0.99875871642412395</v>
      </c>
      <c r="AK300" s="10">
        <f>IF(OR($C300={"PH-AKT","Syk","Src","Lyn-FAK","Prin-CRAF","ERKKTR"}),1/Z300,Z300)</f>
        <v>0.9900180516259437</v>
      </c>
      <c r="AL300" s="10">
        <f>IF(OR($C300={"PH-AKT","Syk","Src","Lyn-FAK","Prin-CRAF","ERKKTR"}),1/AA300,AA300)</f>
        <v>1.052104973296301</v>
      </c>
      <c r="AM300" s="10">
        <f>IF(OR($C300={"PH-AKT","Syk","Src","Lyn-FAK","Prin-CRAF","ERKKTR"}),1/AB300,AB300)</f>
        <v>1.0160450179156115</v>
      </c>
      <c r="AN300" s="10">
        <f>IF(OR($C300={"PH-AKT","Syk","Src","Lyn-FAK","Prin-CRAF","ERKKTR"}),1/AC300,AC300)</f>
        <v>1.0898425526270878</v>
      </c>
      <c r="AO300" s="10">
        <f>IF(OR($C300={"PH-AKT","Syk","Src","Lyn-FAK","Prin-CRAF","ERKKTR"}),1/AD300,AD300)</f>
        <v>1.019182443256764</v>
      </c>
      <c r="AP300" s="10">
        <f>IF(OR($C300={"PH-AKT","Syk","Src","Lyn-FAK","Prin-CRAF","ERKKTR"}),1/AE300,AE300)</f>
        <v>1.0213834307726757</v>
      </c>
      <c r="AQ300" s="10">
        <f>IF(OR($C300={"PH-AKT","Syk","Src","Lyn-FAK","Prin-CRAF","ERKKTR"}),1/AF300,AF300)</f>
        <v>1.0335828067679464</v>
      </c>
      <c r="AR300" s="10">
        <f>IF(OR($C300={"PH-AKT","Syk","Src","Lyn-FAK","Prin-CRAF","ERKKTR"}),1/AG300,AG300)</f>
        <v>0.98110751279058372</v>
      </c>
    </row>
    <row r="301" spans="1:44" x14ac:dyDescent="0.2">
      <c r="A301" s="10">
        <v>300</v>
      </c>
      <c r="B301" s="10">
        <v>0</v>
      </c>
      <c r="C301" s="10">
        <f>_xlfn.IFNA(VLOOKUP($B301,Barcodes!$B$2:$E$14,4,FALSE),0)</f>
        <v>0</v>
      </c>
      <c r="D301" s="10">
        <v>1098.9090000000001</v>
      </c>
      <c r="E301" s="10">
        <v>1090.066</v>
      </c>
      <c r="F301" s="10">
        <v>1154.8340000000001</v>
      </c>
      <c r="G301" s="10">
        <v>1134.51</v>
      </c>
      <c r="H301" s="10">
        <v>1177.4169999999999</v>
      </c>
      <c r="I301" s="10">
        <v>1190.8309999999999</v>
      </c>
      <c r="J301" s="10">
        <v>1226.039</v>
      </c>
      <c r="K301" s="10">
        <v>1241.8209999999999</v>
      </c>
      <c r="L301" s="10">
        <v>1204.732</v>
      </c>
      <c r="M301" s="10">
        <v>1214.4059999999999</v>
      </c>
      <c r="N301" s="10">
        <v>383.077</v>
      </c>
      <c r="O301" s="10">
        <v>390.05900000000003</v>
      </c>
      <c r="P301" s="10">
        <v>421.73899999999998</v>
      </c>
      <c r="Q301" s="10">
        <v>387.63</v>
      </c>
      <c r="R301" s="10">
        <v>398.93799999999999</v>
      </c>
      <c r="S301" s="10">
        <v>409.53500000000003</v>
      </c>
      <c r="T301" s="10">
        <v>419.40100000000001</v>
      </c>
      <c r="U301" s="10">
        <v>429.08300000000003</v>
      </c>
      <c r="V301" s="10">
        <v>442.60700000000003</v>
      </c>
      <c r="W301" s="10">
        <v>438.06299999999999</v>
      </c>
      <c r="X301" s="10">
        <f>_xlfn.IFNA(IF(OR($C301={"PH-AKT","GCaMP6S"}),D301/AVERAGE($D301:$F301), D301/N301/AVERAGE($D301/$N301,$E301/$O301,$F301/$P301)),0)</f>
        <v>1.0243276697987924</v>
      </c>
      <c r="Y301" s="10">
        <f>_xlfn.IFNA(IF(OR($C301={"PH-AKT","GCaMP6S"}),E301/AVERAGE($D301:$F301), E301/O301/AVERAGE($D301/$N301,$E301/$O301,$F301/$P301)),0)</f>
        <v>0.99789705880365553</v>
      </c>
      <c r="Z301" s="10">
        <f>_xlfn.IFNA(IF(OR($C301={"PH-AKT","GCaMP6S"}),F301/AVERAGE($D301:$F301), F301/P301/AVERAGE($D301/$N301,$E301/$O301,$F301/$P301)),0)</f>
        <v>0.97777527139755183</v>
      </c>
      <c r="AA301" s="10">
        <f>_xlfn.IFNA(IF(OR($C301={"PH-AKT","GCaMP6S"}),G301/AVERAGE($D301:$F301), G301/Q301/AVERAGE($D301/$N301,$E301/$O301,$F301/$P301)),0)</f>
        <v>1.0450912191258424</v>
      </c>
      <c r="AB301" s="10">
        <f>_xlfn.IFNA(IF(OR($C301={"PH-AKT","GCaMP6S"}),H301/AVERAGE($D301:$F301), H301/R301/AVERAGE($D301/$N301,$E301/$O301,$F301/$P301)),0)</f>
        <v>1.0538726834590606</v>
      </c>
      <c r="AC301" s="10">
        <f>_xlfn.IFNA(IF(OR($C301={"PH-AKT","GCaMP6S"}),I301/AVERAGE($D301:$F301), I301/S301/AVERAGE($D301/$N301,$E301/$O301,$F301/$P301)),0)</f>
        <v>1.0382988184884112</v>
      </c>
      <c r="AD301" s="10">
        <f>_xlfn.IFNA(IF(OR($C301={"PH-AKT","GCaMP6S"}),J301/AVERAGE($D301:$F301), J301/T301/AVERAGE($D301/$N301,$E301/$O301,$F301/$P301)),0)</f>
        <v>1.0438499513134176</v>
      </c>
      <c r="AE301" s="10">
        <f>_xlfn.IFNA(IF(OR($C301={"PH-AKT","GCaMP6S"}),K301/AVERAGE($D301:$F301), K301/U301/AVERAGE($D301/$N301,$E301/$O301,$F301/$P301)),0)</f>
        <v>1.033429710518726</v>
      </c>
      <c r="AF301" s="10">
        <f>_xlfn.IFNA(IF(OR($C301={"PH-AKT","GCaMP6S"}),L301/AVERAGE($D301:$F301), L301/V301/AVERAGE($D301/$N301,$E301/$O301,$F301/$P301)),0)</f>
        <v>0.9719309674605775</v>
      </c>
      <c r="AG301" s="10">
        <f>_xlfn.IFNA(IF(OR($C301={"PH-AKT","GCaMP6S"}),M301/AVERAGE($D301:$F301), M301/W301/AVERAGE($D301/$N301,$E301/$O301,$F301/$P301)),0)</f>
        <v>0.98989831039022524</v>
      </c>
      <c r="AI301" s="10">
        <f>IF(OR($C301={"PH-AKT","Syk","Src","Lyn-FAK","Prin-CRAF","ERKKTR"}),1/X301,X301)</f>
        <v>1.0243276697987924</v>
      </c>
      <c r="AJ301" s="10">
        <f>IF(OR($C301={"PH-AKT","Syk","Src","Lyn-FAK","Prin-CRAF","ERKKTR"}),1/Y301,Y301)</f>
        <v>0.99789705880365553</v>
      </c>
      <c r="AK301" s="10">
        <f>IF(OR($C301={"PH-AKT","Syk","Src","Lyn-FAK","Prin-CRAF","ERKKTR"}),1/Z301,Z301)</f>
        <v>0.97777527139755183</v>
      </c>
      <c r="AL301" s="10">
        <f>IF(OR($C301={"PH-AKT","Syk","Src","Lyn-FAK","Prin-CRAF","ERKKTR"}),1/AA301,AA301)</f>
        <v>1.0450912191258424</v>
      </c>
      <c r="AM301" s="10">
        <f>IF(OR($C301={"PH-AKT","Syk","Src","Lyn-FAK","Prin-CRAF","ERKKTR"}),1/AB301,AB301)</f>
        <v>1.0538726834590606</v>
      </c>
      <c r="AN301" s="10">
        <f>IF(OR($C301={"PH-AKT","Syk","Src","Lyn-FAK","Prin-CRAF","ERKKTR"}),1/AC301,AC301)</f>
        <v>1.0382988184884112</v>
      </c>
      <c r="AO301" s="10">
        <f>IF(OR($C301={"PH-AKT","Syk","Src","Lyn-FAK","Prin-CRAF","ERKKTR"}),1/AD301,AD301)</f>
        <v>1.0438499513134176</v>
      </c>
      <c r="AP301" s="10">
        <f>IF(OR($C301={"PH-AKT","Syk","Src","Lyn-FAK","Prin-CRAF","ERKKTR"}),1/AE301,AE301)</f>
        <v>1.033429710518726</v>
      </c>
      <c r="AQ301" s="10">
        <f>IF(OR($C301={"PH-AKT","Syk","Src","Lyn-FAK","Prin-CRAF","ERKKTR"}),1/AF301,AF301)</f>
        <v>0.9719309674605775</v>
      </c>
      <c r="AR301" s="10">
        <f>IF(OR($C301={"PH-AKT","Syk","Src","Lyn-FAK","Prin-CRAF","ERKKTR"}),1/AG301,AG301)</f>
        <v>0.98989831039022524</v>
      </c>
    </row>
    <row r="302" spans="1:44" x14ac:dyDescent="0.2">
      <c r="A302" s="10">
        <v>301</v>
      </c>
      <c r="B302" s="10">
        <v>0</v>
      </c>
      <c r="C302" s="10">
        <f>_xlfn.IFNA(VLOOKUP($B302,Barcodes!$B$2:$E$14,4,FALSE),0)</f>
        <v>0</v>
      </c>
      <c r="D302" s="10">
        <v>1289.8489999999999</v>
      </c>
      <c r="E302" s="10">
        <v>1286.731</v>
      </c>
      <c r="F302" s="10">
        <v>1402.279</v>
      </c>
      <c r="G302" s="10">
        <v>1247.519</v>
      </c>
      <c r="H302" s="10">
        <v>1289.5840000000001</v>
      </c>
      <c r="I302" s="10">
        <v>1249.481</v>
      </c>
      <c r="J302" s="10">
        <v>1292.335</v>
      </c>
      <c r="K302" s="10">
        <v>1314.394</v>
      </c>
      <c r="L302" s="10">
        <v>1215.1659999999999</v>
      </c>
      <c r="M302" s="10">
        <v>1199.5060000000001</v>
      </c>
      <c r="N302" s="10">
        <v>285.66899999999998</v>
      </c>
      <c r="O302" s="10">
        <v>291.125</v>
      </c>
      <c r="P302" s="10">
        <v>320.91199999999998</v>
      </c>
      <c r="Q302" s="10">
        <v>285.70999999999998</v>
      </c>
      <c r="R302" s="10">
        <v>301.3</v>
      </c>
      <c r="S302" s="10">
        <v>301.57499999999999</v>
      </c>
      <c r="T302" s="10">
        <v>316.87400000000002</v>
      </c>
      <c r="U302" s="10">
        <v>321.29399999999998</v>
      </c>
      <c r="V302" s="10">
        <v>287.75799999999998</v>
      </c>
      <c r="W302" s="10">
        <v>271.21300000000002</v>
      </c>
      <c r="X302" s="10">
        <f>_xlfn.IFNA(IF(OR($C302={"PH-AKT","GCaMP6S"}),D302/AVERAGE($D302:$F302), D302/N302/AVERAGE($D302/$N302,$E302/$O302,$F302/$P302)),0)</f>
        <v>1.0181024984014271</v>
      </c>
      <c r="Y302" s="10">
        <f>_xlfn.IFNA(IF(OR($C302={"PH-AKT","GCaMP6S"}),E302/AVERAGE($D302:$F302), E302/O302/AVERAGE($D302/$N302,$E302/$O302,$F302/$P302)),0)</f>
        <v>0.99660717381871067</v>
      </c>
      <c r="Z302" s="10">
        <f>_xlfn.IFNA(IF(OR($C302={"PH-AKT","GCaMP6S"}),F302/AVERAGE($D302:$F302), F302/P302/AVERAGE($D302/$N302,$E302/$O302,$F302/$P302)),0)</f>
        <v>0.98529032777986225</v>
      </c>
      <c r="AA302" s="10">
        <f>_xlfn.IFNA(IF(OR($C302={"PH-AKT","GCaMP6S"}),G302/AVERAGE($D302:$F302), G302/Q302/AVERAGE($D302/$N302,$E302/$O302,$F302/$P302)),0)</f>
        <v>0.984549314146135</v>
      </c>
      <c r="AB302" s="10">
        <f>_xlfn.IFNA(IF(OR($C302={"PH-AKT","GCaMP6S"}),H302/AVERAGE($D302:$F302), H302/R302/AVERAGE($D302/$N302,$E302/$O302,$F302/$P302)),0)</f>
        <v>0.96508652291284103</v>
      </c>
      <c r="AC302" s="10">
        <f>_xlfn.IFNA(IF(OR($C302={"PH-AKT","GCaMP6S"}),I302/AVERAGE($D302:$F302), I302/S302/AVERAGE($D302/$N302,$E302/$O302,$F302/$P302)),0)</f>
        <v>0.93422194866606256</v>
      </c>
      <c r="AD302" s="10">
        <f>_xlfn.IFNA(IF(OR($C302={"PH-AKT","GCaMP6S"}),J302/AVERAGE($D302:$F302), J302/T302/AVERAGE($D302/$N302,$E302/$O302,$F302/$P302)),0)</f>
        <v>0.91961118886516291</v>
      </c>
      <c r="AE302" s="10">
        <f>_xlfn.IFNA(IF(OR($C302={"PH-AKT","GCaMP6S"}),K302/AVERAGE($D302:$F302), K302/U302/AVERAGE($D302/$N302,$E302/$O302,$F302/$P302)),0)</f>
        <v>0.92244121458679063</v>
      </c>
      <c r="AF302" s="10">
        <f>_xlfn.IFNA(IF(OR($C302={"PH-AKT","GCaMP6S"}),L302/AVERAGE($D302:$F302), L302/V302/AVERAGE($D302/$N302,$E302/$O302,$F302/$P302)),0)</f>
        <v>0.95219073118492115</v>
      </c>
      <c r="AG302" s="10">
        <f>_xlfn.IFNA(IF(OR($C302={"PH-AKT","GCaMP6S"}),M302/AVERAGE($D302:$F302), M302/W302/AVERAGE($D302/$N302,$E302/$O302,$F302/$P302)),0)</f>
        <v>0.9972583204138602</v>
      </c>
      <c r="AI302" s="10">
        <f>IF(OR($C302={"PH-AKT","Syk","Src","Lyn-FAK","Prin-CRAF","ERKKTR"}),1/X302,X302)</f>
        <v>1.0181024984014271</v>
      </c>
      <c r="AJ302" s="10">
        <f>IF(OR($C302={"PH-AKT","Syk","Src","Lyn-FAK","Prin-CRAF","ERKKTR"}),1/Y302,Y302)</f>
        <v>0.99660717381871067</v>
      </c>
      <c r="AK302" s="10">
        <f>IF(OR($C302={"PH-AKT","Syk","Src","Lyn-FAK","Prin-CRAF","ERKKTR"}),1/Z302,Z302)</f>
        <v>0.98529032777986225</v>
      </c>
      <c r="AL302" s="10">
        <f>IF(OR($C302={"PH-AKT","Syk","Src","Lyn-FAK","Prin-CRAF","ERKKTR"}),1/AA302,AA302)</f>
        <v>0.984549314146135</v>
      </c>
      <c r="AM302" s="10">
        <f>IF(OR($C302={"PH-AKT","Syk","Src","Lyn-FAK","Prin-CRAF","ERKKTR"}),1/AB302,AB302)</f>
        <v>0.96508652291284103</v>
      </c>
      <c r="AN302" s="10">
        <f>IF(OR($C302={"PH-AKT","Syk","Src","Lyn-FAK","Prin-CRAF","ERKKTR"}),1/AC302,AC302)</f>
        <v>0.93422194866606256</v>
      </c>
      <c r="AO302" s="10">
        <f>IF(OR($C302={"PH-AKT","Syk","Src","Lyn-FAK","Prin-CRAF","ERKKTR"}),1/AD302,AD302)</f>
        <v>0.91961118886516291</v>
      </c>
      <c r="AP302" s="10">
        <f>IF(OR($C302={"PH-AKT","Syk","Src","Lyn-FAK","Prin-CRAF","ERKKTR"}),1/AE302,AE302)</f>
        <v>0.92244121458679063</v>
      </c>
      <c r="AQ302" s="10">
        <f>IF(OR($C302={"PH-AKT","Syk","Src","Lyn-FAK","Prin-CRAF","ERKKTR"}),1/AF302,AF302)</f>
        <v>0.95219073118492115</v>
      </c>
      <c r="AR302" s="10">
        <f>IF(OR($C302={"PH-AKT","Syk","Src","Lyn-FAK","Prin-CRAF","ERKKTR"}),1/AG302,AG302)</f>
        <v>0.9972583204138602</v>
      </c>
    </row>
    <row r="303" spans="1:44" x14ac:dyDescent="0.2">
      <c r="A303" s="10">
        <v>302</v>
      </c>
      <c r="B303" s="10" t="s">
        <v>39</v>
      </c>
      <c r="C303" s="10" t="str">
        <f>_xlfn.IFNA(VLOOKUP($B303,Barcodes!$B$2:$E$14,4,FALSE),0)</f>
        <v>EV-S6K</v>
      </c>
      <c r="D303" s="10">
        <v>1028.6990000000001</v>
      </c>
      <c r="E303" s="10">
        <v>1084.5029999999999</v>
      </c>
      <c r="F303" s="10">
        <v>1030.8779999999999</v>
      </c>
      <c r="G303" s="10">
        <v>878.221</v>
      </c>
      <c r="H303" s="10">
        <v>888.19500000000005</v>
      </c>
      <c r="I303" s="10">
        <v>842.03700000000003</v>
      </c>
      <c r="J303" s="10">
        <v>800.86500000000001</v>
      </c>
      <c r="K303" s="10">
        <v>748.16099999999994</v>
      </c>
      <c r="L303" s="10">
        <v>748.88099999999997</v>
      </c>
      <c r="M303" s="10">
        <v>953.79700000000003</v>
      </c>
      <c r="N303" s="10">
        <v>437.95800000000003</v>
      </c>
      <c r="O303" s="10">
        <v>463.61900000000003</v>
      </c>
      <c r="P303" s="10">
        <v>441.53199999999998</v>
      </c>
      <c r="Q303" s="10">
        <v>372.83</v>
      </c>
      <c r="R303" s="10">
        <v>373.81</v>
      </c>
      <c r="S303" s="10">
        <v>349.31200000000001</v>
      </c>
      <c r="T303" s="10">
        <v>331.476</v>
      </c>
      <c r="U303" s="10">
        <v>307.7</v>
      </c>
      <c r="V303" s="10">
        <v>304.11700000000002</v>
      </c>
      <c r="W303" s="10">
        <v>411.34800000000001</v>
      </c>
      <c r="X303" s="10">
        <f>_xlfn.IFNA(IF(OR($C303={"PH-AKT","GCaMP6S"}),D303/AVERAGE($D303:$F303), D303/N303/AVERAGE($D303/$N303,$E303/$O303,$F303/$P303)),0)</f>
        <v>1.0033774322897</v>
      </c>
      <c r="Y303" s="10">
        <f>_xlfn.IFNA(IF(OR($C303={"PH-AKT","GCaMP6S"}),E303/AVERAGE($D303:$F303), E303/O303/AVERAGE($D303/$N303,$E303/$O303,$F303/$P303)),0)</f>
        <v>0.99925885797091873</v>
      </c>
      <c r="Z303" s="10">
        <f>_xlfn.IFNA(IF(OR($C303={"PH-AKT","GCaMP6S"}),F303/AVERAGE($D303:$F303), F303/P303/AVERAGE($D303/$N303,$E303/$O303,$F303/$P303)),0)</f>
        <v>0.99736370973938138</v>
      </c>
      <c r="AA303" s="10">
        <f>_xlfn.IFNA(IF(OR($C303={"PH-AKT","GCaMP6S"}),G303/AVERAGE($D303:$F303), G303/Q303/AVERAGE($D303/$N303,$E303/$O303,$F303/$P303)),0)</f>
        <v>1.0062396858591924</v>
      </c>
      <c r="AB303" s="10">
        <f>_xlfn.IFNA(IF(OR($C303={"PH-AKT","GCaMP6S"}),H303/AVERAGE($D303:$F303), H303/R303/AVERAGE($D303/$N303,$E303/$O303,$F303/$P303)),0)</f>
        <v>1.0149996294793784</v>
      </c>
      <c r="AC303" s="10">
        <f>_xlfn.IFNA(IF(OR($C303={"PH-AKT","GCaMP6S"}),I303/AVERAGE($D303:$F303), I303/S303/AVERAGE($D303/$N303,$E303/$O303,$F303/$P303)),0)</f>
        <v>1.0297365898556929</v>
      </c>
      <c r="AD303" s="10">
        <f>_xlfn.IFNA(IF(OR($C303={"PH-AKT","GCaMP6S"}),J303/AVERAGE($D303:$F303), J303/T303/AVERAGE($D303/$N303,$E303/$O303,$F303/$P303)),0)</f>
        <v>1.0320855548711085</v>
      </c>
      <c r="AE303" s="10">
        <f>_xlfn.IFNA(IF(OR($C303={"PH-AKT","GCaMP6S"}),K303/AVERAGE($D303:$F303), K303/U303/AVERAGE($D303/$N303,$E303/$O303,$F303/$P303)),0)</f>
        <v>1.0386663080086498</v>
      </c>
      <c r="AF303" s="10">
        <f>_xlfn.IFNA(IF(OR($C303={"PH-AKT","GCaMP6S"}),L303/AVERAGE($D303:$F303), L303/V303/AVERAGE($D303/$N303,$E303/$O303,$F303/$P303)),0)</f>
        <v>1.05191485792884</v>
      </c>
      <c r="AG303" s="10">
        <f>_xlfn.IFNA(IF(OR($C303={"PH-AKT","GCaMP6S"}),M303/AVERAGE($D303:$F303), M303/W303/AVERAGE($D303/$N303,$E303/$O303,$F303/$P303)),0)</f>
        <v>0.99050127054749271</v>
      </c>
      <c r="AI303" s="10">
        <f>IF(OR($C303={"PH-AKT","Syk","Src","Lyn-FAK","Prin-CRAF","ERKKTR"}),1/X303,X303)</f>
        <v>1.0033774322897</v>
      </c>
      <c r="AJ303" s="10">
        <f>IF(OR($C303={"PH-AKT","Syk","Src","Lyn-FAK","Prin-CRAF","ERKKTR"}),1/Y303,Y303)</f>
        <v>0.99925885797091873</v>
      </c>
      <c r="AK303" s="10">
        <f>IF(OR($C303={"PH-AKT","Syk","Src","Lyn-FAK","Prin-CRAF","ERKKTR"}),1/Z303,Z303)</f>
        <v>0.99736370973938138</v>
      </c>
      <c r="AL303" s="10">
        <f>IF(OR($C303={"PH-AKT","Syk","Src","Lyn-FAK","Prin-CRAF","ERKKTR"}),1/AA303,AA303)</f>
        <v>1.0062396858591924</v>
      </c>
      <c r="AM303" s="10">
        <f>IF(OR($C303={"PH-AKT","Syk","Src","Lyn-FAK","Prin-CRAF","ERKKTR"}),1/AB303,AB303)</f>
        <v>1.0149996294793784</v>
      </c>
      <c r="AN303" s="10">
        <f>IF(OR($C303={"PH-AKT","Syk","Src","Lyn-FAK","Prin-CRAF","ERKKTR"}),1/AC303,AC303)</f>
        <v>1.0297365898556929</v>
      </c>
      <c r="AO303" s="10">
        <f>IF(OR($C303={"PH-AKT","Syk","Src","Lyn-FAK","Prin-CRAF","ERKKTR"}),1/AD303,AD303)</f>
        <v>1.0320855548711085</v>
      </c>
      <c r="AP303" s="10">
        <f>IF(OR($C303={"PH-AKT","Syk","Src","Lyn-FAK","Prin-CRAF","ERKKTR"}),1/AE303,AE303)</f>
        <v>1.0386663080086498</v>
      </c>
      <c r="AQ303" s="10">
        <f>IF(OR($C303={"PH-AKT","Syk","Src","Lyn-FAK","Prin-CRAF","ERKKTR"}),1/AF303,AF303)</f>
        <v>1.05191485792884</v>
      </c>
      <c r="AR303" s="10">
        <f>IF(OR($C303={"PH-AKT","Syk","Src","Lyn-FAK","Prin-CRAF","ERKKTR"}),1/AG303,AG303)</f>
        <v>0.99050127054749271</v>
      </c>
    </row>
    <row r="304" spans="1:44" x14ac:dyDescent="0.2">
      <c r="A304" s="10">
        <v>303</v>
      </c>
      <c r="B304" s="10">
        <v>0</v>
      </c>
      <c r="C304" s="10">
        <f>_xlfn.IFNA(VLOOKUP($B304,Barcodes!$B$2:$E$14,4,FALSE),0)</f>
        <v>0</v>
      </c>
      <c r="D304" s="10">
        <v>2944.4549999999999</v>
      </c>
      <c r="E304" s="10">
        <v>2891.5419999999999</v>
      </c>
      <c r="F304" s="10">
        <v>2947.297</v>
      </c>
      <c r="G304" s="10">
        <v>2738.114</v>
      </c>
      <c r="H304" s="10">
        <v>2911.6840000000002</v>
      </c>
      <c r="I304" s="10">
        <v>2824.7640000000001</v>
      </c>
      <c r="J304" s="10">
        <v>2779.4250000000002</v>
      </c>
      <c r="K304" s="10">
        <v>2772.672</v>
      </c>
      <c r="L304" s="10">
        <v>2609.6779999999999</v>
      </c>
      <c r="M304" s="10">
        <v>2644.433</v>
      </c>
      <c r="N304" s="10">
        <v>1466.8489999999999</v>
      </c>
      <c r="O304" s="10">
        <v>1438.3050000000001</v>
      </c>
      <c r="P304" s="10">
        <v>1458.317</v>
      </c>
      <c r="Q304" s="10">
        <v>1361.0509999999999</v>
      </c>
      <c r="R304" s="10">
        <v>1355.63</v>
      </c>
      <c r="S304" s="10">
        <v>1323.48</v>
      </c>
      <c r="T304" s="10">
        <v>1284.3489999999999</v>
      </c>
      <c r="U304" s="10">
        <v>1302.2760000000001</v>
      </c>
      <c r="V304" s="10">
        <v>1257.5309999999999</v>
      </c>
      <c r="W304" s="10">
        <v>1309.9159999999999</v>
      </c>
      <c r="X304" s="10">
        <f>_xlfn.IFNA(IF(OR($C304={"PH-AKT","GCaMP6S"}),D304/AVERAGE($D304:$F304), D304/N304/AVERAGE($D304/$N304,$E304/$O304,$F304/$P304)),0)</f>
        <v>0.99722770969217711</v>
      </c>
      <c r="Y304" s="10">
        <f>_xlfn.IFNA(IF(OR($C304={"PH-AKT","GCaMP6S"}),E304/AVERAGE($D304:$F304), E304/O304/AVERAGE($D304/$N304,$E304/$O304,$F304/$P304)),0)</f>
        <v>0.99874206069966476</v>
      </c>
      <c r="Z304" s="10">
        <f>_xlfn.IFNA(IF(OR($C304={"PH-AKT","GCaMP6S"}),F304/AVERAGE($D304:$F304), F304/P304/AVERAGE($D304/$N304,$E304/$O304,$F304/$P304)),0)</f>
        <v>1.0040302296081582</v>
      </c>
      <c r="AA304" s="10">
        <f>_xlfn.IFNA(IF(OR($C304={"PH-AKT","GCaMP6S"}),G304/AVERAGE($D304:$F304), G304/Q304/AVERAGE($D304/$N304,$E304/$O304,$F304/$P304)),0)</f>
        <v>0.99942901182639732</v>
      </c>
      <c r="AB304" s="10">
        <f>_xlfn.IFNA(IF(OR($C304={"PH-AKT","GCaMP6S"}),H304/AVERAGE($D304:$F304), H304/R304/AVERAGE($D304/$N304,$E304/$O304,$F304/$P304)),0)</f>
        <v>1.0670331059484539</v>
      </c>
      <c r="AC304" s="10">
        <f>_xlfn.IFNA(IF(OR($C304={"PH-AKT","GCaMP6S"}),I304/AVERAGE($D304:$F304), I304/S304/AVERAGE($D304/$N304,$E304/$O304,$F304/$P304)),0)</f>
        <v>1.0603264920817368</v>
      </c>
      <c r="AD304" s="10">
        <f>_xlfn.IFNA(IF(OR($C304={"PH-AKT","GCaMP6S"}),J304/AVERAGE($D304:$F304), J304/T304/AVERAGE($D304/$N304,$E304/$O304,$F304/$P304)),0)</f>
        <v>1.0750947298873277</v>
      </c>
      <c r="AE304" s="10">
        <f>_xlfn.IFNA(IF(OR($C304={"PH-AKT","GCaMP6S"}),K304/AVERAGE($D304:$F304), K304/U304/AVERAGE($D304/$N304,$E304/$O304,$F304/$P304)),0)</f>
        <v>1.0577189498004258</v>
      </c>
      <c r="AF304" s="10">
        <f>_xlfn.IFNA(IF(OR($C304={"PH-AKT","GCaMP6S"}),L304/AVERAGE($D304:$F304), L304/V304/AVERAGE($D304/$N304,$E304/$O304,$F304/$P304)),0)</f>
        <v>1.0309629302368715</v>
      </c>
      <c r="AG304" s="10">
        <f>_xlfn.IFNA(IF(OR($C304={"PH-AKT","GCaMP6S"}),M304/AVERAGE($D304:$F304), M304/W304/AVERAGE($D304/$N304,$E304/$O304,$F304/$P304)),0)</f>
        <v>1.0029145836793232</v>
      </c>
      <c r="AI304" s="10">
        <f>IF(OR($C304={"PH-AKT","Syk","Src","Lyn-FAK","Prin-CRAF","ERKKTR"}),1/X304,X304)</f>
        <v>0.99722770969217711</v>
      </c>
      <c r="AJ304" s="10">
        <f>IF(OR($C304={"PH-AKT","Syk","Src","Lyn-FAK","Prin-CRAF","ERKKTR"}),1/Y304,Y304)</f>
        <v>0.99874206069966476</v>
      </c>
      <c r="AK304" s="10">
        <f>IF(OR($C304={"PH-AKT","Syk","Src","Lyn-FAK","Prin-CRAF","ERKKTR"}),1/Z304,Z304)</f>
        <v>1.0040302296081582</v>
      </c>
      <c r="AL304" s="10">
        <f>IF(OR($C304={"PH-AKT","Syk","Src","Lyn-FAK","Prin-CRAF","ERKKTR"}),1/AA304,AA304)</f>
        <v>0.99942901182639732</v>
      </c>
      <c r="AM304" s="10">
        <f>IF(OR($C304={"PH-AKT","Syk","Src","Lyn-FAK","Prin-CRAF","ERKKTR"}),1/AB304,AB304)</f>
        <v>1.0670331059484539</v>
      </c>
      <c r="AN304" s="10">
        <f>IF(OR($C304={"PH-AKT","Syk","Src","Lyn-FAK","Prin-CRAF","ERKKTR"}),1/AC304,AC304)</f>
        <v>1.0603264920817368</v>
      </c>
      <c r="AO304" s="10">
        <f>IF(OR($C304={"PH-AKT","Syk","Src","Lyn-FAK","Prin-CRAF","ERKKTR"}),1/AD304,AD304)</f>
        <v>1.0750947298873277</v>
      </c>
      <c r="AP304" s="10">
        <f>IF(OR($C304={"PH-AKT","Syk","Src","Lyn-FAK","Prin-CRAF","ERKKTR"}),1/AE304,AE304)</f>
        <v>1.0577189498004258</v>
      </c>
      <c r="AQ304" s="10">
        <f>IF(OR($C304={"PH-AKT","Syk","Src","Lyn-FAK","Prin-CRAF","ERKKTR"}),1/AF304,AF304)</f>
        <v>1.0309629302368715</v>
      </c>
      <c r="AR304" s="10">
        <f>IF(OR($C304={"PH-AKT","Syk","Src","Lyn-FAK","Prin-CRAF","ERKKTR"}),1/AG304,AG304)</f>
        <v>1.0029145836793232</v>
      </c>
    </row>
    <row r="305" spans="1:44" x14ac:dyDescent="0.2">
      <c r="A305" s="10">
        <v>304</v>
      </c>
      <c r="B305" s="10" t="s">
        <v>42</v>
      </c>
      <c r="C305" s="10" t="str">
        <f>_xlfn.IFNA(VLOOKUP($B305,Barcodes!$B$2:$E$14,4,FALSE),0)</f>
        <v>Syk</v>
      </c>
      <c r="D305" s="10">
        <v>1139.07</v>
      </c>
      <c r="E305" s="10">
        <v>1179.7550000000001</v>
      </c>
      <c r="F305" s="10">
        <v>1232.9780000000001</v>
      </c>
      <c r="G305" s="10">
        <v>1096.192</v>
      </c>
      <c r="H305" s="10">
        <v>1103.5029999999999</v>
      </c>
      <c r="I305" s="10">
        <v>1078.076</v>
      </c>
      <c r="J305" s="10">
        <v>1133.248</v>
      </c>
      <c r="K305" s="10">
        <v>1192.78</v>
      </c>
      <c r="L305" s="10">
        <v>1200.617</v>
      </c>
      <c r="M305" s="10">
        <v>1258.104</v>
      </c>
      <c r="N305" s="10">
        <v>207.07300000000001</v>
      </c>
      <c r="O305" s="10">
        <v>214.92400000000001</v>
      </c>
      <c r="P305" s="10">
        <v>224.82499999999999</v>
      </c>
      <c r="Q305" s="10">
        <v>251.28299999999999</v>
      </c>
      <c r="R305" s="10">
        <v>249.786</v>
      </c>
      <c r="S305" s="10">
        <v>248.08099999999999</v>
      </c>
      <c r="T305" s="10">
        <v>255.571</v>
      </c>
      <c r="U305" s="10">
        <v>259.16399999999999</v>
      </c>
      <c r="V305" s="10">
        <v>258.51499999999999</v>
      </c>
      <c r="W305" s="10">
        <v>262.23</v>
      </c>
      <c r="X305" s="10">
        <f>_xlfn.IFNA(IF(OR($C305={"PH-AKT","GCaMP6S"}),D305/AVERAGE($D305:$F305), D305/N305/AVERAGE($D305/$N305,$E305/$O305,$F305/$P305)),0)</f>
        <v>1.0017170436745035</v>
      </c>
      <c r="Y305" s="10">
        <f>_xlfn.IFNA(IF(OR($C305={"PH-AKT","GCaMP6S"}),E305/AVERAGE($D305:$F305), E305/O305/AVERAGE($D305/$N305,$E305/$O305,$F305/$P305)),0)</f>
        <v>0.99959721302426252</v>
      </c>
      <c r="Z305" s="10">
        <f>_xlfn.IFNA(IF(OR($C305={"PH-AKT","GCaMP6S"}),F305/AVERAGE($D305:$F305), F305/P305/AVERAGE($D305/$N305,$E305/$O305,$F305/$P305)),0)</f>
        <v>0.99868574330123416</v>
      </c>
      <c r="AA305" s="10">
        <f>_xlfn.IFNA(IF(OR($C305={"PH-AKT","GCaMP6S"}),G305/AVERAGE($D305:$F305), G305/Q305/AVERAGE($D305/$N305,$E305/$O305,$F305/$P305)),0)</f>
        <v>0.79440440673188506</v>
      </c>
      <c r="AB305" s="10">
        <f>_xlfn.IFNA(IF(OR($C305={"PH-AKT","GCaMP6S"}),H305/AVERAGE($D305:$F305), H305/R305/AVERAGE($D305/$N305,$E305/$O305,$F305/$P305)),0)</f>
        <v>0.80449537087556899</v>
      </c>
      <c r="AC305" s="10">
        <f>_xlfn.IFNA(IF(OR($C305={"PH-AKT","GCaMP6S"}),I305/AVERAGE($D305:$F305), I305/S305/AVERAGE($D305/$N305,$E305/$O305,$F305/$P305)),0)</f>
        <v>0.79135982525414295</v>
      </c>
      <c r="AD305" s="10">
        <f>_xlfn.IFNA(IF(OR($C305={"PH-AKT","GCaMP6S"}),J305/AVERAGE($D305:$F305), J305/T305/AVERAGE($D305/$N305,$E305/$O305,$F305/$P305)),0)</f>
        <v>0.80747951535403661</v>
      </c>
      <c r="AE305" s="10">
        <f>_xlfn.IFNA(IF(OR($C305={"PH-AKT","GCaMP6S"}),K305/AVERAGE($D305:$F305), K305/U305/AVERAGE($D305/$N305,$E305/$O305,$F305/$P305)),0)</f>
        <v>0.8381153577681566</v>
      </c>
      <c r="AF305" s="10">
        <f>_xlfn.IFNA(IF(OR($C305={"PH-AKT","GCaMP6S"}),L305/AVERAGE($D305:$F305), L305/V305/AVERAGE($D305/$N305,$E305/$O305,$F305/$P305)),0)</f>
        <v>0.84573998861665456</v>
      </c>
      <c r="AG305" s="10">
        <f>_xlfn.IFNA(IF(OR($C305={"PH-AKT","GCaMP6S"}),M305/AVERAGE($D305:$F305), M305/W305/AVERAGE($D305/$N305,$E305/$O305,$F305/$P305)),0)</f>
        <v>0.87367979638518511</v>
      </c>
      <c r="AI305" s="10">
        <f>IF(OR($C305={"PH-AKT","Syk","Src","Lyn-FAK","Prin-CRAF","ERKKTR"}),1/X305,X305)</f>
        <v>0.99828589951089874</v>
      </c>
      <c r="AJ305" s="10">
        <f>IF(OR($C305={"PH-AKT","Syk","Src","Lyn-FAK","Prin-CRAF","ERKKTR"}),1/Y305,Y305)</f>
        <v>1.0004029492784587</v>
      </c>
      <c r="AK305" s="10">
        <f>IF(OR($C305={"PH-AKT","Syk","Src","Lyn-FAK","Prin-CRAF","ERKKTR"}),1/Z305,Z305)</f>
        <v>1.0013159862425005</v>
      </c>
      <c r="AL305" s="10">
        <f>IF(OR($C305={"PH-AKT","Syk","Src","Lyn-FAK","Prin-CRAF","ERKKTR"}),1/AA305,AA305)</f>
        <v>1.2588046988736108</v>
      </c>
      <c r="AM305" s="10">
        <f>IF(OR($C305={"PH-AKT","Syk","Src","Lyn-FAK","Prin-CRAF","ERKKTR"}),1/AB305,AB305)</f>
        <v>1.2430152319107248</v>
      </c>
      <c r="AN305" s="10">
        <f>IF(OR($C305={"PH-AKT","Syk","Src","Lyn-FAK","Prin-CRAF","ERKKTR"}),1/AC305,AC305)</f>
        <v>1.263647670866856</v>
      </c>
      <c r="AO305" s="10">
        <f>IF(OR($C305={"PH-AKT","Syk","Src","Lyn-FAK","Prin-CRAF","ERKKTR"}),1/AD305,AD305)</f>
        <v>1.2384215091345734</v>
      </c>
      <c r="AP305" s="10">
        <f>IF(OR($C305={"PH-AKT","Syk","Src","Lyn-FAK","Prin-CRAF","ERKKTR"}),1/AE305,AE305)</f>
        <v>1.1931531748361359</v>
      </c>
      <c r="AQ305" s="10">
        <f>IF(OR($C305={"PH-AKT","Syk","Src","Lyn-FAK","Prin-CRAF","ERKKTR"}),1/AF305,AF305)</f>
        <v>1.1823964971026886</v>
      </c>
      <c r="AR305" s="10">
        <f>IF(OR($C305={"PH-AKT","Syk","Src","Lyn-FAK","Prin-CRAF","ERKKTR"}),1/AG305,AG305)</f>
        <v>1.1445840960698184</v>
      </c>
    </row>
    <row r="306" spans="1:44" x14ac:dyDescent="0.2">
      <c r="A306" s="10">
        <v>305</v>
      </c>
      <c r="B306" s="10" t="s">
        <v>431</v>
      </c>
      <c r="C306" s="10" t="str">
        <f>_xlfn.IFNA(VLOOKUP($B306,Barcodes!$B$2:$E$14,4,FALSE),0)</f>
        <v>Lyn-FAK</v>
      </c>
      <c r="D306" s="10">
        <v>1946.059</v>
      </c>
      <c r="E306" s="10">
        <v>1860.9290000000001</v>
      </c>
      <c r="F306" s="10">
        <v>2005.43</v>
      </c>
      <c r="G306" s="10">
        <v>1681.73</v>
      </c>
      <c r="H306" s="10">
        <v>1909.472</v>
      </c>
      <c r="I306" s="10">
        <v>1950.0239999999999</v>
      </c>
      <c r="J306" s="10">
        <v>1906.375</v>
      </c>
      <c r="K306" s="10">
        <v>1931.646</v>
      </c>
      <c r="L306" s="10">
        <v>1893.0060000000001</v>
      </c>
      <c r="M306" s="10">
        <v>1889.7539999999999</v>
      </c>
      <c r="N306" s="10">
        <v>410.36500000000001</v>
      </c>
      <c r="O306" s="10">
        <v>397.92899999999997</v>
      </c>
      <c r="P306" s="10">
        <v>424.07100000000003</v>
      </c>
      <c r="Q306" s="10">
        <v>417.61399999999998</v>
      </c>
      <c r="R306" s="10">
        <v>478.363</v>
      </c>
      <c r="S306" s="10">
        <v>493.06099999999998</v>
      </c>
      <c r="T306" s="10">
        <v>467.58300000000003</v>
      </c>
      <c r="U306" s="10">
        <v>469.41399999999999</v>
      </c>
      <c r="V306" s="10">
        <v>444.04300000000001</v>
      </c>
      <c r="W306" s="10">
        <v>431.27600000000001</v>
      </c>
      <c r="X306" s="10">
        <f>_xlfn.IFNA(IF(OR($C306={"PH-AKT","GCaMP6S"}),D306/AVERAGE($D306:$F306), D306/N306/AVERAGE($D306/$N306,$E306/$O306,$F306/$P306)),0)</f>
        <v>1.0055836317542577</v>
      </c>
      <c r="Y306" s="10">
        <f>_xlfn.IFNA(IF(OR($C306={"PH-AKT","GCaMP6S"}),E306/AVERAGE($D306:$F306), E306/O306/AVERAGE($D306/$N306,$E306/$O306,$F306/$P306)),0)</f>
        <v>0.99164612389968665</v>
      </c>
      <c r="Z306" s="10">
        <f>_xlfn.IFNA(IF(OR($C306={"PH-AKT","GCaMP6S"}),F306/AVERAGE($D306:$F306), F306/P306/AVERAGE($D306/$N306,$E306/$O306,$F306/$P306)),0)</f>
        <v>1.0027702443460558</v>
      </c>
      <c r="AA306" s="10">
        <f>_xlfn.IFNA(IF(OR($C306={"PH-AKT","GCaMP6S"}),G306/AVERAGE($D306:$F306), G306/Q306/AVERAGE($D306/$N306,$E306/$O306,$F306/$P306)),0)</f>
        <v>0.85391320085499045</v>
      </c>
      <c r="AB306" s="10">
        <f>_xlfn.IFNA(IF(OR($C306={"PH-AKT","GCaMP6S"}),H306/AVERAGE($D306:$F306), H306/R306/AVERAGE($D306/$N306,$E306/$O306,$F306/$P306)),0)</f>
        <v>0.84642448683390414</v>
      </c>
      <c r="AC306" s="10">
        <f>_xlfn.IFNA(IF(OR($C306={"PH-AKT","GCaMP6S"}),I306/AVERAGE($D306:$F306), I306/S306/AVERAGE($D306/$N306,$E306/$O306,$F306/$P306)),0)</f>
        <v>0.83863273331625798</v>
      </c>
      <c r="AD306" s="10">
        <f>_xlfn.IFNA(IF(OR($C306={"PH-AKT","GCaMP6S"}),J306/AVERAGE($D306:$F306), J306/T306/AVERAGE($D306/$N306,$E306/$O306,$F306/$P306)),0)</f>
        <v>0.86453409698926409</v>
      </c>
      <c r="AE306" s="10">
        <f>_xlfn.IFNA(IF(OR($C306={"PH-AKT","GCaMP6S"}),K306/AVERAGE($D306:$F306), K306/U306/AVERAGE($D306/$N306,$E306/$O306,$F306/$P306)),0)</f>
        <v>0.87257749238414295</v>
      </c>
      <c r="AF306" s="10">
        <f>_xlfn.IFNA(IF(OR($C306={"PH-AKT","GCaMP6S"}),L306/AVERAGE($D306:$F306), L306/V306/AVERAGE($D306/$N306,$E306/$O306,$F306/$P306)),0)</f>
        <v>0.90398134391435281</v>
      </c>
      <c r="AG306" s="10">
        <f>_xlfn.IFNA(IF(OR($C306={"PH-AKT","GCaMP6S"}),M306/AVERAGE($D306:$F306), M306/W306/AVERAGE($D306/$N306,$E306/$O306,$F306/$P306)),0)</f>
        <v>0.92914284694661453</v>
      </c>
      <c r="AI306" s="10">
        <f>IF(OR($C306={"PH-AKT","Syk","Src","Lyn-FAK","Prin-CRAF","ERKKTR"}),1/X306,X306)</f>
        <v>0.99444737207534206</v>
      </c>
      <c r="AJ306" s="10">
        <f>IF(OR($C306={"PH-AKT","Syk","Src","Lyn-FAK","Prin-CRAF","ERKKTR"}),1/Y306,Y306)</f>
        <v>1.0084242512515063</v>
      </c>
      <c r="AK306" s="10">
        <f>IF(OR($C306={"PH-AKT","Syk","Src","Lyn-FAK","Prin-CRAF","ERKKTR"}),1/Z306,Z306)</f>
        <v>0.99723740870685451</v>
      </c>
      <c r="AL306" s="10">
        <f>IF(OR($C306={"PH-AKT","Syk","Src","Lyn-FAK","Prin-CRAF","ERKKTR"}),1/AA306,AA306)</f>
        <v>1.1710792139045729</v>
      </c>
      <c r="AM306" s="10">
        <f>IF(OR($C306={"PH-AKT","Syk","Src","Lyn-FAK","Prin-CRAF","ERKKTR"}),1/AB306,AB306)</f>
        <v>1.1814403004106759</v>
      </c>
      <c r="AN306" s="10">
        <f>IF(OR($C306={"PH-AKT","Syk","Src","Lyn-FAK","Prin-CRAF","ERKKTR"}),1/AC306,AC306)</f>
        <v>1.1924170858984211</v>
      </c>
      <c r="AO306" s="10">
        <f>IF(OR($C306={"PH-AKT","Syk","Src","Lyn-FAK","Prin-CRAF","ERKKTR"}),1/AD306,AD306)</f>
        <v>1.1566923774117126</v>
      </c>
      <c r="AP306" s="10">
        <f>IF(OR($C306={"PH-AKT","Syk","Src","Lyn-FAK","Prin-CRAF","ERKKTR"}),1/AE306,AE306)</f>
        <v>1.1460300187983312</v>
      </c>
      <c r="AQ306" s="10">
        <f>IF(OR($C306={"PH-AKT","Syk","Src","Lyn-FAK","Prin-CRAF","ERKKTR"}),1/AF306,AF306)</f>
        <v>1.106217519567245</v>
      </c>
      <c r="AR306" s="10">
        <f>IF(OR($C306={"PH-AKT","Syk","Src","Lyn-FAK","Prin-CRAF","ERKKTR"}),1/AG306,AG306)</f>
        <v>1.0762607744183137</v>
      </c>
    </row>
    <row r="307" spans="1:44" x14ac:dyDescent="0.2">
      <c r="A307" s="10">
        <v>306</v>
      </c>
      <c r="B307" s="10" t="s">
        <v>38</v>
      </c>
      <c r="C307" s="10" t="str">
        <f>_xlfn.IFNA(VLOOKUP($B307,Barcodes!$B$2:$E$14,4,FALSE),0)</f>
        <v>RhoA2G</v>
      </c>
      <c r="D307" s="10">
        <v>3174.2689999999998</v>
      </c>
      <c r="E307" s="10">
        <v>3098.9050000000002</v>
      </c>
      <c r="F307" s="10">
        <v>3166.7289999999998</v>
      </c>
      <c r="G307" s="10">
        <v>3058.384</v>
      </c>
      <c r="H307" s="10">
        <v>3171.4270000000001</v>
      </c>
      <c r="I307" s="10">
        <v>3120.9349999999999</v>
      </c>
      <c r="J307" s="10">
        <v>3038.5619999999999</v>
      </c>
      <c r="K307" s="10">
        <v>3048.9369999999999</v>
      </c>
      <c r="L307" s="10">
        <v>2982.3809999999999</v>
      </c>
      <c r="M307" s="10">
        <v>3016.33</v>
      </c>
      <c r="N307" s="10">
        <v>1373.808</v>
      </c>
      <c r="O307" s="10">
        <v>1326.568</v>
      </c>
      <c r="P307" s="10">
        <v>1349.7349999999999</v>
      </c>
      <c r="Q307" s="10">
        <v>1256.098</v>
      </c>
      <c r="R307" s="10">
        <v>1254.7750000000001</v>
      </c>
      <c r="S307" s="10">
        <v>1226.893</v>
      </c>
      <c r="T307" s="10">
        <v>1209.3240000000001</v>
      </c>
      <c r="U307" s="10">
        <v>1226.9749999999999</v>
      </c>
      <c r="V307" s="10">
        <v>1212.7170000000001</v>
      </c>
      <c r="W307" s="10">
        <v>1238.7360000000001</v>
      </c>
      <c r="X307" s="10">
        <f>_xlfn.IFNA(IF(OR($C307={"PH-AKT","GCaMP6S"}),D307/AVERAGE($D307:$F307), D307/N307/AVERAGE($D307/$N307,$E307/$O307,$F307/$P307)),0)</f>
        <v>0.99126343613442214</v>
      </c>
      <c r="Y307" s="10">
        <f>_xlfn.IFNA(IF(OR($C307={"PH-AKT","GCaMP6S"}),E307/AVERAGE($D307:$F307), E307/O307/AVERAGE($D307/$N307,$E307/$O307,$F307/$P307)),0)</f>
        <v>1.0021901872886867</v>
      </c>
      <c r="Z307" s="10">
        <f>_xlfn.IFNA(IF(OR($C307={"PH-AKT","GCaMP6S"}),F307/AVERAGE($D307:$F307), F307/P307/AVERAGE($D307/$N307,$E307/$O307,$F307/$P307)),0)</f>
        <v>1.0065463765768905</v>
      </c>
      <c r="AA307" s="10">
        <f>_xlfn.IFNA(IF(OR($C307={"PH-AKT","GCaMP6S"}),G307/AVERAGE($D307:$F307), G307/Q307/AVERAGE($D307/$N307,$E307/$O307,$F307/$P307)),0)</f>
        <v>1.0445756291762585</v>
      </c>
      <c r="AB307" s="10">
        <f>_xlfn.IFNA(IF(OR($C307={"PH-AKT","GCaMP6S"}),H307/AVERAGE($D307:$F307), H307/R307/AVERAGE($D307/$N307,$E307/$O307,$F307/$P307)),0)</f>
        <v>1.0843269758019571</v>
      </c>
      <c r="AC307" s="10">
        <f>_xlfn.IFNA(IF(OR($C307={"PH-AKT","GCaMP6S"}),I307/AVERAGE($D307:$F307), I307/S307/AVERAGE($D307/$N307,$E307/$O307,$F307/$P307)),0)</f>
        <v>1.0913132680589004</v>
      </c>
      <c r="AD307" s="10">
        <f>_xlfn.IFNA(IF(OR($C307={"PH-AKT","GCaMP6S"}),J307/AVERAGE($D307:$F307), J307/T307/AVERAGE($D307/$N307,$E307/$O307,$F307/$P307)),0)</f>
        <v>1.0779455666232147</v>
      </c>
      <c r="AE307" s="10">
        <f>_xlfn.IFNA(IF(OR($C307={"PH-AKT","GCaMP6S"}),K307/AVERAGE($D307:$F307), K307/U307/AVERAGE($D307/$N307,$E307/$O307,$F307/$P307)),0)</f>
        <v>1.066066108926836</v>
      </c>
      <c r="AF307" s="10">
        <f>_xlfn.IFNA(IF(OR($C307={"PH-AKT","GCaMP6S"}),L307/AVERAGE($D307:$F307), L307/V307/AVERAGE($D307/$N307,$E307/$O307,$F307/$P307)),0)</f>
        <v>1.0550548994150681</v>
      </c>
      <c r="AG307" s="10">
        <f>_xlfn.IFNA(IF(OR($C307={"PH-AKT","GCaMP6S"}),M307/AVERAGE($D307:$F307), M307/W307/AVERAGE($D307/$N307,$E307/$O307,$F307/$P307)),0)</f>
        <v>1.0446516502132037</v>
      </c>
      <c r="AI307" s="10">
        <f>IF(OR($C307={"PH-AKT","Syk","Src","Lyn-FAK","Prin-CRAF","ERKKTR"}),1/X307,X307)</f>
        <v>0.99126343613442214</v>
      </c>
      <c r="AJ307" s="10">
        <f>IF(OR($C307={"PH-AKT","Syk","Src","Lyn-FAK","Prin-CRAF","ERKKTR"}),1/Y307,Y307)</f>
        <v>1.0021901872886867</v>
      </c>
      <c r="AK307" s="10">
        <f>IF(OR($C307={"PH-AKT","Syk","Src","Lyn-FAK","Prin-CRAF","ERKKTR"}),1/Z307,Z307)</f>
        <v>1.0065463765768905</v>
      </c>
      <c r="AL307" s="10">
        <f>IF(OR($C307={"PH-AKT","Syk","Src","Lyn-FAK","Prin-CRAF","ERKKTR"}),1/AA307,AA307)</f>
        <v>1.0445756291762585</v>
      </c>
      <c r="AM307" s="10">
        <f>IF(OR($C307={"PH-AKT","Syk","Src","Lyn-FAK","Prin-CRAF","ERKKTR"}),1/AB307,AB307)</f>
        <v>1.0843269758019571</v>
      </c>
      <c r="AN307" s="10">
        <f>IF(OR($C307={"PH-AKT","Syk","Src","Lyn-FAK","Prin-CRAF","ERKKTR"}),1/AC307,AC307)</f>
        <v>1.0913132680589004</v>
      </c>
      <c r="AO307" s="10">
        <f>IF(OR($C307={"PH-AKT","Syk","Src","Lyn-FAK","Prin-CRAF","ERKKTR"}),1/AD307,AD307)</f>
        <v>1.0779455666232147</v>
      </c>
      <c r="AP307" s="10">
        <f>IF(OR($C307={"PH-AKT","Syk","Src","Lyn-FAK","Prin-CRAF","ERKKTR"}),1/AE307,AE307)</f>
        <v>1.066066108926836</v>
      </c>
      <c r="AQ307" s="10">
        <f>IF(OR($C307={"PH-AKT","Syk","Src","Lyn-FAK","Prin-CRAF","ERKKTR"}),1/AF307,AF307)</f>
        <v>1.0550548994150681</v>
      </c>
      <c r="AR307" s="10">
        <f>IF(OR($C307={"PH-AKT","Syk","Src","Lyn-FAK","Prin-CRAF","ERKKTR"}),1/AG307,AG307)</f>
        <v>1.0446516502132037</v>
      </c>
    </row>
    <row r="308" spans="1:44" x14ac:dyDescent="0.2">
      <c r="A308" s="10">
        <v>307</v>
      </c>
      <c r="B308" s="10">
        <v>0</v>
      </c>
      <c r="C308" s="10">
        <f>_xlfn.IFNA(VLOOKUP($B308,Barcodes!$B$2:$E$14,4,FALSE),0)</f>
        <v>0</v>
      </c>
      <c r="D308" s="10">
        <v>3254.002</v>
      </c>
      <c r="E308" s="10">
        <v>3273.0590000000002</v>
      </c>
      <c r="F308" s="10">
        <v>3328.5830000000001</v>
      </c>
      <c r="G308" s="10">
        <v>3242.8960000000002</v>
      </c>
      <c r="H308" s="10">
        <v>3414.8910000000001</v>
      </c>
      <c r="I308" s="10">
        <v>3414.4380000000001</v>
      </c>
      <c r="J308" s="10">
        <v>3319.7040000000002</v>
      </c>
      <c r="K308" s="10">
        <v>3335.0740000000001</v>
      </c>
      <c r="L308" s="10">
        <v>3248.1460000000002</v>
      </c>
      <c r="M308" s="10">
        <v>3324.518</v>
      </c>
      <c r="N308" s="10">
        <v>1416.15</v>
      </c>
      <c r="O308" s="10">
        <v>1402.546</v>
      </c>
      <c r="P308" s="10">
        <v>1414.508</v>
      </c>
      <c r="Q308" s="10">
        <v>1206.3389999999999</v>
      </c>
      <c r="R308" s="10">
        <v>1237.1300000000001</v>
      </c>
      <c r="S308" s="10">
        <v>1282.1849999999999</v>
      </c>
      <c r="T308" s="10">
        <v>1304.1320000000001</v>
      </c>
      <c r="U308" s="10">
        <v>1329.306</v>
      </c>
      <c r="V308" s="10">
        <v>1310.6199999999999</v>
      </c>
      <c r="W308" s="10">
        <v>1331.173</v>
      </c>
      <c r="X308" s="10">
        <f>_xlfn.IFNA(IF(OR($C308={"PH-AKT","GCaMP6S"}),D308/AVERAGE($D308:$F308), D308/N308/AVERAGE($D308/$N308,$E308/$O308,$F308/$P308)),0)</f>
        <v>0.9869330070516803</v>
      </c>
      <c r="Y308" s="10">
        <f>_xlfn.IFNA(IF(OR($C308={"PH-AKT","GCaMP6S"}),E308/AVERAGE($D308:$F308), E308/O308/AVERAGE($D308/$N308,$E308/$O308,$F308/$P308)),0)</f>
        <v>1.0023417841444047</v>
      </c>
      <c r="Z308" s="10">
        <f>_xlfn.IFNA(IF(OR($C308={"PH-AKT","GCaMP6S"}),F308/AVERAGE($D308:$F308), F308/P308/AVERAGE($D308/$N308,$E308/$O308,$F308/$P308)),0)</f>
        <v>1.0107252088039151</v>
      </c>
      <c r="AA308" s="10">
        <f>_xlfn.IFNA(IF(OR($C308={"PH-AKT","GCaMP6S"}),G308/AVERAGE($D308:$F308), G308/Q308/AVERAGE($D308/$N308,$E308/$O308,$F308/$P308)),0)</f>
        <v>1.1546298144910094</v>
      </c>
      <c r="AB308" s="10">
        <f>_xlfn.IFNA(IF(OR($C308={"PH-AKT","GCaMP6S"}),H308/AVERAGE($D308:$F308), H308/R308/AVERAGE($D308/$N308,$E308/$O308,$F308/$P308)),0)</f>
        <v>1.185606638607221</v>
      </c>
      <c r="AC308" s="10">
        <f>_xlfn.IFNA(IF(OR($C308={"PH-AKT","GCaMP6S"}),I308/AVERAGE($D308:$F308), I308/S308/AVERAGE($D308/$N308,$E308/$O308,$F308/$P308)),0)</f>
        <v>1.1437935790668887</v>
      </c>
      <c r="AD308" s="10">
        <f>_xlfn.IFNA(IF(OR($C308={"PH-AKT","GCaMP6S"}),J308/AVERAGE($D308:$F308), J308/T308/AVERAGE($D308/$N308,$E308/$O308,$F308/$P308)),0)</f>
        <v>1.0933442497568548</v>
      </c>
      <c r="AE308" s="10">
        <f>_xlfn.IFNA(IF(OR($C308={"PH-AKT","GCaMP6S"}),K308/AVERAGE($D308:$F308), K308/U308/AVERAGE($D308/$N308,$E308/$O308,$F308/$P308)),0)</f>
        <v>1.077605066496736</v>
      </c>
      <c r="AF308" s="10">
        <f>_xlfn.IFNA(IF(OR($C308={"PH-AKT","GCaMP6S"}),L308/AVERAGE($D308:$F308), L308/V308/AVERAGE($D308/$N308,$E308/$O308,$F308/$P308)),0)</f>
        <v>1.0644808820109064</v>
      </c>
      <c r="AG308" s="10">
        <f>_xlfn.IFNA(IF(OR($C308={"PH-AKT","GCaMP6S"}),M308/AVERAGE($D308:$F308), M308/W308/AVERAGE($D308/$N308,$E308/$O308,$F308/$P308)),0)</f>
        <v>1.0726877062903208</v>
      </c>
      <c r="AI308" s="10">
        <f>IF(OR($C308={"PH-AKT","Syk","Src","Lyn-FAK","Prin-CRAF","ERKKTR"}),1/X308,X308)</f>
        <v>0.9869330070516803</v>
      </c>
      <c r="AJ308" s="10">
        <f>IF(OR($C308={"PH-AKT","Syk","Src","Lyn-FAK","Prin-CRAF","ERKKTR"}),1/Y308,Y308)</f>
        <v>1.0023417841444047</v>
      </c>
      <c r="AK308" s="10">
        <f>IF(OR($C308={"PH-AKT","Syk","Src","Lyn-FAK","Prin-CRAF","ERKKTR"}),1/Z308,Z308)</f>
        <v>1.0107252088039151</v>
      </c>
      <c r="AL308" s="10">
        <f>IF(OR($C308={"PH-AKT","Syk","Src","Lyn-FAK","Prin-CRAF","ERKKTR"}),1/AA308,AA308)</f>
        <v>1.1546298144910094</v>
      </c>
      <c r="AM308" s="10">
        <f>IF(OR($C308={"PH-AKT","Syk","Src","Lyn-FAK","Prin-CRAF","ERKKTR"}),1/AB308,AB308)</f>
        <v>1.185606638607221</v>
      </c>
      <c r="AN308" s="10">
        <f>IF(OR($C308={"PH-AKT","Syk","Src","Lyn-FAK","Prin-CRAF","ERKKTR"}),1/AC308,AC308)</f>
        <v>1.1437935790668887</v>
      </c>
      <c r="AO308" s="10">
        <f>IF(OR($C308={"PH-AKT","Syk","Src","Lyn-FAK","Prin-CRAF","ERKKTR"}),1/AD308,AD308)</f>
        <v>1.0933442497568548</v>
      </c>
      <c r="AP308" s="10">
        <f>IF(OR($C308={"PH-AKT","Syk","Src","Lyn-FAK","Prin-CRAF","ERKKTR"}),1/AE308,AE308)</f>
        <v>1.077605066496736</v>
      </c>
      <c r="AQ308" s="10">
        <f>IF(OR($C308={"PH-AKT","Syk","Src","Lyn-FAK","Prin-CRAF","ERKKTR"}),1/AF308,AF308)</f>
        <v>1.0644808820109064</v>
      </c>
      <c r="AR308" s="10">
        <f>IF(OR($C308={"PH-AKT","Syk","Src","Lyn-FAK","Prin-CRAF","ERKKTR"}),1/AG308,AG308)</f>
        <v>1.0726877062903208</v>
      </c>
    </row>
    <row r="309" spans="1:44" x14ac:dyDescent="0.2">
      <c r="A309" s="10">
        <v>308</v>
      </c>
      <c r="B309" s="10" t="s">
        <v>38</v>
      </c>
      <c r="C309" s="10" t="str">
        <f>_xlfn.IFNA(VLOOKUP($B309,Barcodes!$B$2:$E$14,4,FALSE),0)</f>
        <v>RhoA2G</v>
      </c>
      <c r="D309" s="10">
        <v>643.97699999999998</v>
      </c>
      <c r="E309" s="10">
        <v>627.95100000000002</v>
      </c>
      <c r="F309" s="10">
        <v>644.76800000000003</v>
      </c>
      <c r="G309" s="10">
        <v>660.16200000000003</v>
      </c>
      <c r="H309" s="10">
        <v>677.19100000000003</v>
      </c>
      <c r="I309" s="10">
        <v>658.33500000000004</v>
      </c>
      <c r="J309" s="10">
        <v>637.22500000000002</v>
      </c>
      <c r="K309" s="10">
        <v>628.78300000000002</v>
      </c>
      <c r="L309" s="10">
        <v>618.04600000000005</v>
      </c>
      <c r="M309" s="10">
        <v>610.13400000000001</v>
      </c>
      <c r="N309" s="10">
        <v>282.68900000000002</v>
      </c>
      <c r="O309" s="10">
        <v>282.74700000000001</v>
      </c>
      <c r="P309" s="10">
        <v>283.30799999999999</v>
      </c>
      <c r="Q309" s="10">
        <v>281.93099999999998</v>
      </c>
      <c r="R309" s="10">
        <v>289.78899999999999</v>
      </c>
      <c r="S309" s="10">
        <v>281.82100000000003</v>
      </c>
      <c r="T309" s="10">
        <v>284.79000000000002</v>
      </c>
      <c r="U309" s="10">
        <v>280.75</v>
      </c>
      <c r="V309" s="10">
        <v>276.108</v>
      </c>
      <c r="W309" s="10">
        <v>255.738</v>
      </c>
      <c r="X309" s="10">
        <f>_xlfn.IFNA(IF(OR($C309={"PH-AKT","GCaMP6S"}),D309/AVERAGE($D309:$F309), D309/N309/AVERAGE($D309/$N309,$E309/$O309,$F309/$P309)),0)</f>
        <v>1.0087577956653926</v>
      </c>
      <c r="Y309" s="10">
        <f>_xlfn.IFNA(IF(OR($C309={"PH-AKT","GCaMP6S"}),E309/AVERAGE($D309:$F309), E309/O309/AVERAGE($D309/$N309,$E309/$O309,$F309/$P309)),0)</f>
        <v>0.98345209007459233</v>
      </c>
      <c r="Z309" s="10">
        <f>_xlfn.IFNA(IF(OR($C309={"PH-AKT","GCaMP6S"}),F309/AVERAGE($D309:$F309), F309/P309/AVERAGE($D309/$N309,$E309/$O309,$F309/$P309)),0)</f>
        <v>1.0077901142600159</v>
      </c>
      <c r="AA309" s="10">
        <f>_xlfn.IFNA(IF(OR($C309={"PH-AKT","GCaMP6S"}),G309/AVERAGE($D309:$F309), G309/Q309/AVERAGE($D309/$N309,$E309/$O309,$F309/$P309)),0)</f>
        <v>1.0368911009372073</v>
      </c>
      <c r="AB309" s="10">
        <f>_xlfn.IFNA(IF(OR($C309={"PH-AKT","GCaMP6S"}),H309/AVERAGE($D309:$F309), H309/R309/AVERAGE($D309/$N309,$E309/$O309,$F309/$P309)),0)</f>
        <v>1.0347959929950312</v>
      </c>
      <c r="AC309" s="10">
        <f>_xlfn.IFNA(IF(OR($C309={"PH-AKT","GCaMP6S"}),I309/AVERAGE($D309:$F309), I309/S309/AVERAGE($D309/$N309,$E309/$O309,$F309/$P309)),0)</f>
        <v>1.0344251001054141</v>
      </c>
      <c r="AD309" s="10">
        <f>_xlfn.IFNA(IF(OR($C309={"PH-AKT","GCaMP6S"}),J309/AVERAGE($D309:$F309), J309/T309/AVERAGE($D309/$N309,$E309/$O309,$F309/$P309)),0)</f>
        <v>0.99081717774138178</v>
      </c>
      <c r="AE309" s="10">
        <f>_xlfn.IFNA(IF(OR($C309={"PH-AKT","GCaMP6S"}),K309/AVERAGE($D309:$F309), K309/U309/AVERAGE($D309/$N309,$E309/$O309,$F309/$P309)),0)</f>
        <v>0.99175976082002271</v>
      </c>
      <c r="AF309" s="10">
        <f>_xlfn.IFNA(IF(OR($C309={"PH-AKT","GCaMP6S"}),L309/AVERAGE($D309:$F309), L309/V309/AVERAGE($D309/$N309,$E309/$O309,$F309/$P309)),0)</f>
        <v>0.99121363341477153</v>
      </c>
      <c r="AG309" s="10">
        <f>_xlfn.IFNA(IF(OR($C309={"PH-AKT","GCaMP6S"}),M309/AVERAGE($D309:$F309), M309/W309/AVERAGE($D309/$N309,$E309/$O309,$F309/$P309)),0)</f>
        <v>1.05646574360976</v>
      </c>
      <c r="AI309" s="10">
        <f>IF(OR($C309={"PH-AKT","Syk","Src","Lyn-FAK","Prin-CRAF","ERKKTR"}),1/X309,X309)</f>
        <v>1.0087577956653926</v>
      </c>
      <c r="AJ309" s="10">
        <f>IF(OR($C309={"PH-AKT","Syk","Src","Lyn-FAK","Prin-CRAF","ERKKTR"}),1/Y309,Y309)</f>
        <v>0.98345209007459233</v>
      </c>
      <c r="AK309" s="10">
        <f>IF(OR($C309={"PH-AKT","Syk","Src","Lyn-FAK","Prin-CRAF","ERKKTR"}),1/Z309,Z309)</f>
        <v>1.0077901142600159</v>
      </c>
      <c r="AL309" s="10">
        <f>IF(OR($C309={"PH-AKT","Syk","Src","Lyn-FAK","Prin-CRAF","ERKKTR"}),1/AA309,AA309)</f>
        <v>1.0368911009372073</v>
      </c>
      <c r="AM309" s="10">
        <f>IF(OR($C309={"PH-AKT","Syk","Src","Lyn-FAK","Prin-CRAF","ERKKTR"}),1/AB309,AB309)</f>
        <v>1.0347959929950312</v>
      </c>
      <c r="AN309" s="10">
        <f>IF(OR($C309={"PH-AKT","Syk","Src","Lyn-FAK","Prin-CRAF","ERKKTR"}),1/AC309,AC309)</f>
        <v>1.0344251001054141</v>
      </c>
      <c r="AO309" s="10">
        <f>IF(OR($C309={"PH-AKT","Syk","Src","Lyn-FAK","Prin-CRAF","ERKKTR"}),1/AD309,AD309)</f>
        <v>0.99081717774138178</v>
      </c>
      <c r="AP309" s="10">
        <f>IF(OR($C309={"PH-AKT","Syk","Src","Lyn-FAK","Prin-CRAF","ERKKTR"}),1/AE309,AE309)</f>
        <v>0.99175976082002271</v>
      </c>
      <c r="AQ309" s="10">
        <f>IF(OR($C309={"PH-AKT","Syk","Src","Lyn-FAK","Prin-CRAF","ERKKTR"}),1/AF309,AF309)</f>
        <v>0.99121363341477153</v>
      </c>
      <c r="AR309" s="10">
        <f>IF(OR($C309={"PH-AKT","Syk","Src","Lyn-FAK","Prin-CRAF","ERKKTR"}),1/AG309,AG309)</f>
        <v>1.05646574360976</v>
      </c>
    </row>
    <row r="310" spans="1:44" x14ac:dyDescent="0.2">
      <c r="A310" s="10">
        <v>309</v>
      </c>
      <c r="B310" s="10">
        <v>0</v>
      </c>
      <c r="C310" s="10">
        <f>_xlfn.IFNA(VLOOKUP($B310,Barcodes!$B$2:$E$14,4,FALSE),0)</f>
        <v>0</v>
      </c>
      <c r="D310" s="10">
        <v>1443.2950000000001</v>
      </c>
      <c r="E310" s="10">
        <v>1455.7</v>
      </c>
      <c r="F310" s="10">
        <v>1497.6089999999999</v>
      </c>
      <c r="G310" s="10">
        <v>1459.5940000000001</v>
      </c>
      <c r="H310" s="10">
        <v>1465.306</v>
      </c>
      <c r="I310" s="10">
        <v>1483.1949999999999</v>
      </c>
      <c r="J310" s="10">
        <v>1472.86</v>
      </c>
      <c r="K310" s="10">
        <v>1525.797</v>
      </c>
      <c r="L310" s="10">
        <v>1506.529</v>
      </c>
      <c r="M310" s="10">
        <v>1541.3710000000001</v>
      </c>
      <c r="N310" s="10">
        <v>651.34100000000001</v>
      </c>
      <c r="O310" s="10">
        <v>653.18499999999995</v>
      </c>
      <c r="P310" s="10">
        <v>686.28099999999995</v>
      </c>
      <c r="Q310" s="10">
        <v>660.88699999999994</v>
      </c>
      <c r="R310" s="10">
        <v>634.22900000000004</v>
      </c>
      <c r="S310" s="10">
        <v>625.38300000000004</v>
      </c>
      <c r="T310" s="10">
        <v>600.34299999999996</v>
      </c>
      <c r="U310" s="10">
        <v>640.31200000000001</v>
      </c>
      <c r="V310" s="10">
        <v>646.05100000000004</v>
      </c>
      <c r="W310" s="10">
        <v>661.80899999999997</v>
      </c>
      <c r="X310" s="10">
        <f>_xlfn.IFNA(IF(OR($C310={"PH-AKT","GCaMP6S"}),D310/AVERAGE($D310:$F310), D310/N310/AVERAGE($D310/$N310,$E310/$O310,$F310/$P310)),0)</f>
        <v>1.0031594514625206</v>
      </c>
      <c r="Y310" s="10">
        <f>_xlfn.IFNA(IF(OR($C310={"PH-AKT","GCaMP6S"}),E310/AVERAGE($D310:$F310), E310/O310/AVERAGE($D310/$N310,$E310/$O310,$F310/$P310)),0)</f>
        <v>1.0089251729414181</v>
      </c>
      <c r="Z310" s="10">
        <f>_xlfn.IFNA(IF(OR($C310={"PH-AKT","GCaMP6S"}),F310/AVERAGE($D310:$F310), F310/P310/AVERAGE($D310/$N310,$E310/$O310,$F310/$P310)),0)</f>
        <v>0.98791537559606102</v>
      </c>
      <c r="AA310" s="10">
        <f>_xlfn.IFNA(IF(OR($C310={"PH-AKT","GCaMP6S"}),G310/AVERAGE($D310:$F310), G310/Q310/AVERAGE($D310/$N310,$E310/$O310,$F310/$P310)),0)</f>
        <v>0.99983454778250003</v>
      </c>
      <c r="AB310" s="10">
        <f>_xlfn.IFNA(IF(OR($C310={"PH-AKT","GCaMP6S"}),H310/AVERAGE($D310:$F310), H310/R310/AVERAGE($D310/$N310,$E310/$O310,$F310/$P310)),0)</f>
        <v>1.0459369617285406</v>
      </c>
      <c r="AC310" s="10">
        <f>_xlfn.IFNA(IF(OR($C310={"PH-AKT","GCaMP6S"}),I310/AVERAGE($D310:$F310), I310/S310/AVERAGE($D310/$N310,$E310/$O310,$F310/$P310)),0)</f>
        <v>1.073681475182765</v>
      </c>
      <c r="AD310" s="10">
        <f>_xlfn.IFNA(IF(OR($C310={"PH-AKT","GCaMP6S"}),J310/AVERAGE($D310:$F310), J310/T310/AVERAGE($D310/$N310,$E310/$O310,$F310/$P310)),0)</f>
        <v>1.1106706495569425</v>
      </c>
      <c r="AE310" s="10">
        <f>_xlfn.IFNA(IF(OR($C310={"PH-AKT","GCaMP6S"}),K310/AVERAGE($D310:$F310), K310/U310/AVERAGE($D310/$N310,$E310/$O310,$F310/$P310)),0)</f>
        <v>1.0787688425658832</v>
      </c>
      <c r="AF310" s="10">
        <f>_xlfn.IFNA(IF(OR($C310={"PH-AKT","GCaMP6S"}),L310/AVERAGE($D310:$F310), L310/V310/AVERAGE($D310/$N310,$E310/$O310,$F310/$P310)),0)</f>
        <v>1.0556840787337105</v>
      </c>
      <c r="AG310" s="10">
        <f>_xlfn.IFNA(IF(OR($C310={"PH-AKT","GCaMP6S"}),M310/AVERAGE($D310:$F310), M310/W310/AVERAGE($D310/$N310,$E310/$O310,$F310/$P310)),0)</f>
        <v>1.0543815397868048</v>
      </c>
      <c r="AI310" s="10">
        <f>IF(OR($C310={"PH-AKT","Syk","Src","Lyn-FAK","Prin-CRAF","ERKKTR"}),1/X310,X310)</f>
        <v>1.0031594514625206</v>
      </c>
      <c r="AJ310" s="10">
        <f>IF(OR($C310={"PH-AKT","Syk","Src","Lyn-FAK","Prin-CRAF","ERKKTR"}),1/Y310,Y310)</f>
        <v>1.0089251729414181</v>
      </c>
      <c r="AK310" s="10">
        <f>IF(OR($C310={"PH-AKT","Syk","Src","Lyn-FAK","Prin-CRAF","ERKKTR"}),1/Z310,Z310)</f>
        <v>0.98791537559606102</v>
      </c>
      <c r="AL310" s="10">
        <f>IF(OR($C310={"PH-AKT","Syk","Src","Lyn-FAK","Prin-CRAF","ERKKTR"}),1/AA310,AA310)</f>
        <v>0.99983454778250003</v>
      </c>
      <c r="AM310" s="10">
        <f>IF(OR($C310={"PH-AKT","Syk","Src","Lyn-FAK","Prin-CRAF","ERKKTR"}),1/AB310,AB310)</f>
        <v>1.0459369617285406</v>
      </c>
      <c r="AN310" s="10">
        <f>IF(OR($C310={"PH-AKT","Syk","Src","Lyn-FAK","Prin-CRAF","ERKKTR"}),1/AC310,AC310)</f>
        <v>1.073681475182765</v>
      </c>
      <c r="AO310" s="10">
        <f>IF(OR($C310={"PH-AKT","Syk","Src","Lyn-FAK","Prin-CRAF","ERKKTR"}),1/AD310,AD310)</f>
        <v>1.1106706495569425</v>
      </c>
      <c r="AP310" s="10">
        <f>IF(OR($C310={"PH-AKT","Syk","Src","Lyn-FAK","Prin-CRAF","ERKKTR"}),1/AE310,AE310)</f>
        <v>1.0787688425658832</v>
      </c>
      <c r="AQ310" s="10">
        <f>IF(OR($C310={"PH-AKT","Syk","Src","Lyn-FAK","Prin-CRAF","ERKKTR"}),1/AF310,AF310)</f>
        <v>1.0556840787337105</v>
      </c>
      <c r="AR310" s="10">
        <f>IF(OR($C310={"PH-AKT","Syk","Src","Lyn-FAK","Prin-CRAF","ERKKTR"}),1/AG310,AG310)</f>
        <v>1.0543815397868048</v>
      </c>
    </row>
    <row r="311" spans="1:44" x14ac:dyDescent="0.2">
      <c r="A311" s="10">
        <v>310</v>
      </c>
      <c r="B311" s="10" t="s">
        <v>435</v>
      </c>
      <c r="C311" s="10" t="str">
        <f>_xlfn.IFNA(VLOOKUP($B311,Barcodes!$B$2:$E$14,4,FALSE),0)</f>
        <v>EKAR</v>
      </c>
      <c r="D311" s="10">
        <v>10945.299000000001</v>
      </c>
      <c r="E311" s="10">
        <v>11080.802</v>
      </c>
      <c r="F311" s="10">
        <v>11422.641</v>
      </c>
      <c r="G311" s="10">
        <v>11583.584000000001</v>
      </c>
      <c r="H311" s="10">
        <v>11873.473</v>
      </c>
      <c r="I311" s="10">
        <v>12064.347</v>
      </c>
      <c r="J311" s="10">
        <v>12004.017</v>
      </c>
      <c r="K311" s="10">
        <v>11915.875</v>
      </c>
      <c r="L311" s="10">
        <v>11510.808000000001</v>
      </c>
      <c r="M311" s="10">
        <v>11173.763999999999</v>
      </c>
      <c r="N311" s="10">
        <v>5482.6809999999996</v>
      </c>
      <c r="O311" s="10">
        <v>5532.1120000000001</v>
      </c>
      <c r="P311" s="10">
        <v>5822.7219999999998</v>
      </c>
      <c r="Q311" s="10">
        <v>5847.9350000000004</v>
      </c>
      <c r="R311" s="10">
        <v>5608.8969999999999</v>
      </c>
      <c r="S311" s="10">
        <v>5480.018</v>
      </c>
      <c r="T311" s="10">
        <v>5469.2960000000003</v>
      </c>
      <c r="U311" s="10">
        <v>5457.808</v>
      </c>
      <c r="V311" s="10">
        <v>5400.7579999999998</v>
      </c>
      <c r="W311" s="10">
        <v>5405.4570000000003</v>
      </c>
      <c r="X311" s="10">
        <f>_xlfn.IFNA(IF(OR($C311={"PH-AKT","GCaMP6S"}),D311/AVERAGE($D311:$F311), D311/N311/AVERAGE($D311/$N311,$E311/$O311,$F311/$P311)),0)</f>
        <v>1.0046885919300861</v>
      </c>
      <c r="Y311" s="10">
        <f>_xlfn.IFNA(IF(OR($C311={"PH-AKT","GCaMP6S"}),E311/AVERAGE($D311:$F311), E311/O311/AVERAGE($D311/$N311,$E311/$O311,$F311/$P311)),0)</f>
        <v>1.0080383378819424</v>
      </c>
      <c r="Z311" s="10">
        <f>_xlfn.IFNA(IF(OR($C311={"PH-AKT","GCaMP6S"}),F311/AVERAGE($D311:$F311), F311/P311/AVERAGE($D311/$N311,$E311/$O311,$F311/$P311)),0)</f>
        <v>0.98727307018797128</v>
      </c>
      <c r="AA311" s="10">
        <f>_xlfn.IFNA(IF(OR($C311={"PH-AKT","GCaMP6S"}),G311/AVERAGE($D311:$F311), G311/Q311/AVERAGE($D311/$N311,$E311/$O311,$F311/$P311)),0)</f>
        <v>0.99686703454040793</v>
      </c>
      <c r="AB311" s="10">
        <f>_xlfn.IFNA(IF(OR($C311={"PH-AKT","GCaMP6S"}),H311/AVERAGE($D311:$F311), H311/R311/AVERAGE($D311/$N311,$E311/$O311,$F311/$P311)),0)</f>
        <v>1.0653618063851888</v>
      </c>
      <c r="AC311" s="10">
        <f>_xlfn.IFNA(IF(OR($C311={"PH-AKT","GCaMP6S"}),I311/AVERAGE($D311:$F311), I311/S311/AVERAGE($D311/$N311,$E311/$O311,$F311/$P311)),0)</f>
        <v>1.1079461533629154</v>
      </c>
      <c r="AD311" s="10">
        <f>_xlfn.IFNA(IF(OR($C311={"PH-AKT","GCaMP6S"}),J311/AVERAGE($D311:$F311), J311/T311/AVERAGE($D311/$N311,$E311/$O311,$F311/$P311)),0)</f>
        <v>1.1045668180431529</v>
      </c>
      <c r="AE311" s="10">
        <f>_xlfn.IFNA(IF(OR($C311={"PH-AKT","GCaMP6S"}),K311/AVERAGE($D311:$F311), K311/U311/AVERAGE($D311/$N311,$E311/$O311,$F311/$P311)),0)</f>
        <v>1.0987642084045188</v>
      </c>
      <c r="AF311" s="10">
        <f>_xlfn.IFNA(IF(OR($C311={"PH-AKT","GCaMP6S"}),L311/AVERAGE($D311:$F311), L311/V311/AVERAGE($D311/$N311,$E311/$O311,$F311/$P311)),0)</f>
        <v>1.0726249908496126</v>
      </c>
      <c r="AG311" s="10">
        <f>_xlfn.IFNA(IF(OR($C311={"PH-AKT","GCaMP6S"}),M311/AVERAGE($D311:$F311), M311/W311/AVERAGE($D311/$N311,$E311/$O311,$F311/$P311)),0)</f>
        <v>1.0403126907080453</v>
      </c>
      <c r="AI311" s="10">
        <f>IF(OR($C311={"PH-AKT","Syk","Src","Lyn-FAK","Prin-CRAF","ERKKTR"}),1/X311,X311)</f>
        <v>1.0046885919300861</v>
      </c>
      <c r="AJ311" s="10">
        <f>IF(OR($C311={"PH-AKT","Syk","Src","Lyn-FAK","Prin-CRAF","ERKKTR"}),1/Y311,Y311)</f>
        <v>1.0080383378819424</v>
      </c>
      <c r="AK311" s="10">
        <f>IF(OR($C311={"PH-AKT","Syk","Src","Lyn-FAK","Prin-CRAF","ERKKTR"}),1/Z311,Z311)</f>
        <v>0.98727307018797128</v>
      </c>
      <c r="AL311" s="10">
        <f>IF(OR($C311={"PH-AKT","Syk","Src","Lyn-FAK","Prin-CRAF","ERKKTR"}),1/AA311,AA311)</f>
        <v>0.99686703454040793</v>
      </c>
      <c r="AM311" s="10">
        <f>IF(OR($C311={"PH-AKT","Syk","Src","Lyn-FAK","Prin-CRAF","ERKKTR"}),1/AB311,AB311)</f>
        <v>1.0653618063851888</v>
      </c>
      <c r="AN311" s="10">
        <f>IF(OR($C311={"PH-AKT","Syk","Src","Lyn-FAK","Prin-CRAF","ERKKTR"}),1/AC311,AC311)</f>
        <v>1.1079461533629154</v>
      </c>
      <c r="AO311" s="10">
        <f>IF(OR($C311={"PH-AKT","Syk","Src","Lyn-FAK","Prin-CRAF","ERKKTR"}),1/AD311,AD311)</f>
        <v>1.1045668180431529</v>
      </c>
      <c r="AP311" s="10">
        <f>IF(OR($C311={"PH-AKT","Syk","Src","Lyn-FAK","Prin-CRAF","ERKKTR"}),1/AE311,AE311)</f>
        <v>1.0987642084045188</v>
      </c>
      <c r="AQ311" s="10">
        <f>IF(OR($C311={"PH-AKT","Syk","Src","Lyn-FAK","Prin-CRAF","ERKKTR"}),1/AF311,AF311)</f>
        <v>1.0726249908496126</v>
      </c>
      <c r="AR311" s="10">
        <f>IF(OR($C311={"PH-AKT","Syk","Src","Lyn-FAK","Prin-CRAF","ERKKTR"}),1/AG311,AG311)</f>
        <v>1.0403126907080453</v>
      </c>
    </row>
    <row r="312" spans="1:44" x14ac:dyDescent="0.2">
      <c r="A312" s="10">
        <v>311</v>
      </c>
      <c r="B312" s="10" t="s">
        <v>42</v>
      </c>
      <c r="C312" s="10" t="str">
        <f>_xlfn.IFNA(VLOOKUP($B312,Barcodes!$B$2:$E$14,4,FALSE),0)</f>
        <v>Syk</v>
      </c>
      <c r="D312" s="10">
        <v>494.06900000000002</v>
      </c>
      <c r="E312" s="10">
        <v>493.197</v>
      </c>
      <c r="F312" s="10">
        <v>497.286</v>
      </c>
      <c r="G312" s="10">
        <v>481.67599999999999</v>
      </c>
      <c r="H312" s="10">
        <v>483.05</v>
      </c>
      <c r="I312" s="10">
        <v>485.21</v>
      </c>
      <c r="J312" s="10">
        <v>488.7</v>
      </c>
      <c r="K312" s="10">
        <v>496.01900000000001</v>
      </c>
      <c r="L312" s="10">
        <v>499.64800000000002</v>
      </c>
      <c r="M312" s="10">
        <v>522.18499999999995</v>
      </c>
      <c r="N312" s="10">
        <v>116.124</v>
      </c>
      <c r="O312" s="10">
        <v>116.944</v>
      </c>
      <c r="P312" s="10">
        <v>116.27200000000001</v>
      </c>
      <c r="Q312" s="10">
        <v>127.16800000000001</v>
      </c>
      <c r="R312" s="10">
        <v>126.398</v>
      </c>
      <c r="S312" s="10">
        <v>132.95400000000001</v>
      </c>
      <c r="T312" s="10">
        <v>129.21799999999999</v>
      </c>
      <c r="U312" s="10">
        <v>127.13500000000001</v>
      </c>
      <c r="V312" s="10">
        <v>125.099</v>
      </c>
      <c r="W312" s="10">
        <v>130.48699999999999</v>
      </c>
      <c r="X312" s="10">
        <f>_xlfn.IFNA(IF(OR($C312={"PH-AKT","GCaMP6S"}),D312/AVERAGE($D312:$F312), D312/N312/AVERAGE($D312/$N312,$E312/$O312,$F312/$P312)),0)</f>
        <v>1.0011795204138643</v>
      </c>
      <c r="Y312" s="10">
        <f>_xlfn.IFNA(IF(OR($C312={"PH-AKT","GCaMP6S"}),E312/AVERAGE($D312:$F312), E312/O312/AVERAGE($D312/$N312,$E312/$O312,$F312/$P312)),0)</f>
        <v>0.99240471930848184</v>
      </c>
      <c r="Z312" s="10">
        <f>_xlfn.IFNA(IF(OR($C312={"PH-AKT","GCaMP6S"}),F312/AVERAGE($D312:$F312), F312/P312/AVERAGE($D312/$N312,$E312/$O312,$F312/$P312)),0)</f>
        <v>1.006415760277654</v>
      </c>
      <c r="AA312" s="10">
        <f>_xlfn.IFNA(IF(OR($C312={"PH-AKT","GCaMP6S"}),G312/AVERAGE($D312:$F312), G312/Q312/AVERAGE($D312/$N312,$E312/$O312,$F312/$P312)),0)</f>
        <v>0.89129917753988297</v>
      </c>
      <c r="AB312" s="10">
        <f>_xlfn.IFNA(IF(OR($C312={"PH-AKT","GCaMP6S"}),H312/AVERAGE($D312:$F312), H312/R312/AVERAGE($D312/$N312,$E312/$O312,$F312/$P312)),0)</f>
        <v>0.89928680978298892</v>
      </c>
      <c r="AC312" s="10">
        <f>_xlfn.IFNA(IF(OR($C312={"PH-AKT","GCaMP6S"}),I312/AVERAGE($D312:$F312), I312/S312/AVERAGE($D312/$N312,$E312/$O312,$F312/$P312)),0)</f>
        <v>0.85876566897375262</v>
      </c>
      <c r="AD312" s="10">
        <f>_xlfn.IFNA(IF(OR($C312={"PH-AKT","GCaMP6S"}),J312/AVERAGE($D312:$F312), J312/T312/AVERAGE($D312/$N312,$E312/$O312,$F312/$P312)),0)</f>
        <v>0.88995011464427298</v>
      </c>
      <c r="AE312" s="10">
        <f>_xlfn.IFNA(IF(OR($C312={"PH-AKT","GCaMP6S"}),K312/AVERAGE($D312:$F312), K312/U312/AVERAGE($D312/$N312,$E312/$O312,$F312/$P312)),0)</f>
        <v>0.91807788115552402</v>
      </c>
      <c r="AF312" s="10">
        <f>_xlfn.IFNA(IF(OR($C312={"PH-AKT","GCaMP6S"}),L312/AVERAGE($D312:$F312), L312/V312/AVERAGE($D312/$N312,$E312/$O312,$F312/$P312)),0)</f>
        <v>0.93984590700639936</v>
      </c>
      <c r="AG312" s="10">
        <f>_xlfn.IFNA(IF(OR($C312={"PH-AKT","GCaMP6S"}),M312/AVERAGE($D312:$F312), M312/W312/AVERAGE($D312/$N312,$E312/$O312,$F312/$P312)),0)</f>
        <v>0.94168030004461656</v>
      </c>
      <c r="AI312" s="10">
        <f>IF(OR($C312={"PH-AKT","Syk","Src","Lyn-FAK","Prin-CRAF","ERKKTR"}),1/X312,X312)</f>
        <v>0.99882186921544636</v>
      </c>
      <c r="AJ312" s="10">
        <f>IF(OR($C312={"PH-AKT","Syk","Src","Lyn-FAK","Prin-CRAF","ERKKTR"}),1/Y312,Y312)</f>
        <v>1.0076534104924557</v>
      </c>
      <c r="AK312" s="10">
        <f>IF(OR($C312={"PH-AKT","Syk","Src","Lyn-FAK","Prin-CRAF","ERKKTR"}),1/Z312,Z312)</f>
        <v>0.99362513930039809</v>
      </c>
      <c r="AL312" s="10">
        <f>IF(OR($C312={"PH-AKT","Syk","Src","Lyn-FAK","Prin-CRAF","ERKKTR"}),1/AA312,AA312)</f>
        <v>1.1219577277745811</v>
      </c>
      <c r="AM312" s="10">
        <f>IF(OR($C312={"PH-AKT","Syk","Src","Lyn-FAK","Prin-CRAF","ERKKTR"}),1/AB312,AB312)</f>
        <v>1.1119922911371454</v>
      </c>
      <c r="AN312" s="10">
        <f>IF(OR($C312={"PH-AKT","Syk","Src","Lyn-FAK","Prin-CRAF","ERKKTR"}),1/AC312,AC312)</f>
        <v>1.1644620134792139</v>
      </c>
      <c r="AO312" s="10">
        <f>IF(OR($C312={"PH-AKT","Syk","Src","Lyn-FAK","Prin-CRAF","ERKKTR"}),1/AD312,AD312)</f>
        <v>1.1236584877566038</v>
      </c>
      <c r="AP312" s="10">
        <f>IF(OR($C312={"PH-AKT","Syk","Src","Lyn-FAK","Prin-CRAF","ERKKTR"}),1/AE312,AE312)</f>
        <v>1.0892322106065402</v>
      </c>
      <c r="AQ312" s="10">
        <f>IF(OR($C312={"PH-AKT","Syk","Src","Lyn-FAK","Prin-CRAF","ERKKTR"}),1/AF312,AF312)</f>
        <v>1.0640042080783261</v>
      </c>
      <c r="AR312" s="10">
        <f>IF(OR($C312={"PH-AKT","Syk","Src","Lyn-FAK","Prin-CRAF","ERKKTR"}),1/AG312,AG312)</f>
        <v>1.0619315280914556</v>
      </c>
    </row>
    <row r="313" spans="1:44" x14ac:dyDescent="0.2">
      <c r="A313" s="10">
        <v>312</v>
      </c>
      <c r="B313" s="10" t="s">
        <v>36</v>
      </c>
      <c r="C313" s="10" t="str">
        <f>_xlfn.IFNA(VLOOKUP($B313,Barcodes!$B$2:$E$14,4,FALSE),0)</f>
        <v>Src</v>
      </c>
      <c r="D313" s="10">
        <v>909.97799999999995</v>
      </c>
      <c r="E313" s="10">
        <v>893.721</v>
      </c>
      <c r="F313" s="10">
        <v>938.75599999999997</v>
      </c>
      <c r="G313" s="10">
        <v>762.39800000000002</v>
      </c>
      <c r="H313" s="10">
        <v>750.65099999999995</v>
      </c>
      <c r="I313" s="10">
        <v>746.19200000000001</v>
      </c>
      <c r="J313" s="10">
        <v>755.85400000000004</v>
      </c>
      <c r="K313" s="10">
        <v>776.07799999999997</v>
      </c>
      <c r="L313" s="10">
        <v>805.024</v>
      </c>
      <c r="M313" s="10">
        <v>797.38400000000001</v>
      </c>
      <c r="N313" s="10">
        <v>175.4</v>
      </c>
      <c r="O313" s="10">
        <v>176.44399999999999</v>
      </c>
      <c r="P313" s="10">
        <v>184.88</v>
      </c>
      <c r="Q313" s="10">
        <v>198.47900000000001</v>
      </c>
      <c r="R313" s="10">
        <v>200.56299999999999</v>
      </c>
      <c r="S313" s="10">
        <v>190.99299999999999</v>
      </c>
      <c r="T313" s="10">
        <v>180.245</v>
      </c>
      <c r="U313" s="10">
        <v>169.9</v>
      </c>
      <c r="V313" s="10">
        <v>176.55</v>
      </c>
      <c r="W313" s="10">
        <v>169.17599999999999</v>
      </c>
      <c r="X313" s="10">
        <f>_xlfn.IFNA(IF(OR($C313={"PH-AKT","GCaMP6S"}),D313/AVERAGE($D313:$F313), D313/N313/AVERAGE($D313/$N313,$E313/$O313,$F313/$P313)),0)</f>
        <v>1.0152111218976705</v>
      </c>
      <c r="Y313" s="10">
        <f>_xlfn.IFNA(IF(OR($C313={"PH-AKT","GCaMP6S"}),E313/AVERAGE($D313:$F313), E313/O313/AVERAGE($D313/$N313,$E313/$O313,$F313/$P313)),0)</f>
        <v>0.99117452480048518</v>
      </c>
      <c r="Z313" s="10">
        <f>_xlfn.IFNA(IF(OR($C313={"PH-AKT","GCaMP6S"}),F313/AVERAGE($D313:$F313), F313/P313/AVERAGE($D313/$N313,$E313/$O313,$F313/$P313)),0)</f>
        <v>0.99361435330184467</v>
      </c>
      <c r="AA313" s="10">
        <f>_xlfn.IFNA(IF(OR($C313={"PH-AKT","GCaMP6S"}),G313/AVERAGE($D313:$F313), G313/Q313/AVERAGE($D313/$N313,$E313/$O313,$F313/$P313)),0)</f>
        <v>0.75166139972138968</v>
      </c>
      <c r="AB313" s="10">
        <f>_xlfn.IFNA(IF(OR($C313={"PH-AKT","GCaMP6S"}),H313/AVERAGE($D313:$F313), H313/R313/AVERAGE($D313/$N313,$E313/$O313,$F313/$P313)),0)</f>
        <v>0.73238984434844823</v>
      </c>
      <c r="AC313" s="10">
        <f>_xlfn.IFNA(IF(OR($C313={"PH-AKT","GCaMP6S"}),I313/AVERAGE($D313:$F313), I313/S313/AVERAGE($D313/$N313,$E313/$O313,$F313/$P313)),0)</f>
        <v>0.76451885622252547</v>
      </c>
      <c r="AD313" s="10">
        <f>_xlfn.IFNA(IF(OR($C313={"PH-AKT","GCaMP6S"}),J313/AVERAGE($D313:$F313), J313/T313/AVERAGE($D313/$N313,$E313/$O313,$F313/$P313)),0)</f>
        <v>0.82059667457314378</v>
      </c>
      <c r="AE313" s="10">
        <f>_xlfn.IFNA(IF(OR($C313={"PH-AKT","GCaMP6S"}),K313/AVERAGE($D313:$F313), K313/U313/AVERAGE($D313/$N313,$E313/$O313,$F313/$P313)),0)</f>
        <v>0.89385496473962567</v>
      </c>
      <c r="AF313" s="10">
        <f>_xlfn.IFNA(IF(OR($C313={"PH-AKT","GCaMP6S"}),L313/AVERAGE($D313:$F313), L313/V313/AVERAGE($D313/$N313,$E313/$O313,$F313/$P313)),0)</f>
        <v>0.89226974941729809</v>
      </c>
      <c r="AG313" s="10">
        <f>_xlfn.IFNA(IF(OR($C313={"PH-AKT","GCaMP6S"}),M313/AVERAGE($D313:$F313), M313/W313/AVERAGE($D313/$N313,$E313/$O313,$F313/$P313)),0)</f>
        <v>0.92232467592462819</v>
      </c>
      <c r="AI313" s="10">
        <f>IF(OR($C313={"PH-AKT","Syk","Src","Lyn-FAK","Prin-CRAF","ERKKTR"}),1/X313,X313)</f>
        <v>0.9850167895430092</v>
      </c>
      <c r="AJ313" s="10">
        <f>IF(OR($C313={"PH-AKT","Syk","Src","Lyn-FAK","Prin-CRAF","ERKKTR"}),1/Y313,Y313)</f>
        <v>1.0089040577402766</v>
      </c>
      <c r="AK313" s="10">
        <f>IF(OR($C313={"PH-AKT","Syk","Src","Lyn-FAK","Prin-CRAF","ERKKTR"}),1/Z313,Z313)</f>
        <v>1.0064266852395352</v>
      </c>
      <c r="AL313" s="10">
        <f>IF(OR($C313={"PH-AKT","Syk","Src","Lyn-FAK","Prin-CRAF","ERKKTR"}),1/AA313,AA313)</f>
        <v>1.3303862621795657</v>
      </c>
      <c r="AM313" s="10">
        <f>IF(OR($C313={"PH-AKT","Syk","Src","Lyn-FAK","Prin-CRAF","ERKKTR"}),1/AB313,AB313)</f>
        <v>1.3653930454068819</v>
      </c>
      <c r="AN313" s="10">
        <f>IF(OR($C313={"PH-AKT","Syk","Src","Lyn-FAK","Prin-CRAF","ERKKTR"}),1/AC313,AC313)</f>
        <v>1.3080122116817141</v>
      </c>
      <c r="AO313" s="10">
        <f>IF(OR($C313={"PH-AKT","Syk","Src","Lyn-FAK","Prin-CRAF","ERKKTR"}),1/AD313,AD313)</f>
        <v>1.2186254599681114</v>
      </c>
      <c r="AP313" s="10">
        <f>IF(OR($C313={"PH-AKT","Syk","Src","Lyn-FAK","Prin-CRAF","ERKKTR"}),1/AE313,AE313)</f>
        <v>1.1187497294835675</v>
      </c>
      <c r="AQ313" s="10">
        <f>IF(OR($C313={"PH-AKT","Syk","Src","Lyn-FAK","Prin-CRAF","ERKKTR"}),1/AF313,AF313)</f>
        <v>1.1207373113938424</v>
      </c>
      <c r="AR313" s="10">
        <f>IF(OR($C313={"PH-AKT","Syk","Src","Lyn-FAK","Prin-CRAF","ERKKTR"}),1/AG313,AG313)</f>
        <v>1.084216898997636</v>
      </c>
    </row>
    <row r="314" spans="1:44" x14ac:dyDescent="0.2">
      <c r="A314" s="10">
        <v>313</v>
      </c>
      <c r="B314" s="10" t="s">
        <v>435</v>
      </c>
      <c r="C314" s="10" t="str">
        <f>_xlfn.IFNA(VLOOKUP($B314,Barcodes!$B$2:$E$14,4,FALSE),0)</f>
        <v>EKAR</v>
      </c>
      <c r="D314" s="10">
        <v>11673.978999999999</v>
      </c>
      <c r="E314" s="10">
        <v>11750.891</v>
      </c>
      <c r="F314" s="10">
        <v>11925.325999999999</v>
      </c>
      <c r="G314" s="10">
        <v>11920.897999999999</v>
      </c>
      <c r="H314" s="10">
        <v>11913.49</v>
      </c>
      <c r="I314" s="10">
        <v>11978.303</v>
      </c>
      <c r="J314" s="10">
        <v>11899.647000000001</v>
      </c>
      <c r="K314" s="10">
        <v>11977.159</v>
      </c>
      <c r="L314" s="10">
        <v>11747.004000000001</v>
      </c>
      <c r="M314" s="10">
        <v>11832.927</v>
      </c>
      <c r="N314" s="10">
        <v>5804.6679999999997</v>
      </c>
      <c r="O314" s="10">
        <v>5831.6170000000002</v>
      </c>
      <c r="P314" s="10">
        <v>5941.7529999999997</v>
      </c>
      <c r="Q314" s="10">
        <v>5927.3029999999999</v>
      </c>
      <c r="R314" s="10">
        <v>5901.808</v>
      </c>
      <c r="S314" s="10">
        <v>5816.616</v>
      </c>
      <c r="T314" s="10">
        <v>5694.8270000000002</v>
      </c>
      <c r="U314" s="10">
        <v>5796.549</v>
      </c>
      <c r="V314" s="10">
        <v>5721.375</v>
      </c>
      <c r="W314" s="10">
        <v>5798.4170000000004</v>
      </c>
      <c r="X314" s="10">
        <f>_xlfn.IFNA(IF(OR($C314={"PH-AKT","GCaMP6S"}),D314/AVERAGE($D314:$F314), D314/N314/AVERAGE($D314/$N314,$E314/$O314,$F314/$P314)),0)</f>
        <v>1.0000336637071177</v>
      </c>
      <c r="Y314" s="10">
        <f>_xlfn.IFNA(IF(OR($C314={"PH-AKT","GCaMP6S"}),E314/AVERAGE($D314:$F314), E314/O314/AVERAGE($D314/$N314,$E314/$O314,$F314/$P314)),0)</f>
        <v>1.0019704225106951</v>
      </c>
      <c r="Z314" s="10">
        <f>_xlfn.IFNA(IF(OR($C314={"PH-AKT","GCaMP6S"}),F314/AVERAGE($D314:$F314), F314/P314/AVERAGE($D314/$N314,$E314/$O314,$F314/$P314)),0)</f>
        <v>0.99799591378218699</v>
      </c>
      <c r="AA314" s="10">
        <f>_xlfn.IFNA(IF(OR($C314={"PH-AKT","GCaMP6S"}),G314/AVERAGE($D314:$F314), G314/Q314/AVERAGE($D314/$N314,$E314/$O314,$F314/$P314)),0)</f>
        <v>1.0000574292042657</v>
      </c>
      <c r="AB314" s="10">
        <f>_xlfn.IFNA(IF(OR($C314={"PH-AKT","GCaMP6S"}),H314/AVERAGE($D314:$F314), H314/R314/AVERAGE($D314/$N314,$E314/$O314,$F314/$P314)),0)</f>
        <v>1.0037533899219575</v>
      </c>
      <c r="AC314" s="10">
        <f>_xlfn.IFNA(IF(OR($C314={"PH-AKT","GCaMP6S"}),I314/AVERAGE($D314:$F314), I314/S314/AVERAGE($D314/$N314,$E314/$O314,$F314/$P314)),0)</f>
        <v>1.0239953823944012</v>
      </c>
      <c r="AD314" s="10">
        <f>_xlfn.IFNA(IF(OR($C314={"PH-AKT","GCaMP6S"}),J314/AVERAGE($D314:$F314), J314/T314/AVERAGE($D314/$N314,$E314/$O314,$F314/$P314)),0)</f>
        <v>1.0390265379050501</v>
      </c>
      <c r="AE314" s="10">
        <f>_xlfn.IFNA(IF(OR($C314={"PH-AKT","GCaMP6S"}),K314/AVERAGE($D314:$F314), K314/U314/AVERAGE($D314/$N314,$E314/$O314,$F314/$P314)),0)</f>
        <v>1.0274422028315646</v>
      </c>
      <c r="AF314" s="10">
        <f>_xlfn.IFNA(IF(OR($C314={"PH-AKT","GCaMP6S"}),L314/AVERAGE($D314:$F314), L314/V314/AVERAGE($D314/$N314,$E314/$O314,$F314/$P314)),0)</f>
        <v>1.0209390131222875</v>
      </c>
      <c r="AG314" s="10">
        <f>_xlfn.IFNA(IF(OR($C314={"PH-AKT","GCaMP6S"}),M314/AVERAGE($D314:$F314), M314/W314/AVERAGE($D314/$N314,$E314/$O314,$F314/$P314)),0)</f>
        <v>1.0147424704424506</v>
      </c>
      <c r="AI314" s="10">
        <f>IF(OR($C314={"PH-AKT","Syk","Src","Lyn-FAK","Prin-CRAF","ERKKTR"}),1/X314,X314)</f>
        <v>1.0000336637071177</v>
      </c>
      <c r="AJ314" s="10">
        <f>IF(OR($C314={"PH-AKT","Syk","Src","Lyn-FAK","Prin-CRAF","ERKKTR"}),1/Y314,Y314)</f>
        <v>1.0019704225106951</v>
      </c>
      <c r="AK314" s="10">
        <f>IF(OR($C314={"PH-AKT","Syk","Src","Lyn-FAK","Prin-CRAF","ERKKTR"}),1/Z314,Z314)</f>
        <v>0.99799591378218699</v>
      </c>
      <c r="AL314" s="10">
        <f>IF(OR($C314={"PH-AKT","Syk","Src","Lyn-FAK","Prin-CRAF","ERKKTR"}),1/AA314,AA314)</f>
        <v>1.0000574292042657</v>
      </c>
      <c r="AM314" s="10">
        <f>IF(OR($C314={"PH-AKT","Syk","Src","Lyn-FAK","Prin-CRAF","ERKKTR"}),1/AB314,AB314)</f>
        <v>1.0037533899219575</v>
      </c>
      <c r="AN314" s="10">
        <f>IF(OR($C314={"PH-AKT","Syk","Src","Lyn-FAK","Prin-CRAF","ERKKTR"}),1/AC314,AC314)</f>
        <v>1.0239953823944012</v>
      </c>
      <c r="AO314" s="10">
        <f>IF(OR($C314={"PH-AKT","Syk","Src","Lyn-FAK","Prin-CRAF","ERKKTR"}),1/AD314,AD314)</f>
        <v>1.0390265379050501</v>
      </c>
      <c r="AP314" s="10">
        <f>IF(OR($C314={"PH-AKT","Syk","Src","Lyn-FAK","Prin-CRAF","ERKKTR"}),1/AE314,AE314)</f>
        <v>1.0274422028315646</v>
      </c>
      <c r="AQ314" s="10">
        <f>IF(OR($C314={"PH-AKT","Syk","Src","Lyn-FAK","Prin-CRAF","ERKKTR"}),1/AF314,AF314)</f>
        <v>1.0209390131222875</v>
      </c>
      <c r="AR314" s="10">
        <f>IF(OR($C314={"PH-AKT","Syk","Src","Lyn-FAK","Prin-CRAF","ERKKTR"}),1/AG314,AG314)</f>
        <v>1.0147424704424506</v>
      </c>
    </row>
    <row r="315" spans="1:44" x14ac:dyDescent="0.2">
      <c r="A315" s="10">
        <v>314</v>
      </c>
      <c r="B315" s="10" t="s">
        <v>40</v>
      </c>
      <c r="C315" s="10" t="str">
        <f>_xlfn.IFNA(VLOOKUP($B315,Barcodes!$B$2:$E$14,4,FALSE),0)</f>
        <v>PicchuEV</v>
      </c>
      <c r="D315" s="10">
        <v>2611.5619999999999</v>
      </c>
      <c r="E315" s="10">
        <v>2610.5509999999999</v>
      </c>
      <c r="F315" s="10">
        <v>2697.067</v>
      </c>
      <c r="G315" s="10">
        <v>2716.2060000000001</v>
      </c>
      <c r="H315" s="10">
        <v>2923.3020000000001</v>
      </c>
      <c r="I315" s="10">
        <v>2927.6950000000002</v>
      </c>
      <c r="J315" s="10">
        <v>3004.145</v>
      </c>
      <c r="K315" s="10">
        <v>3064.3249999999998</v>
      </c>
      <c r="L315" s="10">
        <v>3066.835</v>
      </c>
      <c r="M315" s="10">
        <v>3051.1080000000002</v>
      </c>
      <c r="N315" s="10">
        <v>1133.5219999999999</v>
      </c>
      <c r="O315" s="10">
        <v>1121.9490000000001</v>
      </c>
      <c r="P315" s="10">
        <v>1150.5630000000001</v>
      </c>
      <c r="Q315" s="10">
        <v>1074.3969999999999</v>
      </c>
      <c r="R315" s="10">
        <v>880.096</v>
      </c>
      <c r="S315" s="10">
        <v>829.92700000000002</v>
      </c>
      <c r="T315" s="10">
        <v>851.50699999999995</v>
      </c>
      <c r="U315" s="10">
        <v>883.18100000000004</v>
      </c>
      <c r="V315" s="10">
        <v>919.68</v>
      </c>
      <c r="W315" s="10">
        <v>930.06299999999999</v>
      </c>
      <c r="X315" s="10">
        <f>_xlfn.IFNA(IF(OR($C315={"PH-AKT","GCaMP6S"}),D315/AVERAGE($D315:$F315), D315/N315/AVERAGE($D315/$N315,$E315/$O315,$F315/$P315)),0)</f>
        <v>0.99095948538839163</v>
      </c>
      <c r="Y315" s="10">
        <f>_xlfn.IFNA(IF(OR($C315={"PH-AKT","GCaMP6S"}),E315/AVERAGE($D315:$F315), E315/O315/AVERAGE($D315/$N315,$E315/$O315,$F315/$P315)),0)</f>
        <v>1.00079373537202</v>
      </c>
      <c r="Z315" s="10">
        <f>_xlfn.IFNA(IF(OR($C315={"PH-AKT","GCaMP6S"}),F315/AVERAGE($D315:$F315), F315/P315/AVERAGE($D315/$N315,$E315/$O315,$F315/$P315)),0)</f>
        <v>1.0082467792395886</v>
      </c>
      <c r="AA315" s="10">
        <f>_xlfn.IFNA(IF(OR($C315={"PH-AKT","GCaMP6S"}),G315/AVERAGE($D315:$F315), G315/Q315/AVERAGE($D315/$N315,$E315/$O315,$F315/$P315)),0)</f>
        <v>1.087385228690205</v>
      </c>
      <c r="AB315" s="10">
        <f>_xlfn.IFNA(IF(OR($C315={"PH-AKT","GCaMP6S"}),H315/AVERAGE($D315:$F315), H315/R315/AVERAGE($D315/$N315,$E315/$O315,$F315/$P315)),0)</f>
        <v>1.4286608653713626</v>
      </c>
      <c r="AC315" s="10">
        <f>_xlfn.IFNA(IF(OR($C315={"PH-AKT","GCaMP6S"}),I315/AVERAGE($D315:$F315), I315/S315/AVERAGE($D315/$N315,$E315/$O315,$F315/$P315)),0)</f>
        <v>1.5172999699757848</v>
      </c>
      <c r="AD315" s="10">
        <f>_xlfn.IFNA(IF(OR($C315={"PH-AKT","GCaMP6S"}),J315/AVERAGE($D315:$F315), J315/T315/AVERAGE($D315/$N315,$E315/$O315,$F315/$P315)),0)</f>
        <v>1.5174632432175954</v>
      </c>
      <c r="AE315" s="10">
        <f>_xlfn.IFNA(IF(OR($C315={"PH-AKT","GCaMP6S"}),K315/AVERAGE($D315:$F315), K315/U315/AVERAGE($D315/$N315,$E315/$O315,$F315/$P315)),0)</f>
        <v>1.4923497556838614</v>
      </c>
      <c r="AF315" s="10">
        <f>_xlfn.IFNA(IF(OR($C315={"PH-AKT","GCaMP6S"}),L315/AVERAGE($D315:$F315), L315/V315/AVERAGE($D315/$N315,$E315/$O315,$F315/$P315)),0)</f>
        <v>1.4342972996258707</v>
      </c>
      <c r="AG315" s="10">
        <f>_xlfn.IFNA(IF(OR($C315={"PH-AKT","GCaMP6S"}),M315/AVERAGE($D315:$F315), M315/W315/AVERAGE($D315/$N315,$E315/$O315,$F315/$P315)),0)</f>
        <v>1.411012057821055</v>
      </c>
      <c r="AI315" s="10">
        <f>IF(OR($C315={"PH-AKT","Syk","Src","Lyn-FAK","Prin-CRAF","ERKKTR"}),1/X315,X315)</f>
        <v>0.99095948538839163</v>
      </c>
      <c r="AJ315" s="10">
        <f>IF(OR($C315={"PH-AKT","Syk","Src","Lyn-FAK","Prin-CRAF","ERKKTR"}),1/Y315,Y315)</f>
        <v>1.00079373537202</v>
      </c>
      <c r="AK315" s="10">
        <f>IF(OR($C315={"PH-AKT","Syk","Src","Lyn-FAK","Prin-CRAF","ERKKTR"}),1/Z315,Z315)</f>
        <v>1.0082467792395886</v>
      </c>
      <c r="AL315" s="10">
        <f>IF(OR($C315={"PH-AKT","Syk","Src","Lyn-FAK","Prin-CRAF","ERKKTR"}),1/AA315,AA315)</f>
        <v>1.087385228690205</v>
      </c>
      <c r="AM315" s="10">
        <f>IF(OR($C315={"PH-AKT","Syk","Src","Lyn-FAK","Prin-CRAF","ERKKTR"}),1/AB315,AB315)</f>
        <v>1.4286608653713626</v>
      </c>
      <c r="AN315" s="10">
        <f>IF(OR($C315={"PH-AKT","Syk","Src","Lyn-FAK","Prin-CRAF","ERKKTR"}),1/AC315,AC315)</f>
        <v>1.5172999699757848</v>
      </c>
      <c r="AO315" s="10">
        <f>IF(OR($C315={"PH-AKT","Syk","Src","Lyn-FAK","Prin-CRAF","ERKKTR"}),1/AD315,AD315)</f>
        <v>1.5174632432175954</v>
      </c>
      <c r="AP315" s="10">
        <f>IF(OR($C315={"PH-AKT","Syk","Src","Lyn-FAK","Prin-CRAF","ERKKTR"}),1/AE315,AE315)</f>
        <v>1.4923497556838614</v>
      </c>
      <c r="AQ315" s="10">
        <f>IF(OR($C315={"PH-AKT","Syk","Src","Lyn-FAK","Prin-CRAF","ERKKTR"}),1/AF315,AF315)</f>
        <v>1.4342972996258707</v>
      </c>
      <c r="AR315" s="10">
        <f>IF(OR($C315={"PH-AKT","Syk","Src","Lyn-FAK","Prin-CRAF","ERKKTR"}),1/AG315,AG315)</f>
        <v>1.411012057821055</v>
      </c>
    </row>
    <row r="316" spans="1:44" x14ac:dyDescent="0.2">
      <c r="A316" s="10">
        <v>315</v>
      </c>
      <c r="B316" s="10" t="s">
        <v>37</v>
      </c>
      <c r="C316" s="10" t="str">
        <f>_xlfn.IFNA(VLOOKUP($B316,Barcodes!$B$2:$E$14,4,FALSE),0)</f>
        <v>PH-AKT</v>
      </c>
      <c r="D316" s="10">
        <v>1743.297</v>
      </c>
      <c r="E316" s="10">
        <v>1693.0550000000001</v>
      </c>
      <c r="F316" s="10">
        <v>1673.617</v>
      </c>
      <c r="G316" s="10">
        <v>1365.0229999999999</v>
      </c>
      <c r="H316" s="10">
        <v>1366.7190000000001</v>
      </c>
      <c r="I316" s="10">
        <v>1477.82</v>
      </c>
      <c r="J316" s="10">
        <v>1573.3050000000001</v>
      </c>
      <c r="K316" s="10">
        <v>1657.3520000000001</v>
      </c>
      <c r="L316" s="10">
        <v>1689.07</v>
      </c>
      <c r="M316" s="10">
        <v>1774.117</v>
      </c>
      <c r="N316" s="10">
        <v>413.24200000000002</v>
      </c>
      <c r="O316" s="10">
        <v>471.23399999999998</v>
      </c>
      <c r="P316" s="10">
        <v>331.53100000000001</v>
      </c>
      <c r="Q316" s="10">
        <v>317.40600000000001</v>
      </c>
      <c r="R316" s="10">
        <v>291.75</v>
      </c>
      <c r="S316" s="10">
        <v>321.97699999999998</v>
      </c>
      <c r="T316" s="10">
        <v>310.51600000000002</v>
      </c>
      <c r="U316" s="10">
        <v>394.25799999999998</v>
      </c>
      <c r="V316" s="10">
        <v>372.46899999999999</v>
      </c>
      <c r="W316" s="10">
        <v>358.56200000000001</v>
      </c>
      <c r="X316" s="10">
        <f>_xlfn.IFNA(IF(OR($C316={"PH-AKT","GCaMP6S"}),D316/AVERAGE($D316:$F316), D316/N316/AVERAGE($D316/$N316,$E316/$O316,$F316/$P316)),0)</f>
        <v>1.0234682441322052</v>
      </c>
      <c r="Y316" s="10">
        <f>_xlfn.IFNA(IF(OR($C316={"PH-AKT","GCaMP6S"}),E316/AVERAGE($D316:$F316), E316/O316/AVERAGE($D316/$N316,$E316/$O316,$F316/$P316)),0)</f>
        <v>0.99397178339046677</v>
      </c>
      <c r="Z316" s="10">
        <f>_xlfn.IFNA(IF(OR($C316={"PH-AKT","GCaMP6S"}),F316/AVERAGE($D316:$F316), F316/P316/AVERAGE($D316/$N316,$E316/$O316,$F316/$P316)),0)</f>
        <v>0.98255997247732807</v>
      </c>
      <c r="AA316" s="10">
        <f>_xlfn.IFNA(IF(OR($C316={"PH-AKT","GCaMP6S"}),G316/AVERAGE($D316:$F316), G316/Q316/AVERAGE($D316/$N316,$E316/$O316,$F316/$P316)),0)</f>
        <v>0.8013882275998151</v>
      </c>
      <c r="AB316" s="10">
        <f>_xlfn.IFNA(IF(OR($C316={"PH-AKT","GCaMP6S"}),H316/AVERAGE($D316:$F316), H316/R316/AVERAGE($D316/$N316,$E316/$O316,$F316/$P316)),0)</f>
        <v>0.80238392835651251</v>
      </c>
      <c r="AC316" s="10">
        <f>_xlfn.IFNA(IF(OR($C316={"PH-AKT","GCaMP6S"}),I316/AVERAGE($D316:$F316), I316/S316/AVERAGE($D316/$N316,$E316/$O316,$F316/$P316)),0)</f>
        <v>0.86760996006042301</v>
      </c>
      <c r="AD316" s="10">
        <f>_xlfn.IFNA(IF(OR($C316={"PH-AKT","GCaMP6S"}),J316/AVERAGE($D316:$F316), J316/T316/AVERAGE($D316/$N316,$E316/$O316,$F316/$P316)),0)</f>
        <v>0.92366803008002596</v>
      </c>
      <c r="AE316" s="10">
        <f>_xlfn.IFNA(IF(OR($C316={"PH-AKT","GCaMP6S"}),K316/AVERAGE($D316:$F316), K316/U316/AVERAGE($D316/$N316,$E316/$O316,$F316/$P316)),0)</f>
        <v>0.97301099086902487</v>
      </c>
      <c r="AF316" s="10">
        <f>_xlfn.IFNA(IF(OR($C316={"PH-AKT","GCaMP6S"}),L316/AVERAGE($D316:$F316), L316/V316/AVERAGE($D316/$N316,$E316/$O316,$F316/$P316)),0)</f>
        <v>0.99163223886485408</v>
      </c>
      <c r="AG316" s="10">
        <f>_xlfn.IFNA(IF(OR($C316={"PH-AKT","GCaMP6S"}),M316/AVERAGE($D316:$F316), M316/W316/AVERAGE($D316/$N316,$E316/$O316,$F316/$P316)),0)</f>
        <v>1.0415622873641699</v>
      </c>
      <c r="AI316" s="10">
        <f>IF(OR($C316={"PH-AKT","Syk","Src","Lyn-FAK","Prin-CRAF","ERKKTR"}),1/X316,X316)</f>
        <v>0.97706988539531703</v>
      </c>
      <c r="AJ316" s="10">
        <f>IF(OR($C316={"PH-AKT","Syk","Src","Lyn-FAK","Prin-CRAF","ERKKTR"}),1/Y316,Y316)</f>
        <v>1.0060647763953328</v>
      </c>
      <c r="AK316" s="10">
        <f>IF(OR($C316={"PH-AKT","Syk","Src","Lyn-FAK","Prin-CRAF","ERKKTR"}),1/Z316,Z316)</f>
        <v>1.0177495806985708</v>
      </c>
      <c r="AL316" s="10">
        <f>IF(OR($C316={"PH-AKT","Syk","Src","Lyn-FAK","Prin-CRAF","ERKKTR"}),1/AA316,AA316)</f>
        <v>1.2478346518703349</v>
      </c>
      <c r="AM316" s="10">
        <f>IF(OR($C316={"PH-AKT","Syk","Src","Lyn-FAK","Prin-CRAF","ERKKTR"}),1/AB316,AB316)</f>
        <v>1.2462861787975437</v>
      </c>
      <c r="AN316" s="10">
        <f>IF(OR($C316={"PH-AKT","Syk","Src","Lyn-FAK","Prin-CRAF","ERKKTR"}),1/AC316,AC316)</f>
        <v>1.1525916552760147</v>
      </c>
      <c r="AO316" s="10">
        <f>IF(OR($C316={"PH-AKT","Syk","Src","Lyn-FAK","Prin-CRAF","ERKKTR"}),1/AD316,AD316)</f>
        <v>1.082640047543229</v>
      </c>
      <c r="AP316" s="10">
        <f>IF(OR($C316={"PH-AKT","Syk","Src","Lyn-FAK","Prin-CRAF","ERKKTR"}),1/AE316,AE316)</f>
        <v>1.0277376200107158</v>
      </c>
      <c r="AQ316" s="10">
        <f>IF(OR($C316={"PH-AKT","Syk","Src","Lyn-FAK","Prin-CRAF","ERKKTR"}),1/AF316,AF316)</f>
        <v>1.0084383714114868</v>
      </c>
      <c r="AR316" s="10">
        <f>IF(OR($C316={"PH-AKT","Syk","Src","Lyn-FAK","Prin-CRAF","ERKKTR"}),1/AG316,AG316)</f>
        <v>0.96009620560538</v>
      </c>
    </row>
    <row r="317" spans="1:44" x14ac:dyDescent="0.2">
      <c r="A317" s="10">
        <v>316</v>
      </c>
      <c r="B317" s="10" t="s">
        <v>39</v>
      </c>
      <c r="C317" s="10" t="str">
        <f>_xlfn.IFNA(VLOOKUP($B317,Barcodes!$B$2:$E$14,4,FALSE),0)</f>
        <v>EV-S6K</v>
      </c>
      <c r="D317" s="10">
        <v>824.58600000000001</v>
      </c>
      <c r="E317" s="10">
        <v>824.70299999999997</v>
      </c>
      <c r="F317" s="10">
        <v>829.31399999999996</v>
      </c>
      <c r="G317" s="10">
        <v>819.76400000000001</v>
      </c>
      <c r="H317" s="10">
        <v>799.87099999999998</v>
      </c>
      <c r="I317" s="10">
        <v>792.68700000000001</v>
      </c>
      <c r="J317" s="10">
        <v>763.48599999999999</v>
      </c>
      <c r="K317" s="10">
        <v>828.54100000000005</v>
      </c>
      <c r="L317" s="10">
        <v>824.09799999999996</v>
      </c>
      <c r="M317" s="10">
        <v>907.22900000000004</v>
      </c>
      <c r="N317" s="10">
        <v>258.00900000000001</v>
      </c>
      <c r="O317" s="10">
        <v>272.21699999999998</v>
      </c>
      <c r="P317" s="10">
        <v>271.63900000000001</v>
      </c>
      <c r="Q317" s="10">
        <v>267.01100000000002</v>
      </c>
      <c r="R317" s="10">
        <v>261.47899999999998</v>
      </c>
      <c r="S317" s="10">
        <v>256.452</v>
      </c>
      <c r="T317" s="10">
        <v>249.94399999999999</v>
      </c>
      <c r="U317" s="10">
        <v>266.17</v>
      </c>
      <c r="V317" s="10">
        <v>262.08300000000003</v>
      </c>
      <c r="W317" s="10">
        <v>293.24200000000002</v>
      </c>
      <c r="X317" s="10">
        <f>_xlfn.IFNA(IF(OR($C317={"PH-AKT","GCaMP6S"}),D317/AVERAGE($D317:$F317), D317/N317/AVERAGE($D317/$N317,$E317/$O317,$F317/$P317)),0)</f>
        <v>1.0333389511050781</v>
      </c>
      <c r="Y317" s="10">
        <f>_xlfn.IFNA(IF(OR($C317={"PH-AKT","GCaMP6S"}),E317/AVERAGE($D317:$F317), E317/O317/AVERAGE($D317/$N317,$E317/$O317,$F317/$P317)),0)</f>
        <v>0.97954418229135687</v>
      </c>
      <c r="Z317" s="10">
        <f>_xlfn.IFNA(IF(OR($C317={"PH-AKT","GCaMP6S"}),F317/AVERAGE($D317:$F317), F317/P317/AVERAGE($D317/$N317,$E317/$O317,$F317/$P317)),0)</f>
        <v>0.98711686660356435</v>
      </c>
      <c r="AA317" s="10">
        <f>_xlfn.IFNA(IF(OR($C317={"PH-AKT","GCaMP6S"}),G317/AVERAGE($D317:$F317), G317/Q317/AVERAGE($D317/$N317,$E317/$O317,$F317/$P317)),0)</f>
        <v>0.99266197881430829</v>
      </c>
      <c r="AB317" s="10">
        <f>_xlfn.IFNA(IF(OR($C317={"PH-AKT","GCaMP6S"}),H317/AVERAGE($D317:$F317), H317/R317/AVERAGE($D317/$N317,$E317/$O317,$F317/$P317)),0)</f>
        <v>0.9890650020523809</v>
      </c>
      <c r="AC317" s="10">
        <f>_xlfn.IFNA(IF(OR($C317={"PH-AKT","GCaMP6S"}),I317/AVERAGE($D317:$F317), I317/S317/AVERAGE($D317/$N317,$E317/$O317,$F317/$P317)),0)</f>
        <v>0.99939539550846157</v>
      </c>
      <c r="AD317" s="10">
        <f>_xlfn.IFNA(IF(OR($C317={"PH-AKT","GCaMP6S"}),J317/AVERAGE($D317:$F317), J317/T317/AVERAGE($D317/$N317,$E317/$O317,$F317/$P317)),0)</f>
        <v>0.9876431608596542</v>
      </c>
      <c r="AE317" s="10">
        <f>_xlfn.IFNA(IF(OR($C317={"PH-AKT","GCaMP6S"}),K317/AVERAGE($D317:$F317), K317/U317/AVERAGE($D317/$N317,$E317/$O317,$F317/$P317)),0)</f>
        <v>1.0064601830183351</v>
      </c>
      <c r="AF317" s="10">
        <f>_xlfn.IFNA(IF(OR($C317={"PH-AKT","GCaMP6S"}),L317/AVERAGE($D317:$F317), L317/V317/AVERAGE($D317/$N317,$E317/$O317,$F317/$P317)),0)</f>
        <v>1.0166739771721354</v>
      </c>
      <c r="AG317" s="10">
        <f>_xlfn.IFNA(IF(OR($C317={"PH-AKT","GCaMP6S"}),M317/AVERAGE($D317:$F317), M317/W317/AVERAGE($D317/$N317,$E317/$O317,$F317/$P317)),0)</f>
        <v>1.0003050239748263</v>
      </c>
      <c r="AI317" s="10">
        <f>IF(OR($C317={"PH-AKT","Syk","Src","Lyn-FAK","Prin-CRAF","ERKKTR"}),1/X317,X317)</f>
        <v>1.0333389511050781</v>
      </c>
      <c r="AJ317" s="10">
        <f>IF(OR($C317={"PH-AKT","Syk","Src","Lyn-FAK","Prin-CRAF","ERKKTR"}),1/Y317,Y317)</f>
        <v>0.97954418229135687</v>
      </c>
      <c r="AK317" s="10">
        <f>IF(OR($C317={"PH-AKT","Syk","Src","Lyn-FAK","Prin-CRAF","ERKKTR"}),1/Z317,Z317)</f>
        <v>0.98711686660356435</v>
      </c>
      <c r="AL317" s="10">
        <f>IF(OR($C317={"PH-AKT","Syk","Src","Lyn-FAK","Prin-CRAF","ERKKTR"}),1/AA317,AA317)</f>
        <v>0.99266197881430829</v>
      </c>
      <c r="AM317" s="10">
        <f>IF(OR($C317={"PH-AKT","Syk","Src","Lyn-FAK","Prin-CRAF","ERKKTR"}),1/AB317,AB317)</f>
        <v>0.9890650020523809</v>
      </c>
      <c r="AN317" s="10">
        <f>IF(OR($C317={"PH-AKT","Syk","Src","Lyn-FAK","Prin-CRAF","ERKKTR"}),1/AC317,AC317)</f>
        <v>0.99939539550846157</v>
      </c>
      <c r="AO317" s="10">
        <f>IF(OR($C317={"PH-AKT","Syk","Src","Lyn-FAK","Prin-CRAF","ERKKTR"}),1/AD317,AD317)</f>
        <v>0.9876431608596542</v>
      </c>
      <c r="AP317" s="10">
        <f>IF(OR($C317={"PH-AKT","Syk","Src","Lyn-FAK","Prin-CRAF","ERKKTR"}),1/AE317,AE317)</f>
        <v>1.0064601830183351</v>
      </c>
      <c r="AQ317" s="10">
        <f>IF(OR($C317={"PH-AKT","Syk","Src","Lyn-FAK","Prin-CRAF","ERKKTR"}),1/AF317,AF317)</f>
        <v>1.0166739771721354</v>
      </c>
      <c r="AR317" s="10">
        <f>IF(OR($C317={"PH-AKT","Syk","Src","Lyn-FAK","Prin-CRAF","ERKKTR"}),1/AG317,AG317)</f>
        <v>1.0003050239748263</v>
      </c>
    </row>
    <row r="318" spans="1:44" x14ac:dyDescent="0.2">
      <c r="A318" s="10">
        <v>317</v>
      </c>
      <c r="B318" s="10" t="s">
        <v>42</v>
      </c>
      <c r="C318" s="10" t="str">
        <f>_xlfn.IFNA(VLOOKUP($B318,Barcodes!$B$2:$E$14,4,FALSE),0)</f>
        <v>Syk</v>
      </c>
      <c r="D318" s="10">
        <v>1840.4680000000001</v>
      </c>
      <c r="E318" s="10">
        <v>1854.6569999999999</v>
      </c>
      <c r="F318" s="10">
        <v>1840.18</v>
      </c>
      <c r="G318" s="10">
        <v>1758.2860000000001</v>
      </c>
      <c r="H318" s="10">
        <v>1713.788</v>
      </c>
      <c r="I318" s="10">
        <v>1734.2170000000001</v>
      </c>
      <c r="J318" s="10">
        <v>1762.498</v>
      </c>
      <c r="K318" s="10">
        <v>1773.557</v>
      </c>
      <c r="L318" s="10">
        <v>1919.288</v>
      </c>
      <c r="M318" s="10">
        <v>1905.451</v>
      </c>
      <c r="N318" s="10">
        <v>314.74200000000002</v>
      </c>
      <c r="O318" s="10">
        <v>316.18700000000001</v>
      </c>
      <c r="P318" s="10">
        <v>321.84399999999999</v>
      </c>
      <c r="Q318" s="10">
        <v>355.12900000000002</v>
      </c>
      <c r="R318" s="10">
        <v>364.13600000000002</v>
      </c>
      <c r="S318" s="10">
        <v>362.351</v>
      </c>
      <c r="T318" s="10">
        <v>359.02</v>
      </c>
      <c r="U318" s="10">
        <v>341.904</v>
      </c>
      <c r="V318" s="10">
        <v>327.38299999999998</v>
      </c>
      <c r="W318" s="10">
        <v>318.15199999999999</v>
      </c>
      <c r="X318" s="10">
        <f>_xlfn.IFNA(IF(OR($C318={"PH-AKT","GCaMP6S"}),D318/AVERAGE($D318:$F318), D318/N318/AVERAGE($D318/$N318,$E318/$O318,$F318/$P318)),0)</f>
        <v>1.0064126876037232</v>
      </c>
      <c r="Y318" s="10">
        <f>_xlfn.IFNA(IF(OR($C318={"PH-AKT","GCaMP6S"}),E318/AVERAGE($D318:$F318), E318/O318/AVERAGE($D318/$N318,$E318/$O318,$F318/$P318)),0)</f>
        <v>1.0095367324585971</v>
      </c>
      <c r="Z318" s="10">
        <f>_xlfn.IFNA(IF(OR($C318={"PH-AKT","GCaMP6S"}),F318/AVERAGE($D318:$F318), F318/P318/AVERAGE($D318/$N318,$E318/$O318,$F318/$P318)),0)</f>
        <v>0.98405057993767975</v>
      </c>
      <c r="AA318" s="10">
        <f>_xlfn.IFNA(IF(OR($C318={"PH-AKT","GCaMP6S"}),G318/AVERAGE($D318:$F318), G318/Q318/AVERAGE($D318/$N318,$E318/$O318,$F318/$P318)),0)</f>
        <v>0.85213011170093378</v>
      </c>
      <c r="AB318" s="10">
        <f>_xlfn.IFNA(IF(OR($C318={"PH-AKT","GCaMP6S"}),H318/AVERAGE($D318:$F318), H318/R318/AVERAGE($D318/$N318,$E318/$O318,$F318/$P318)),0)</f>
        <v>0.81002050511185286</v>
      </c>
      <c r="AC318" s="10">
        <f>_xlfn.IFNA(IF(OR($C318={"PH-AKT","GCaMP6S"}),I318/AVERAGE($D318:$F318), I318/S318/AVERAGE($D318/$N318,$E318/$O318,$F318/$P318)),0)</f>
        <v>0.82371411399501904</v>
      </c>
      <c r="AD318" s="10">
        <f>_xlfn.IFNA(IF(OR($C318={"PH-AKT","GCaMP6S"}),J318/AVERAGE($D318:$F318), J318/T318/AVERAGE($D318/$N318,$E318/$O318,$F318/$P318)),0)</f>
        <v>0.84491403207551863</v>
      </c>
      <c r="AE318" s="10">
        <f>_xlfn.IFNA(IF(OR($C318={"PH-AKT","GCaMP6S"}),K318/AVERAGE($D318:$F318), K318/U318/AVERAGE($D318/$N318,$E318/$O318,$F318/$P318)),0)</f>
        <v>0.89277804480404421</v>
      </c>
      <c r="AF318" s="10">
        <f>_xlfn.IFNA(IF(OR($C318={"PH-AKT","GCaMP6S"}),L318/AVERAGE($D318:$F318), L318/V318/AVERAGE($D318/$N318,$E318/$O318,$F318/$P318)),0)</f>
        <v>1.0089892900502877</v>
      </c>
      <c r="AG318" s="10">
        <f>_xlfn.IFNA(IF(OR($C318={"PH-AKT","GCaMP6S"}),M318/AVERAGE($D318:$F318), M318/W318/AVERAGE($D318/$N318,$E318/$O318,$F318/$P318)),0)</f>
        <v>1.0307792321347291</v>
      </c>
      <c r="AI318" s="10">
        <f>IF(OR($C318={"PH-AKT","Syk","Src","Lyn-FAK","Prin-CRAF","ERKKTR"}),1/X318,X318)</f>
        <v>0.99362817293272421</v>
      </c>
      <c r="AJ318" s="10">
        <f>IF(OR($C318={"PH-AKT","Syk","Src","Lyn-FAK","Prin-CRAF","ERKKTR"}),1/Y318,Y318)</f>
        <v>0.99055335764220132</v>
      </c>
      <c r="AK318" s="10">
        <f>IF(OR($C318={"PH-AKT","Syk","Src","Lyn-FAK","Prin-CRAF","ERKKTR"}),1/Z318,Z318)</f>
        <v>1.0162079270999773</v>
      </c>
      <c r="AL318" s="10">
        <f>IF(OR($C318={"PH-AKT","Syk","Src","Lyn-FAK","Prin-CRAF","ERKKTR"}),1/AA318,AA318)</f>
        <v>1.1735297066358841</v>
      </c>
      <c r="AM318" s="10">
        <f>IF(OR($C318={"PH-AKT","Syk","Src","Lyn-FAK","Prin-CRAF","ERKKTR"}),1/AB318,AB318)</f>
        <v>1.2345366489974394</v>
      </c>
      <c r="AN318" s="10">
        <f>IF(OR($C318={"PH-AKT","Syk","Src","Lyn-FAK","Prin-CRAF","ERKKTR"}),1/AC318,AC318)</f>
        <v>1.2140134337992501</v>
      </c>
      <c r="AO318" s="10">
        <f>IF(OR($C318={"PH-AKT","Syk","Src","Lyn-FAK","Prin-CRAF","ERKKTR"}),1/AD318,AD318)</f>
        <v>1.1835523639529515</v>
      </c>
      <c r="AP318" s="10">
        <f>IF(OR($C318={"PH-AKT","Syk","Src","Lyn-FAK","Prin-CRAF","ERKKTR"}),1/AE318,AE318)</f>
        <v>1.1200992293885206</v>
      </c>
      <c r="AQ318" s="10">
        <f>IF(OR($C318={"PH-AKT","Syk","Src","Lyn-FAK","Prin-CRAF","ERKKTR"}),1/AF318,AF318)</f>
        <v>0.99109079735639249</v>
      </c>
      <c r="AR318" s="10">
        <f>IF(OR($C318={"PH-AKT","Syk","Src","Lyn-FAK","Prin-CRAF","ERKKTR"}),1/AG318,AG318)</f>
        <v>0.97013984064173886</v>
      </c>
    </row>
    <row r="319" spans="1:44" x14ac:dyDescent="0.2">
      <c r="A319" s="10">
        <v>318</v>
      </c>
      <c r="B319" s="10">
        <v>0</v>
      </c>
      <c r="C319" s="10">
        <f>_xlfn.IFNA(VLOOKUP($B319,Barcodes!$B$2:$E$14,4,FALSE),0)</f>
        <v>0</v>
      </c>
      <c r="D319" s="10">
        <v>602.78599999999994</v>
      </c>
      <c r="E319" s="10">
        <v>588.86400000000003</v>
      </c>
      <c r="F319" s="10">
        <v>619.36800000000005</v>
      </c>
      <c r="G319" s="10">
        <v>626.63800000000003</v>
      </c>
      <c r="H319" s="10">
        <v>616.69799999999998</v>
      </c>
      <c r="I319" s="10">
        <v>608.99</v>
      </c>
      <c r="J319" s="10">
        <v>650.49599999999998</v>
      </c>
      <c r="K319" s="10">
        <v>635.78</v>
      </c>
      <c r="L319" s="10">
        <v>641.11300000000006</v>
      </c>
      <c r="M319" s="10">
        <v>636.21500000000003</v>
      </c>
      <c r="N319" s="10">
        <v>234.02099999999999</v>
      </c>
      <c r="O319" s="10">
        <v>237.101</v>
      </c>
      <c r="P319" s="10">
        <v>245.42599999999999</v>
      </c>
      <c r="Q319" s="10">
        <v>248.93600000000001</v>
      </c>
      <c r="R319" s="10">
        <v>252.238</v>
      </c>
      <c r="S319" s="10">
        <v>248.13499999999999</v>
      </c>
      <c r="T319" s="10">
        <v>250.40799999999999</v>
      </c>
      <c r="U319" s="10">
        <v>256.02699999999999</v>
      </c>
      <c r="V319" s="10">
        <v>257.976</v>
      </c>
      <c r="W319" s="10">
        <v>256.54300000000001</v>
      </c>
      <c r="X319" s="10">
        <f>_xlfn.IFNA(IF(OR($C319={"PH-AKT","GCaMP6S"}),D319/AVERAGE($D319:$F319), D319/N319/AVERAGE($D319/$N319,$E319/$O319,$F319/$P319)),0)</f>
        <v>1.0190307190143482</v>
      </c>
      <c r="Y319" s="10">
        <f>_xlfn.IFNA(IF(OR($C319={"PH-AKT","GCaMP6S"}),E319/AVERAGE($D319:$F319), E319/O319/AVERAGE($D319/$N319,$E319/$O319,$F319/$P319)),0)</f>
        <v>0.98256336849576253</v>
      </c>
      <c r="Z319" s="10">
        <f>_xlfn.IFNA(IF(OR($C319={"PH-AKT","GCaMP6S"}),F319/AVERAGE($D319:$F319), F319/P319/AVERAGE($D319/$N319,$E319/$O319,$F319/$P319)),0)</f>
        <v>0.9984059124898893</v>
      </c>
      <c r="AA319" s="10">
        <f>_xlfn.IFNA(IF(OR($C319={"PH-AKT","GCaMP6S"}),G319/AVERAGE($D319:$F319), G319/Q319/AVERAGE($D319/$N319,$E319/$O319,$F319/$P319)),0)</f>
        <v>0.99588220100480118</v>
      </c>
      <c r="AB319" s="10">
        <f>_xlfn.IFNA(IF(OR($C319={"PH-AKT","GCaMP6S"}),H319/AVERAGE($D319:$F319), H319/R319/AVERAGE($D319/$N319,$E319/$O319,$F319/$P319)),0)</f>
        <v>0.96725498278895428</v>
      </c>
      <c r="AC319" s="10">
        <f>_xlfn.IFNA(IF(OR($C319={"PH-AKT","GCaMP6S"}),I319/AVERAGE($D319:$F319), I319/S319/AVERAGE($D319/$N319,$E319/$O319,$F319/$P319)),0)</f>
        <v>0.97095943093207748</v>
      </c>
      <c r="AD319" s="10">
        <f>_xlfn.IFNA(IF(OR($C319={"PH-AKT","GCaMP6S"}),J319/AVERAGE($D319:$F319), J319/T319/AVERAGE($D319/$N319,$E319/$O319,$F319/$P319)),0)</f>
        <v>1.0277213547813702</v>
      </c>
      <c r="AE319" s="10">
        <f>_xlfn.IFNA(IF(OR($C319={"PH-AKT","GCaMP6S"}),K319/AVERAGE($D319:$F319), K319/U319/AVERAGE($D319/$N319,$E319/$O319,$F319/$P319)),0)</f>
        <v>0.9824264454642635</v>
      </c>
      <c r="AF319" s="10">
        <f>_xlfn.IFNA(IF(OR($C319={"PH-AKT","GCaMP6S"}),L319/AVERAGE($D319:$F319), L319/V319/AVERAGE($D319/$N319,$E319/$O319,$F319/$P319)),0)</f>
        <v>0.98318270098144744</v>
      </c>
      <c r="AG319" s="10">
        <f>_xlfn.IFNA(IF(OR($C319={"PH-AKT","GCaMP6S"}),M319/AVERAGE($D319:$F319), M319/W319/AVERAGE($D319/$N319,$E319/$O319,$F319/$P319)),0)</f>
        <v>0.98112125661092564</v>
      </c>
      <c r="AI319" s="10">
        <f>IF(OR($C319={"PH-AKT","Syk","Src","Lyn-FAK","Prin-CRAF","ERKKTR"}),1/X319,X319)</f>
        <v>1.0190307190143482</v>
      </c>
      <c r="AJ319" s="10">
        <f>IF(OR($C319={"PH-AKT","Syk","Src","Lyn-FAK","Prin-CRAF","ERKKTR"}),1/Y319,Y319)</f>
        <v>0.98256336849576253</v>
      </c>
      <c r="AK319" s="10">
        <f>IF(OR($C319={"PH-AKT","Syk","Src","Lyn-FAK","Prin-CRAF","ERKKTR"}),1/Z319,Z319)</f>
        <v>0.9984059124898893</v>
      </c>
      <c r="AL319" s="10">
        <f>IF(OR($C319={"PH-AKT","Syk","Src","Lyn-FAK","Prin-CRAF","ERKKTR"}),1/AA319,AA319)</f>
        <v>0.99588220100480118</v>
      </c>
      <c r="AM319" s="10">
        <f>IF(OR($C319={"PH-AKT","Syk","Src","Lyn-FAK","Prin-CRAF","ERKKTR"}),1/AB319,AB319)</f>
        <v>0.96725498278895428</v>
      </c>
      <c r="AN319" s="10">
        <f>IF(OR($C319={"PH-AKT","Syk","Src","Lyn-FAK","Prin-CRAF","ERKKTR"}),1/AC319,AC319)</f>
        <v>0.97095943093207748</v>
      </c>
      <c r="AO319" s="10">
        <f>IF(OR($C319={"PH-AKT","Syk","Src","Lyn-FAK","Prin-CRAF","ERKKTR"}),1/AD319,AD319)</f>
        <v>1.0277213547813702</v>
      </c>
      <c r="AP319" s="10">
        <f>IF(OR($C319={"PH-AKT","Syk","Src","Lyn-FAK","Prin-CRAF","ERKKTR"}),1/AE319,AE319)</f>
        <v>0.9824264454642635</v>
      </c>
      <c r="AQ319" s="10">
        <f>IF(OR($C319={"PH-AKT","Syk","Src","Lyn-FAK","Prin-CRAF","ERKKTR"}),1/AF319,AF319)</f>
        <v>0.98318270098144744</v>
      </c>
      <c r="AR319" s="10">
        <f>IF(OR($C319={"PH-AKT","Syk","Src","Lyn-FAK","Prin-CRAF","ERKKTR"}),1/AG319,AG319)</f>
        <v>0.98112125661092564</v>
      </c>
    </row>
    <row r="320" spans="1:44" x14ac:dyDescent="0.2">
      <c r="A320" s="10">
        <v>319</v>
      </c>
      <c r="B320" s="10">
        <v>0</v>
      </c>
      <c r="C320" s="10">
        <f>_xlfn.IFNA(VLOOKUP($B320,Barcodes!$B$2:$E$14,4,FALSE),0)</f>
        <v>0</v>
      </c>
      <c r="D320" s="10">
        <v>530.96699999999998</v>
      </c>
      <c r="E320" s="10">
        <v>533.851</v>
      </c>
      <c r="F320" s="10">
        <v>549.59</v>
      </c>
      <c r="G320" s="10">
        <v>539.53800000000001</v>
      </c>
      <c r="H320" s="10">
        <v>549.32799999999997</v>
      </c>
      <c r="I320" s="10">
        <v>549.46900000000005</v>
      </c>
      <c r="J320" s="10">
        <v>553.93299999999999</v>
      </c>
      <c r="K320" s="10">
        <v>556.43700000000001</v>
      </c>
      <c r="L320" s="10">
        <v>562.93799999999999</v>
      </c>
      <c r="M320" s="10">
        <v>563.21100000000001</v>
      </c>
      <c r="N320" s="10">
        <v>115.746</v>
      </c>
      <c r="O320" s="10">
        <v>116.024</v>
      </c>
      <c r="P320" s="10">
        <v>119.014</v>
      </c>
      <c r="Q320" s="10">
        <v>139.69399999999999</v>
      </c>
      <c r="R320" s="10">
        <v>142.928</v>
      </c>
      <c r="S320" s="10">
        <v>148.214</v>
      </c>
      <c r="T320" s="10">
        <v>140.167</v>
      </c>
      <c r="U320" s="10">
        <v>138.761</v>
      </c>
      <c r="V320" s="10">
        <v>136.60900000000001</v>
      </c>
      <c r="W320" s="10">
        <v>130.74100000000001</v>
      </c>
      <c r="X320" s="10">
        <f>_xlfn.IFNA(IF(OR($C320={"PH-AKT","GCaMP6S"}),D320/AVERAGE($D320:$F320), D320/N320/AVERAGE($D320/$N320,$E320/$O320,$F320/$P320)),0)</f>
        <v>0.99678562253397796</v>
      </c>
      <c r="Y320" s="10">
        <f>_xlfn.IFNA(IF(OR($C320={"PH-AKT","GCaMP6S"}),E320/AVERAGE($D320:$F320), E320/O320/AVERAGE($D320/$N320,$E320/$O320,$F320/$P320)),0)</f>
        <v>0.99979843590787232</v>
      </c>
      <c r="Z320" s="10">
        <f>_xlfn.IFNA(IF(OR($C320={"PH-AKT","GCaMP6S"}),F320/AVERAGE($D320:$F320), F320/P320/AVERAGE($D320/$N320,$E320/$O320,$F320/$P320)),0)</f>
        <v>1.0034159415581498</v>
      </c>
      <c r="AA320" s="10">
        <f>_xlfn.IFNA(IF(OR($C320={"PH-AKT","GCaMP6S"}),G320/AVERAGE($D320:$F320), G320/Q320/AVERAGE($D320/$N320,$E320/$O320,$F320/$P320)),0)</f>
        <v>0.83923678427115123</v>
      </c>
      <c r="AB320" s="10">
        <f>_xlfn.IFNA(IF(OR($C320={"PH-AKT","GCaMP6S"}),H320/AVERAGE($D320:$F320), H320/R320/AVERAGE($D320/$N320,$E320/$O320,$F320/$P320)),0)</f>
        <v>0.83513107875875681</v>
      </c>
      <c r="AC320" s="10">
        <f>_xlfn.IFNA(IF(OR($C320={"PH-AKT","GCaMP6S"}),I320/AVERAGE($D320:$F320), I320/S320/AVERAGE($D320/$N320,$E320/$O320,$F320/$P320)),0)</f>
        <v>0.80555313768706471</v>
      </c>
      <c r="AD320" s="10">
        <f>_xlfn.IFNA(IF(OR($C320={"PH-AKT","GCaMP6S"}),J320/AVERAGE($D320:$F320), J320/T320/AVERAGE($D320/$N320,$E320/$O320,$F320/$P320)),0)</f>
        <v>0.85872021514104724</v>
      </c>
      <c r="AE320" s="10">
        <f>_xlfn.IFNA(IF(OR($C320={"PH-AKT","GCaMP6S"}),K320/AVERAGE($D320:$F320), K320/U320/AVERAGE($D320/$N320,$E320/$O320,$F320/$P320)),0)</f>
        <v>0.87134231639395399</v>
      </c>
      <c r="AF320" s="10">
        <f>_xlfn.IFNA(IF(OR($C320={"PH-AKT","GCaMP6S"}),L320/AVERAGE($D320:$F320), L320/V320/AVERAGE($D320/$N320,$E320/$O320,$F320/$P320)),0)</f>
        <v>0.89540905092245648</v>
      </c>
      <c r="AG320" s="10">
        <f>_xlfn.IFNA(IF(OR($C320={"PH-AKT","GCaMP6S"}),M320/AVERAGE($D320:$F320), M320/W320/AVERAGE($D320/$N320,$E320/$O320,$F320/$P320)),0)</f>
        <v>0.93605108782947399</v>
      </c>
      <c r="AI320" s="10">
        <f>IF(OR($C320={"PH-AKT","Syk","Src","Lyn-FAK","Prin-CRAF","ERKKTR"}),1/X320,X320)</f>
        <v>0.99678562253397796</v>
      </c>
      <c r="AJ320" s="10">
        <f>IF(OR($C320={"PH-AKT","Syk","Src","Lyn-FAK","Prin-CRAF","ERKKTR"}),1/Y320,Y320)</f>
        <v>0.99979843590787232</v>
      </c>
      <c r="AK320" s="10">
        <f>IF(OR($C320={"PH-AKT","Syk","Src","Lyn-FAK","Prin-CRAF","ERKKTR"}),1/Z320,Z320)</f>
        <v>1.0034159415581498</v>
      </c>
      <c r="AL320" s="10">
        <f>IF(OR($C320={"PH-AKT","Syk","Src","Lyn-FAK","Prin-CRAF","ERKKTR"}),1/AA320,AA320)</f>
        <v>0.83923678427115123</v>
      </c>
      <c r="AM320" s="10">
        <f>IF(OR($C320={"PH-AKT","Syk","Src","Lyn-FAK","Prin-CRAF","ERKKTR"}),1/AB320,AB320)</f>
        <v>0.83513107875875681</v>
      </c>
      <c r="AN320" s="10">
        <f>IF(OR($C320={"PH-AKT","Syk","Src","Lyn-FAK","Prin-CRAF","ERKKTR"}),1/AC320,AC320)</f>
        <v>0.80555313768706471</v>
      </c>
      <c r="AO320" s="10">
        <f>IF(OR($C320={"PH-AKT","Syk","Src","Lyn-FAK","Prin-CRAF","ERKKTR"}),1/AD320,AD320)</f>
        <v>0.85872021514104724</v>
      </c>
      <c r="AP320" s="10">
        <f>IF(OR($C320={"PH-AKT","Syk","Src","Lyn-FAK","Prin-CRAF","ERKKTR"}),1/AE320,AE320)</f>
        <v>0.87134231639395399</v>
      </c>
      <c r="AQ320" s="10">
        <f>IF(OR($C320={"PH-AKT","Syk","Src","Lyn-FAK","Prin-CRAF","ERKKTR"}),1/AF320,AF320)</f>
        <v>0.89540905092245648</v>
      </c>
      <c r="AR320" s="10">
        <f>IF(OR($C320={"PH-AKT","Syk","Src","Lyn-FAK","Prin-CRAF","ERKKTR"}),1/AG320,AG320)</f>
        <v>0.93605108782947399</v>
      </c>
    </row>
    <row r="321" spans="1:44" x14ac:dyDescent="0.2">
      <c r="A321" s="10">
        <v>320</v>
      </c>
      <c r="B321" s="10" t="s">
        <v>37</v>
      </c>
      <c r="C321" s="10" t="str">
        <f>_xlfn.IFNA(VLOOKUP($B321,Barcodes!$B$2:$E$14,4,FALSE),0)</f>
        <v>PH-AKT</v>
      </c>
      <c r="D321" s="10">
        <v>1118.7660000000001</v>
      </c>
      <c r="E321" s="10">
        <v>963.39499999999998</v>
      </c>
      <c r="F321" s="10">
        <v>973.35500000000002</v>
      </c>
      <c r="G321" s="10">
        <v>609.74199999999996</v>
      </c>
      <c r="H321" s="10">
        <v>869.82299999999998</v>
      </c>
      <c r="I321" s="10">
        <v>903.08900000000006</v>
      </c>
      <c r="J321" s="10">
        <v>1076.4110000000001</v>
      </c>
      <c r="K321" s="10">
        <v>1079.1610000000001</v>
      </c>
      <c r="L321" s="10">
        <v>1217.548</v>
      </c>
      <c r="M321" s="10">
        <v>1313.6690000000001</v>
      </c>
      <c r="N321" s="10">
        <v>290.98399999999998</v>
      </c>
      <c r="O321" s="10">
        <v>290.46800000000002</v>
      </c>
      <c r="P321" s="10">
        <v>222.202</v>
      </c>
      <c r="Q321" s="10">
        <v>138.09700000000001</v>
      </c>
      <c r="R321" s="10">
        <v>154.82300000000001</v>
      </c>
      <c r="S321" s="10">
        <v>193.46</v>
      </c>
      <c r="T321" s="10">
        <v>276.75799999999998</v>
      </c>
      <c r="U321" s="10">
        <v>301.637</v>
      </c>
      <c r="V321" s="10">
        <v>340.76600000000002</v>
      </c>
      <c r="W321" s="10">
        <v>284.524</v>
      </c>
      <c r="X321" s="10">
        <f>_xlfn.IFNA(IF(OR($C321={"PH-AKT","GCaMP6S"}),D321/AVERAGE($D321:$F321), D321/N321/AVERAGE($D321/$N321,$E321/$O321,$F321/$P321)),0)</f>
        <v>1.0984390197924017</v>
      </c>
      <c r="Y321" s="10">
        <f>_xlfn.IFNA(IF(OR($C321={"PH-AKT","GCaMP6S"}),E321/AVERAGE($D321:$F321), E321/O321/AVERAGE($D321/$N321,$E321/$O321,$F321/$P321)),0)</f>
        <v>0.94589097226131358</v>
      </c>
      <c r="Z321" s="10">
        <f>_xlfn.IFNA(IF(OR($C321={"PH-AKT","GCaMP6S"}),F321/AVERAGE($D321:$F321), F321/P321/AVERAGE($D321/$N321,$E321/$O321,$F321/$P321)),0)</f>
        <v>0.95567000794628465</v>
      </c>
      <c r="AA321" s="10">
        <f>_xlfn.IFNA(IF(OR($C321={"PH-AKT","GCaMP6S"}),G321/AVERAGE($D321:$F321), G321/Q321/AVERAGE($D321/$N321,$E321/$O321,$F321/$P321)),0)</f>
        <v>0.59866353178972054</v>
      </c>
      <c r="AB321" s="10">
        <f>_xlfn.IFNA(IF(OR($C321={"PH-AKT","GCaMP6S"}),H321/AVERAGE($D321:$F321), H321/R321/AVERAGE($D321/$N321,$E321/$O321,$F321/$P321)),0)</f>
        <v>0.85401909202897308</v>
      </c>
      <c r="AC321" s="10">
        <f>_xlfn.IFNA(IF(OR($C321={"PH-AKT","GCaMP6S"}),I321/AVERAGE($D321:$F321), I321/S321/AVERAGE($D321/$N321,$E321/$O321,$F321/$P321)),0)</f>
        <v>0.88668067848441967</v>
      </c>
      <c r="AD321" s="10">
        <f>_xlfn.IFNA(IF(OR($C321={"PH-AKT","GCaMP6S"}),J321/AVERAGE($D321:$F321), J321/T321/AVERAGE($D321/$N321,$E321/$O321,$F321/$P321)),0)</f>
        <v>1.0568535723589731</v>
      </c>
      <c r="AE321" s="10">
        <f>_xlfn.IFNA(IF(OR($C321={"PH-AKT","GCaMP6S"}),K321/AVERAGE($D321:$F321), K321/U321/AVERAGE($D321/$N321,$E321/$O321,$F321/$P321)),0)</f>
        <v>1.0595536073121528</v>
      </c>
      <c r="AF321" s="10">
        <f>_xlfn.IFNA(IF(OR($C321={"PH-AKT","GCaMP6S"}),L321/AVERAGE($D321:$F321), L321/V321/AVERAGE($D321/$N321,$E321/$O321,$F321/$P321)),0)</f>
        <v>1.1954262389724026</v>
      </c>
      <c r="AG321" s="10">
        <f>_xlfn.IFNA(IF(OR($C321={"PH-AKT","GCaMP6S"}),M321/AVERAGE($D321:$F321), M321/W321/AVERAGE($D321/$N321,$E321/$O321,$F321/$P321)),0)</f>
        <v>1.2898008061486177</v>
      </c>
      <c r="AI321" s="10">
        <f>IF(OR($C321={"PH-AKT","Syk","Src","Lyn-FAK","Prin-CRAF","ERKKTR"}),1/X321,X321)</f>
        <v>0.91038280867789456</v>
      </c>
      <c r="AJ321" s="10">
        <f>IF(OR($C321={"PH-AKT","Syk","Src","Lyn-FAK","Prin-CRAF","ERKKTR"}),1/Y321,Y321)</f>
        <v>1.0572042966107706</v>
      </c>
      <c r="AK321" s="10">
        <f>IF(OR($C321={"PH-AKT","Syk","Src","Lyn-FAK","Prin-CRAF","ERKKTR"}),1/Z321,Z321)</f>
        <v>1.0463862961954615</v>
      </c>
      <c r="AL321" s="10">
        <f>IF(OR($C321={"PH-AKT","Syk","Src","Lyn-FAK","Prin-CRAF","ERKKTR"}),1/AA321,AA321)</f>
        <v>1.6703873660225694</v>
      </c>
      <c r="AM321" s="10">
        <f>IF(OR($C321={"PH-AKT","Syk","Src","Lyn-FAK","Prin-CRAF","ERKKTR"}),1/AB321,AB321)</f>
        <v>1.170934009946085</v>
      </c>
      <c r="AN321" s="10">
        <f>IF(OR($C321={"PH-AKT","Syk","Src","Lyn-FAK","Prin-CRAF","ERKKTR"}),1/AC321,AC321)</f>
        <v>1.1278017264448281</v>
      </c>
      <c r="AO321" s="10">
        <f>IF(OR($C321={"PH-AKT","Syk","Src","Lyn-FAK","Prin-CRAF","ERKKTR"}),1/AD321,AD321)</f>
        <v>0.94620487279796772</v>
      </c>
      <c r="AP321" s="10">
        <f>IF(OR($C321={"PH-AKT","Syk","Src","Lyn-FAK","Prin-CRAF","ERKKTR"}),1/AE321,AE321)</f>
        <v>0.94379368169655264</v>
      </c>
      <c r="AQ321" s="10">
        <f>IF(OR($C321={"PH-AKT","Syk","Src","Lyn-FAK","Prin-CRAF","ERKKTR"}),1/AF321,AF321)</f>
        <v>0.83652170865816655</v>
      </c>
      <c r="AR321" s="10">
        <f>IF(OR($C321={"PH-AKT","Syk","Src","Lyn-FAK","Prin-CRAF","ERKKTR"}),1/AG321,AG321)</f>
        <v>0.77531351758573386</v>
      </c>
    </row>
    <row r="322" spans="1:44" x14ac:dyDescent="0.2">
      <c r="A322" s="10">
        <v>321</v>
      </c>
      <c r="B322" s="10" t="s">
        <v>37</v>
      </c>
      <c r="C322" s="10" t="str">
        <f>_xlfn.IFNA(VLOOKUP($B322,Barcodes!$B$2:$E$14,4,FALSE),0)</f>
        <v>PH-AKT</v>
      </c>
      <c r="D322" s="10">
        <v>955.91700000000003</v>
      </c>
      <c r="E322" s="10">
        <v>982.45799999999997</v>
      </c>
      <c r="F322" s="10">
        <v>994.52499999999998</v>
      </c>
      <c r="G322" s="10">
        <v>564.03300000000002</v>
      </c>
      <c r="H322" s="10">
        <v>754.92499999999995</v>
      </c>
      <c r="I322" s="10">
        <v>831.32500000000005</v>
      </c>
      <c r="J322" s="10">
        <v>846.73299999999995</v>
      </c>
      <c r="K322" s="10">
        <v>1063.2170000000001</v>
      </c>
      <c r="L322" s="10">
        <v>1020.292</v>
      </c>
      <c r="M322" s="10">
        <v>1095.308</v>
      </c>
      <c r="N322" s="10">
        <v>190.63300000000001</v>
      </c>
      <c r="O322" s="10">
        <v>228.57499999999999</v>
      </c>
      <c r="P322" s="10">
        <v>213.84200000000001</v>
      </c>
      <c r="Q322" s="10">
        <v>142.292</v>
      </c>
      <c r="R322" s="10">
        <v>198.667</v>
      </c>
      <c r="S322" s="10">
        <v>244.65</v>
      </c>
      <c r="T322" s="10">
        <v>167.8</v>
      </c>
      <c r="U322" s="10">
        <v>267.56700000000001</v>
      </c>
      <c r="V322" s="10">
        <v>247.35</v>
      </c>
      <c r="W322" s="10">
        <v>292.72500000000002</v>
      </c>
      <c r="X322" s="10">
        <f>_xlfn.IFNA(IF(OR($C322={"PH-AKT","GCaMP6S"}),D322/AVERAGE($D322:$F322), D322/N322/AVERAGE($D322/$N322,$E322/$O322,$F322/$P322)),0)</f>
        <v>0.97778683214565787</v>
      </c>
      <c r="Y322" s="10">
        <f>_xlfn.IFNA(IF(OR($C322={"PH-AKT","GCaMP6S"}),E322/AVERAGE($D322:$F322), E322/O322/AVERAGE($D322/$N322,$E322/$O322,$F322/$P322)),0)</f>
        <v>1.0049350472228851</v>
      </c>
      <c r="Z322" s="10">
        <f>_xlfn.IFNA(IF(OR($C322={"PH-AKT","GCaMP6S"}),F322/AVERAGE($D322:$F322), F322/P322/AVERAGE($D322/$N322,$E322/$O322,$F322/$P322)),0)</f>
        <v>1.017278120631457</v>
      </c>
      <c r="AA322" s="10">
        <f>_xlfn.IFNA(IF(OR($C322={"PH-AKT","GCaMP6S"}),G322/AVERAGE($D322:$F322), G322/Q322/AVERAGE($D322/$N322,$E322/$O322,$F322/$P322)),0)</f>
        <v>0.57693716117153671</v>
      </c>
      <c r="AB322" s="10">
        <f>_xlfn.IFNA(IF(OR($C322={"PH-AKT","GCaMP6S"}),H322/AVERAGE($D322:$F322), H322/R322/AVERAGE($D322/$N322,$E322/$O322,$F322/$P322)),0)</f>
        <v>0.77219646084080595</v>
      </c>
      <c r="AC322" s="10">
        <f>_xlfn.IFNA(IF(OR($C322={"PH-AKT","GCaMP6S"}),I322/AVERAGE($D322:$F322), I322/S322/AVERAGE($D322/$N322,$E322/$O322,$F322/$P322)),0)</f>
        <v>0.85034436905451949</v>
      </c>
      <c r="AD322" s="10">
        <f>_xlfn.IFNA(IF(OR($C322={"PH-AKT","GCaMP6S"}),J322/AVERAGE($D322:$F322), J322/T322/AVERAGE($D322/$N322,$E322/$O322,$F322/$P322)),0)</f>
        <v>0.86610487912987144</v>
      </c>
      <c r="AE322" s="10">
        <f>_xlfn.IFNA(IF(OR($C322={"PH-AKT","GCaMP6S"}),K322/AVERAGE($D322:$F322), K322/U322/AVERAGE($D322/$N322,$E322/$O322,$F322/$P322)),0)</f>
        <v>1.0875416822939754</v>
      </c>
      <c r="AF322" s="10">
        <f>_xlfn.IFNA(IF(OR($C322={"PH-AKT","GCaMP6S"}),L322/AVERAGE($D322:$F322), L322/V322/AVERAGE($D322/$N322,$E322/$O322,$F322/$P322)),0)</f>
        <v>1.0436346278427495</v>
      </c>
      <c r="AG322" s="10">
        <f>_xlfn.IFNA(IF(OR($C322={"PH-AKT","GCaMP6S"}),M322/AVERAGE($D322:$F322), M322/W322/AVERAGE($D322/$N322,$E322/$O322,$F322/$P322)),0)</f>
        <v>1.1203668723788742</v>
      </c>
      <c r="AI322" s="10">
        <f>IF(OR($C322={"PH-AKT","Syk","Src","Lyn-FAK","Prin-CRAF","ERKKTR"}),1/X322,X322)</f>
        <v>1.0227178022080718</v>
      </c>
      <c r="AJ322" s="10">
        <f>IF(OR($C322={"PH-AKT","Syk","Src","Lyn-FAK","Prin-CRAF","ERKKTR"}),1/Y322,Y322)</f>
        <v>0.99508918786689449</v>
      </c>
      <c r="AK322" s="10">
        <f>IF(OR($C322={"PH-AKT","Syk","Src","Lyn-FAK","Prin-CRAF","ERKKTR"}),1/Z322,Z322)</f>
        <v>0.98301534233260435</v>
      </c>
      <c r="AL322" s="10">
        <f>IF(OR($C322={"PH-AKT","Syk","Src","Lyn-FAK","Prin-CRAF","ERKKTR"}),1/AA322,AA322)</f>
        <v>1.7332910190243005</v>
      </c>
      <c r="AM322" s="10">
        <f>IF(OR($C322={"PH-AKT","Syk","Src","Lyn-FAK","Prin-CRAF","ERKKTR"}),1/AB322,AB322)</f>
        <v>1.2950072302988156</v>
      </c>
      <c r="AN322" s="10">
        <f>IF(OR($C322={"PH-AKT","Syk","Src","Lyn-FAK","Prin-CRAF","ERKKTR"}),1/AC322,AC322)</f>
        <v>1.1759941458915986</v>
      </c>
      <c r="AO322" s="10">
        <f>IF(OR($C322={"PH-AKT","Syk","Src","Lyn-FAK","Prin-CRAF","ERKKTR"}),1/AD322,AD322)</f>
        <v>1.1545945809757425</v>
      </c>
      <c r="AP322" s="10">
        <f>IF(OR($C322={"PH-AKT","Syk","Src","Lyn-FAK","Prin-CRAF","ERKKTR"}),1/AE322,AE322)</f>
        <v>0.919504986595712</v>
      </c>
      <c r="AQ322" s="10">
        <f>IF(OR($C322={"PH-AKT","Syk","Src","Lyn-FAK","Prin-CRAF","ERKKTR"}),1/AF322,AF322)</f>
        <v>0.95818974698746373</v>
      </c>
      <c r="AR322" s="10">
        <f>IF(OR($C322={"PH-AKT","Syk","Src","Lyn-FAK","Prin-CRAF","ERKKTR"}),1/AG322,AG322)</f>
        <v>0.89256477021379677</v>
      </c>
    </row>
    <row r="323" spans="1:44" x14ac:dyDescent="0.2">
      <c r="A323" s="10">
        <v>322</v>
      </c>
      <c r="B323" s="10" t="s">
        <v>41</v>
      </c>
      <c r="C323" s="10" t="str">
        <f>_xlfn.IFNA(VLOOKUP($B323,Barcodes!$B$2:$E$14,4,FALSE),0)</f>
        <v>GCaMP6S</v>
      </c>
      <c r="D323" s="10">
        <v>1327.7670000000001</v>
      </c>
      <c r="E323" s="10">
        <v>1308.492</v>
      </c>
      <c r="F323" s="10">
        <v>1335.356</v>
      </c>
      <c r="G323" s="10">
        <v>7779.6880000000001</v>
      </c>
      <c r="H323" s="10">
        <v>7892.7020000000002</v>
      </c>
      <c r="I323" s="10">
        <v>7326.6350000000002</v>
      </c>
      <c r="J323" s="10">
        <v>3319.9859999999999</v>
      </c>
      <c r="K323" s="10">
        <v>2405.4520000000002</v>
      </c>
      <c r="L323" s="10">
        <v>1936.902</v>
      </c>
      <c r="M323" s="10">
        <v>2189.8919999999998</v>
      </c>
      <c r="N323" s="10">
        <v>143.595</v>
      </c>
      <c r="O323" s="10">
        <v>139.48699999999999</v>
      </c>
      <c r="P323" s="10">
        <v>140.453</v>
      </c>
      <c r="Q323" s="10">
        <v>456.03</v>
      </c>
      <c r="R323" s="10">
        <v>472.91899999999998</v>
      </c>
      <c r="S323" s="10">
        <v>447.28899999999999</v>
      </c>
      <c r="T323" s="10">
        <v>242.09700000000001</v>
      </c>
      <c r="U323" s="10">
        <v>205.66300000000001</v>
      </c>
      <c r="V323" s="10">
        <v>176</v>
      </c>
      <c r="W323" s="10">
        <v>186.21700000000001</v>
      </c>
      <c r="X323" s="10">
        <f>_xlfn.IFNA(IF(OR($C323={"PH-AKT","GCaMP6S"}),D323/AVERAGE($D323:$F323), D323/N323/AVERAGE($D323/$N323,$E323/$O323,$F323/$P323)),0)</f>
        <v>1.0029423798631036</v>
      </c>
      <c r="Y323" s="10">
        <f>_xlfn.IFNA(IF(OR($C323={"PH-AKT","GCaMP6S"}),E323/AVERAGE($D323:$F323), E323/O323/AVERAGE($D323/$N323,$E323/$O323,$F323/$P323)),0)</f>
        <v>0.98838281152629348</v>
      </c>
      <c r="Z323" s="10">
        <f>_xlfn.IFNA(IF(OR($C323={"PH-AKT","GCaMP6S"}),F323/AVERAGE($D323:$F323), F323/P323/AVERAGE($D323/$N323,$E323/$O323,$F323/$P323)),0)</f>
        <v>1.008674808610603</v>
      </c>
      <c r="AA323" s="10">
        <f>_xlfn.IFNA(IF(OR($C323={"PH-AKT","GCaMP6S"}),G323/AVERAGE($D323:$F323), G323/Q323/AVERAGE($D323/$N323,$E323/$O323,$F323/$P323)),0)</f>
        <v>5.8764668780836011</v>
      </c>
      <c r="AB323" s="10">
        <f>_xlfn.IFNA(IF(OR($C323={"PH-AKT","GCaMP6S"}),H323/AVERAGE($D323:$F323), H323/R323/AVERAGE($D323/$N323,$E323/$O323,$F323/$P323)),0)</f>
        <v>5.9618331585513706</v>
      </c>
      <c r="AC323" s="10">
        <f>_xlfn.IFNA(IF(OR($C323={"PH-AKT","GCaMP6S"}),I323/AVERAGE($D323:$F323), I323/S323/AVERAGE($D323/$N323,$E323/$O323,$F323/$P323)),0)</f>
        <v>5.5342486620682019</v>
      </c>
      <c r="AD323" s="10">
        <f>_xlfn.IFNA(IF(OR($C323={"PH-AKT","GCaMP6S"}),J323/AVERAGE($D323:$F323), J323/T323/AVERAGE($D323/$N323,$E323/$O323,$F323/$P323)),0)</f>
        <v>2.5077853719456695</v>
      </c>
      <c r="AE323" s="10">
        <f>_xlfn.IFNA(IF(OR($C323={"PH-AKT","GCaMP6S"}),K323/AVERAGE($D323:$F323), K323/U323/AVERAGE($D323/$N323,$E323/$O323,$F323/$P323)),0)</f>
        <v>1.8169827639385994</v>
      </c>
      <c r="AF323" s="10">
        <f>_xlfn.IFNA(IF(OR($C323={"PH-AKT","GCaMP6S"}),L323/AVERAGE($D323:$F323), L323/V323/AVERAGE($D323/$N323,$E323/$O323,$F323/$P323)),0)</f>
        <v>1.4630587305164273</v>
      </c>
      <c r="AG323" s="10">
        <f>_xlfn.IFNA(IF(OR($C323={"PH-AKT","GCaMP6S"}),M323/AVERAGE($D323:$F323), M323/W323/AVERAGE($D323/$N323,$E323/$O323,$F323/$P323)),0)</f>
        <v>1.654157313838325</v>
      </c>
      <c r="AI323" s="10">
        <f>IF(OR($C323={"PH-AKT","Syk","Src","Lyn-FAK","Prin-CRAF","ERKKTR"}),1/X323,X323)</f>
        <v>1.0029423798631036</v>
      </c>
      <c r="AJ323" s="10">
        <f>IF(OR($C323={"PH-AKT","Syk","Src","Lyn-FAK","Prin-CRAF","ERKKTR"}),1/Y323,Y323)</f>
        <v>0.98838281152629348</v>
      </c>
      <c r="AK323" s="10">
        <f>IF(OR($C323={"PH-AKT","Syk","Src","Lyn-FAK","Prin-CRAF","ERKKTR"}),1/Z323,Z323)</f>
        <v>1.008674808610603</v>
      </c>
      <c r="AL323" s="10">
        <f>IF(OR($C323={"PH-AKT","Syk","Src","Lyn-FAK","Prin-CRAF","ERKKTR"}),1/AA323,AA323)</f>
        <v>5.8764668780836011</v>
      </c>
      <c r="AM323" s="10">
        <f>IF(OR($C323={"PH-AKT","Syk","Src","Lyn-FAK","Prin-CRAF","ERKKTR"}),1/AB323,AB323)</f>
        <v>5.9618331585513706</v>
      </c>
      <c r="AN323" s="10">
        <f>IF(OR($C323={"PH-AKT","Syk","Src","Lyn-FAK","Prin-CRAF","ERKKTR"}),1/AC323,AC323)</f>
        <v>5.5342486620682019</v>
      </c>
      <c r="AO323" s="10">
        <f>IF(OR($C323={"PH-AKT","Syk","Src","Lyn-FAK","Prin-CRAF","ERKKTR"}),1/AD323,AD323)</f>
        <v>2.5077853719456695</v>
      </c>
      <c r="AP323" s="10">
        <f>IF(OR($C323={"PH-AKT","Syk","Src","Lyn-FAK","Prin-CRAF","ERKKTR"}),1/AE323,AE323)</f>
        <v>1.8169827639385994</v>
      </c>
      <c r="AQ323" s="10">
        <f>IF(OR($C323={"PH-AKT","Syk","Src","Lyn-FAK","Prin-CRAF","ERKKTR"}),1/AF323,AF323)</f>
        <v>1.4630587305164273</v>
      </c>
      <c r="AR323" s="10">
        <f>IF(OR($C323={"PH-AKT","Syk","Src","Lyn-FAK","Prin-CRAF","ERKKTR"}),1/AG323,AG323)</f>
        <v>1.654157313838325</v>
      </c>
    </row>
    <row r="324" spans="1:44" x14ac:dyDescent="0.2">
      <c r="A324" s="10">
        <v>323</v>
      </c>
      <c r="B324" s="10" t="s">
        <v>41</v>
      </c>
      <c r="C324" s="10" t="str">
        <f>_xlfn.IFNA(VLOOKUP($B324,Barcodes!$B$2:$E$14,4,FALSE),0)</f>
        <v>GCaMP6S</v>
      </c>
      <c r="D324" s="10">
        <v>1271.287</v>
      </c>
      <c r="E324" s="10">
        <v>1415.8420000000001</v>
      </c>
      <c r="F324" s="10">
        <v>1398.6110000000001</v>
      </c>
      <c r="G324" s="10">
        <v>7198.8739999999998</v>
      </c>
      <c r="H324" s="10">
        <v>7378.1570000000002</v>
      </c>
      <c r="I324" s="10">
        <v>6920.5590000000002</v>
      </c>
      <c r="J324" s="10">
        <v>3063.9369999999999</v>
      </c>
      <c r="K324" s="10">
        <v>2509.0859999999998</v>
      </c>
      <c r="L324" s="10">
        <v>2404.23</v>
      </c>
      <c r="M324" s="10">
        <v>3233.8629999999998</v>
      </c>
      <c r="N324" s="10">
        <v>124.102</v>
      </c>
      <c r="O324" s="10">
        <v>131.70099999999999</v>
      </c>
      <c r="P324" s="10">
        <v>133.27000000000001</v>
      </c>
      <c r="Q324" s="10">
        <v>423.98700000000002</v>
      </c>
      <c r="R324" s="10">
        <v>437.553</v>
      </c>
      <c r="S324" s="10">
        <v>408.81400000000002</v>
      </c>
      <c r="T324" s="10">
        <v>218.13499999999999</v>
      </c>
      <c r="U324" s="10">
        <v>192.47900000000001</v>
      </c>
      <c r="V324" s="10">
        <v>176.68</v>
      </c>
      <c r="W324" s="10">
        <v>220.38399999999999</v>
      </c>
      <c r="X324" s="10">
        <f>_xlfn.IFNA(IF(OR($C324={"PH-AKT","GCaMP6S"}),D324/AVERAGE($D324:$F324), D324/N324/AVERAGE($D324/$N324,$E324/$O324,$F324/$P324)),0)</f>
        <v>0.93345660761575644</v>
      </c>
      <c r="Y324" s="10">
        <f>_xlfn.IFNA(IF(OR($C324={"PH-AKT","GCaMP6S"}),E324/AVERAGE($D324:$F324), E324/O324/AVERAGE($D324/$N324,$E324/$O324,$F324/$P324)),0)</f>
        <v>1.039597722811535</v>
      </c>
      <c r="Z324" s="10">
        <f>_xlfn.IFNA(IF(OR($C324={"PH-AKT","GCaMP6S"}),F324/AVERAGE($D324:$F324), F324/P324/AVERAGE($D324/$N324,$E324/$O324,$F324/$P324)),0)</f>
        <v>1.0269456695727093</v>
      </c>
      <c r="AA324" s="10">
        <f>_xlfn.IFNA(IF(OR($C324={"PH-AKT","GCaMP6S"}),G324/AVERAGE($D324:$F324), G324/Q324/AVERAGE($D324/$N324,$E324/$O324,$F324/$P324)),0)</f>
        <v>5.2858532358887258</v>
      </c>
      <c r="AB324" s="10">
        <f>_xlfn.IFNA(IF(OR($C324={"PH-AKT","GCaMP6S"}),H324/AVERAGE($D324:$F324), H324/R324/AVERAGE($D324/$N324,$E324/$O324,$F324/$P324)),0)</f>
        <v>5.4174937710182247</v>
      </c>
      <c r="AC324" s="10">
        <f>_xlfn.IFNA(IF(OR($C324={"PH-AKT","GCaMP6S"}),I324/AVERAGE($D324:$F324), I324/S324/AVERAGE($D324/$N324,$E324/$O324,$F324/$P324)),0)</f>
        <v>5.0814973542124564</v>
      </c>
      <c r="AD324" s="10">
        <f>_xlfn.IFNA(IF(OR($C324={"PH-AKT","GCaMP6S"}),J324/AVERAGE($D324:$F324), J324/T324/AVERAGE($D324/$N324,$E324/$O324,$F324/$P324)),0)</f>
        <v>2.2497297919104007</v>
      </c>
      <c r="AE324" s="10">
        <f>_xlfn.IFNA(IF(OR($C324={"PH-AKT","GCaMP6S"}),K324/AVERAGE($D324:$F324), K324/U324/AVERAGE($D324/$N324,$E324/$O324,$F324/$P324)),0)</f>
        <v>1.8423242790779639</v>
      </c>
      <c r="AF324" s="10">
        <f>_xlfn.IFNA(IF(OR($C324={"PH-AKT","GCaMP6S"}),L324/AVERAGE($D324:$F324), L324/V324/AVERAGE($D324/$N324,$E324/$O324,$F324/$P324)),0)</f>
        <v>1.7653325958088377</v>
      </c>
      <c r="AG324" s="10">
        <f>_xlfn.IFNA(IF(OR($C324={"PH-AKT","GCaMP6S"}),M324/AVERAGE($D324:$F324), M324/W324/AVERAGE($D324/$N324,$E324/$O324,$F324/$P324)),0)</f>
        <v>2.3744998458051665</v>
      </c>
      <c r="AI324" s="10">
        <f>IF(OR($C324={"PH-AKT","Syk","Src","Lyn-FAK","Prin-CRAF","ERKKTR"}),1/X324,X324)</f>
        <v>0.93345660761575644</v>
      </c>
      <c r="AJ324" s="10">
        <f>IF(OR($C324={"PH-AKT","Syk","Src","Lyn-FAK","Prin-CRAF","ERKKTR"}),1/Y324,Y324)</f>
        <v>1.039597722811535</v>
      </c>
      <c r="AK324" s="10">
        <f>IF(OR($C324={"PH-AKT","Syk","Src","Lyn-FAK","Prin-CRAF","ERKKTR"}),1/Z324,Z324)</f>
        <v>1.0269456695727093</v>
      </c>
      <c r="AL324" s="10">
        <f>IF(OR($C324={"PH-AKT","Syk","Src","Lyn-FAK","Prin-CRAF","ERKKTR"}),1/AA324,AA324)</f>
        <v>5.2858532358887258</v>
      </c>
      <c r="AM324" s="10">
        <f>IF(OR($C324={"PH-AKT","Syk","Src","Lyn-FAK","Prin-CRAF","ERKKTR"}),1/AB324,AB324)</f>
        <v>5.4174937710182247</v>
      </c>
      <c r="AN324" s="10">
        <f>IF(OR($C324={"PH-AKT","Syk","Src","Lyn-FAK","Prin-CRAF","ERKKTR"}),1/AC324,AC324)</f>
        <v>5.0814973542124564</v>
      </c>
      <c r="AO324" s="10">
        <f>IF(OR($C324={"PH-AKT","Syk","Src","Lyn-FAK","Prin-CRAF","ERKKTR"}),1/AD324,AD324)</f>
        <v>2.2497297919104007</v>
      </c>
      <c r="AP324" s="10">
        <f>IF(OR($C324={"PH-AKT","Syk","Src","Lyn-FAK","Prin-CRAF","ERKKTR"}),1/AE324,AE324)</f>
        <v>1.8423242790779639</v>
      </c>
      <c r="AQ324" s="10">
        <f>IF(OR($C324={"PH-AKT","Syk","Src","Lyn-FAK","Prin-CRAF","ERKKTR"}),1/AF324,AF324)</f>
        <v>1.7653325958088377</v>
      </c>
      <c r="AR324" s="10">
        <f>IF(OR($C324={"PH-AKT","Syk","Src","Lyn-FAK","Prin-CRAF","ERKKTR"}),1/AG324,AG324)</f>
        <v>2.3744998458051665</v>
      </c>
    </row>
    <row r="325" spans="1:44" x14ac:dyDescent="0.2">
      <c r="A325" s="10">
        <v>324</v>
      </c>
      <c r="B325" s="10" t="s">
        <v>37</v>
      </c>
      <c r="C325" s="10" t="str">
        <f>_xlfn.IFNA(VLOOKUP($B325,Barcodes!$B$2:$E$14,4,FALSE),0)</f>
        <v>PH-AKT</v>
      </c>
      <c r="D325" s="10">
        <v>1076.5</v>
      </c>
      <c r="E325" s="10">
        <v>888.42600000000004</v>
      </c>
      <c r="F325" s="10">
        <v>975.79600000000005</v>
      </c>
      <c r="G325" s="10">
        <v>789.49099999999999</v>
      </c>
      <c r="H325" s="10">
        <v>704.92600000000004</v>
      </c>
      <c r="I325" s="10">
        <v>789.90700000000004</v>
      </c>
      <c r="J325" s="10">
        <v>886.25</v>
      </c>
      <c r="K325" s="10">
        <v>849.99099999999999</v>
      </c>
      <c r="L325" s="10">
        <v>1019.167</v>
      </c>
      <c r="M325" s="10">
        <v>1033.8800000000001</v>
      </c>
      <c r="N325" s="10">
        <v>217.95400000000001</v>
      </c>
      <c r="O325" s="10">
        <v>180.417</v>
      </c>
      <c r="P325" s="10">
        <v>200.435</v>
      </c>
      <c r="Q325" s="10">
        <v>183.34299999999999</v>
      </c>
      <c r="R325" s="10">
        <v>160.94399999999999</v>
      </c>
      <c r="S325" s="10">
        <v>148.77799999999999</v>
      </c>
      <c r="T325" s="10">
        <v>149.80600000000001</v>
      </c>
      <c r="U325" s="10">
        <v>212.86099999999999</v>
      </c>
      <c r="V325" s="10">
        <v>246.01900000000001</v>
      </c>
      <c r="W325" s="10">
        <v>232.67599999999999</v>
      </c>
      <c r="X325" s="10">
        <f>_xlfn.IFNA(IF(OR($C325={"PH-AKT","GCaMP6S"}),D325/AVERAGE($D325:$F325), D325/N325/AVERAGE($D325/$N325,$E325/$O325,$F325/$P325)),0)</f>
        <v>1.0981996938166887</v>
      </c>
      <c r="Y325" s="10">
        <f>_xlfn.IFNA(IF(OR($C325={"PH-AKT","GCaMP6S"}),E325/AVERAGE($D325:$F325), E325/O325/AVERAGE($D325/$N325,$E325/$O325,$F325/$P325)),0)</f>
        <v>0.90633456681726476</v>
      </c>
      <c r="Z325" s="10">
        <f>_xlfn.IFNA(IF(OR($C325={"PH-AKT","GCaMP6S"}),F325/AVERAGE($D325:$F325), F325/P325/AVERAGE($D325/$N325,$E325/$O325,$F325/$P325)),0)</f>
        <v>0.99546573936604699</v>
      </c>
      <c r="AA325" s="10">
        <f>_xlfn.IFNA(IF(OR($C325={"PH-AKT","GCaMP6S"}),G325/AVERAGE($D325:$F325), G325/Q325/AVERAGE($D325/$N325,$E325/$O325,$F325/$P325)),0)</f>
        <v>0.80540527122250938</v>
      </c>
      <c r="AB325" s="10">
        <f>_xlfn.IFNA(IF(OR($C325={"PH-AKT","GCaMP6S"}),H325/AVERAGE($D325:$F325), H325/R325/AVERAGE($D325/$N325,$E325/$O325,$F325/$P325)),0)</f>
        <v>0.71913564083922255</v>
      </c>
      <c r="AC325" s="10">
        <f>_xlfn.IFNA(IF(OR($C325={"PH-AKT","GCaMP6S"}),I325/AVERAGE($D325:$F325), I325/S325/AVERAGE($D325/$N325,$E325/$O325,$F325/$P325)),0)</f>
        <v>0.80582965679856866</v>
      </c>
      <c r="AD325" s="10">
        <f>_xlfn.IFNA(IF(OR($C325={"PH-AKT","GCaMP6S"}),J325/AVERAGE($D325:$F325), J325/T325/AVERAGE($D325/$N325,$E325/$O325,$F325/$P325)),0)</f>
        <v>0.90411470380403192</v>
      </c>
      <c r="AE325" s="10">
        <f>_xlfn.IFNA(IF(OR($C325={"PH-AKT","GCaMP6S"}),K325/AVERAGE($D325:$F325), K325/U325/AVERAGE($D325/$N325,$E325/$O325,$F325/$P325)),0)</f>
        <v>0.86712480812535164</v>
      </c>
      <c r="AF325" s="10">
        <f>_xlfn.IFNA(IF(OR($C325={"PH-AKT","GCaMP6S"}),L325/AVERAGE($D325:$F325), L325/V325/AVERAGE($D325/$N325,$E325/$O325,$F325/$P325)),0)</f>
        <v>1.0397109961431241</v>
      </c>
      <c r="AG325" s="10">
        <f>_xlfn.IFNA(IF(OR($C325={"PH-AKT","GCaMP6S"}),M325/AVERAGE($D325:$F325), M325/W325/AVERAGE($D325/$N325,$E325/$O325,$F325/$P325)),0)</f>
        <v>1.0547205754233147</v>
      </c>
      <c r="AI325" s="10">
        <f>IF(OR($C325={"PH-AKT","Syk","Src","Lyn-FAK","Prin-CRAF","ERKKTR"}),1/X325,X325)</f>
        <v>0.91058120452082358</v>
      </c>
      <c r="AJ325" s="10">
        <f>IF(OR($C325={"PH-AKT","Syk","Src","Lyn-FAK","Prin-CRAF","ERKKTR"}),1/Y325,Y325)</f>
        <v>1.1033453170738661</v>
      </c>
      <c r="AK325" s="10">
        <f>IF(OR($C325={"PH-AKT","Syk","Src","Lyn-FAK","Prin-CRAF","ERKKTR"}),1/Z325,Z325)</f>
        <v>1.0045549138002887</v>
      </c>
      <c r="AL325" s="10">
        <f>IF(OR($C325={"PH-AKT","Syk","Src","Lyn-FAK","Prin-CRAF","ERKKTR"}),1/AA325,AA325)</f>
        <v>1.2416109451110482</v>
      </c>
      <c r="AM325" s="10">
        <f>IF(OR($C325={"PH-AKT","Syk","Src","Lyn-FAK","Prin-CRAF","ERKKTR"}),1/AB325,AB325)</f>
        <v>1.3905582524501388</v>
      </c>
      <c r="AN325" s="10">
        <f>IF(OR($C325={"PH-AKT","Syk","Src","Lyn-FAK","Prin-CRAF","ERKKTR"}),1/AC325,AC325)</f>
        <v>1.2409570578139788</v>
      </c>
      <c r="AO325" s="10">
        <f>IF(OR($C325={"PH-AKT","Syk","Src","Lyn-FAK","Prin-CRAF","ERKKTR"}),1/AD325,AD325)</f>
        <v>1.1060543488481427</v>
      </c>
      <c r="AP325" s="10">
        <f>IF(OR($C325={"PH-AKT","Syk","Src","Lyn-FAK","Prin-CRAF","ERKKTR"}),1/AE325,AE325)</f>
        <v>1.1532365244651608</v>
      </c>
      <c r="AQ325" s="10">
        <f>IF(OR($C325={"PH-AKT","Syk","Src","Lyn-FAK","Prin-CRAF","ERKKTR"}),1/AF325,AF325)</f>
        <v>0.96180573612240838</v>
      </c>
      <c r="AR325" s="10">
        <f>IF(OR($C325={"PH-AKT","Syk","Src","Lyn-FAK","Prin-CRAF","ERKKTR"}),1/AG325,AG325)</f>
        <v>0.94811841477411929</v>
      </c>
    </row>
    <row r="326" spans="1:44" x14ac:dyDescent="0.2">
      <c r="A326" s="10">
        <v>325</v>
      </c>
      <c r="B326" s="10" t="s">
        <v>41</v>
      </c>
      <c r="C326" s="10" t="str">
        <f>_xlfn.IFNA(VLOOKUP($B326,Barcodes!$B$2:$E$14,4,FALSE),0)</f>
        <v>GCaMP6S</v>
      </c>
      <c r="D326" s="10">
        <v>856.58</v>
      </c>
      <c r="E326" s="10">
        <v>837.43200000000002</v>
      </c>
      <c r="F326" s="10">
        <v>843.40300000000002</v>
      </c>
      <c r="G326" s="10">
        <v>1583.1579999999999</v>
      </c>
      <c r="H326" s="10">
        <v>1479.123</v>
      </c>
      <c r="I326" s="10">
        <v>1341.605</v>
      </c>
      <c r="J326" s="10">
        <v>1018.357</v>
      </c>
      <c r="K326" s="10">
        <v>933.32</v>
      </c>
      <c r="L326" s="10">
        <v>890.21299999999997</v>
      </c>
      <c r="M326" s="10">
        <v>898.00199999999995</v>
      </c>
      <c r="N326" s="10">
        <v>165.916</v>
      </c>
      <c r="O326" s="10">
        <v>159.27699999999999</v>
      </c>
      <c r="P326" s="10">
        <v>170.97200000000001</v>
      </c>
      <c r="Q326" s="10">
        <v>207.94399999999999</v>
      </c>
      <c r="R326" s="10">
        <v>195.92699999999999</v>
      </c>
      <c r="S326" s="10">
        <v>209.99199999999999</v>
      </c>
      <c r="T326" s="10">
        <v>188.33600000000001</v>
      </c>
      <c r="U326" s="10">
        <v>194.09700000000001</v>
      </c>
      <c r="V326" s="10">
        <v>192.744</v>
      </c>
      <c r="W326" s="10">
        <v>192.33500000000001</v>
      </c>
      <c r="X326" s="10">
        <f>_xlfn.IFNA(IF(OR($C326={"PH-AKT","GCaMP6S"}),D326/AVERAGE($D326:$F326), D326/N326/AVERAGE($D326/$N326,$E326/$O326,$F326/$P326)),0)</f>
        <v>1.0127393429927702</v>
      </c>
      <c r="Y326" s="10">
        <f>_xlfn.IFNA(IF(OR($C326={"PH-AKT","GCaMP6S"}),E326/AVERAGE($D326:$F326), E326/O326/AVERAGE($D326/$N326,$E326/$O326,$F326/$P326)),0)</f>
        <v>0.99010055509248596</v>
      </c>
      <c r="Z326" s="10">
        <f>_xlfn.IFNA(IF(OR($C326={"PH-AKT","GCaMP6S"}),F326/AVERAGE($D326:$F326), F326/P326/AVERAGE($D326/$N326,$E326/$O326,$F326/$P326)),0)</f>
        <v>0.99716010191474402</v>
      </c>
      <c r="AA326" s="10">
        <f>_xlfn.IFNA(IF(OR($C326={"PH-AKT","GCaMP6S"}),G326/AVERAGE($D326:$F326), G326/Q326/AVERAGE($D326/$N326,$E326/$O326,$F326/$P326)),0)</f>
        <v>1.8717765915311448</v>
      </c>
      <c r="AB326" s="10">
        <f>_xlfn.IFNA(IF(OR($C326={"PH-AKT","GCaMP6S"}),H326/AVERAGE($D326:$F326), H326/R326/AVERAGE($D326/$N326,$E326/$O326,$F326/$P326)),0)</f>
        <v>1.748775426960115</v>
      </c>
      <c r="AC326" s="10">
        <f>_xlfn.IFNA(IF(OR($C326={"PH-AKT","GCaMP6S"}),I326/AVERAGE($D326:$F326), I326/S326/AVERAGE($D326/$N326,$E326/$O326,$F326/$P326)),0)</f>
        <v>1.5861871235095562</v>
      </c>
      <c r="AD326" s="10">
        <f>_xlfn.IFNA(IF(OR($C326={"PH-AKT","GCaMP6S"}),J326/AVERAGE($D326:$F326), J326/T326/AVERAGE($D326/$N326,$E326/$O326,$F326/$P326)),0)</f>
        <v>1.2040091983376784</v>
      </c>
      <c r="AE326" s="10">
        <f>_xlfn.IFNA(IF(OR($C326={"PH-AKT","GCaMP6S"}),K326/AVERAGE($D326:$F326), K326/U326/AVERAGE($D326/$N326,$E326/$O326,$F326/$P326)),0)</f>
        <v>1.103469475824806</v>
      </c>
      <c r="AF326" s="10">
        <f>_xlfn.IFNA(IF(OR($C326={"PH-AKT","GCaMP6S"}),L326/AVERAGE($D326:$F326), L326/V326/AVERAGE($D326/$N326,$E326/$O326,$F326/$P326)),0)</f>
        <v>1.0525038277144259</v>
      </c>
      <c r="AG326" s="10">
        <f>_xlfn.IFNA(IF(OR($C326={"PH-AKT","GCaMP6S"}),M326/AVERAGE($D326:$F326), M326/W326/AVERAGE($D326/$N326,$E326/$O326,$F326/$P326)),0)</f>
        <v>1.0617128061432599</v>
      </c>
      <c r="AI326" s="10">
        <f>IF(OR($C326={"PH-AKT","Syk","Src","Lyn-FAK","Prin-CRAF","ERKKTR"}),1/X326,X326)</f>
        <v>1.0127393429927702</v>
      </c>
      <c r="AJ326" s="10">
        <f>IF(OR($C326={"PH-AKT","Syk","Src","Lyn-FAK","Prin-CRAF","ERKKTR"}),1/Y326,Y326)</f>
        <v>0.99010055509248596</v>
      </c>
      <c r="AK326" s="10">
        <f>IF(OR($C326={"PH-AKT","Syk","Src","Lyn-FAK","Prin-CRAF","ERKKTR"}),1/Z326,Z326)</f>
        <v>0.99716010191474402</v>
      </c>
      <c r="AL326" s="10">
        <f>IF(OR($C326={"PH-AKT","Syk","Src","Lyn-FAK","Prin-CRAF","ERKKTR"}),1/AA326,AA326)</f>
        <v>1.8717765915311448</v>
      </c>
      <c r="AM326" s="10">
        <f>IF(OR($C326={"PH-AKT","Syk","Src","Lyn-FAK","Prin-CRAF","ERKKTR"}),1/AB326,AB326)</f>
        <v>1.748775426960115</v>
      </c>
      <c r="AN326" s="10">
        <f>IF(OR($C326={"PH-AKT","Syk","Src","Lyn-FAK","Prin-CRAF","ERKKTR"}),1/AC326,AC326)</f>
        <v>1.5861871235095562</v>
      </c>
      <c r="AO326" s="10">
        <f>IF(OR($C326={"PH-AKT","Syk","Src","Lyn-FAK","Prin-CRAF","ERKKTR"}),1/AD326,AD326)</f>
        <v>1.2040091983376784</v>
      </c>
      <c r="AP326" s="10">
        <f>IF(OR($C326={"PH-AKT","Syk","Src","Lyn-FAK","Prin-CRAF","ERKKTR"}),1/AE326,AE326)</f>
        <v>1.103469475824806</v>
      </c>
      <c r="AQ326" s="10">
        <f>IF(OR($C326={"PH-AKT","Syk","Src","Lyn-FAK","Prin-CRAF","ERKKTR"}),1/AF326,AF326)</f>
        <v>1.0525038277144259</v>
      </c>
      <c r="AR326" s="10">
        <f>IF(OR($C326={"PH-AKT","Syk","Src","Lyn-FAK","Prin-CRAF","ERKKTR"}),1/AG326,AG326)</f>
        <v>1.0617128061432599</v>
      </c>
    </row>
    <row r="327" spans="1:44" x14ac:dyDescent="0.2">
      <c r="A327" s="10">
        <v>326</v>
      </c>
      <c r="B327" s="10" t="s">
        <v>40</v>
      </c>
      <c r="C327" s="10" t="str">
        <f>_xlfn.IFNA(VLOOKUP($B327,Barcodes!$B$2:$E$14,4,FALSE),0)</f>
        <v>PicchuEV</v>
      </c>
      <c r="D327" s="10">
        <v>724.64</v>
      </c>
      <c r="E327" s="10">
        <v>705.38800000000003</v>
      </c>
      <c r="F327" s="10">
        <v>709.36300000000006</v>
      </c>
      <c r="G327" s="10">
        <v>716.62</v>
      </c>
      <c r="H327" s="10">
        <v>756.21799999999996</v>
      </c>
      <c r="I327" s="10">
        <v>774.98299999999995</v>
      </c>
      <c r="J327" s="10">
        <v>773.40800000000002</v>
      </c>
      <c r="K327" s="10">
        <v>753.56899999999996</v>
      </c>
      <c r="L327" s="10">
        <v>770.07299999999998</v>
      </c>
      <c r="M327" s="10">
        <v>748.66300000000001</v>
      </c>
      <c r="N327" s="10">
        <v>186.53100000000001</v>
      </c>
      <c r="O327" s="10">
        <v>198.13</v>
      </c>
      <c r="P327" s="10">
        <v>185.55699999999999</v>
      </c>
      <c r="Q327" s="10">
        <v>187.047</v>
      </c>
      <c r="R327" s="10">
        <v>175.21299999999999</v>
      </c>
      <c r="S327" s="10">
        <v>174.101</v>
      </c>
      <c r="T327" s="10">
        <v>171.79499999999999</v>
      </c>
      <c r="U327" s="10">
        <v>173.22399999999999</v>
      </c>
      <c r="V327" s="10">
        <v>176.648</v>
      </c>
      <c r="W327" s="10">
        <v>163.75299999999999</v>
      </c>
      <c r="X327" s="10">
        <f>_xlfn.IFNA(IF(OR($C327={"PH-AKT","GCaMP6S"}),D327/AVERAGE($D327:$F327), D327/N327/AVERAGE($D327/$N327,$E327/$O327,$F327/$P327)),0)</f>
        <v>1.0343038970821439</v>
      </c>
      <c r="Y327" s="10">
        <f>_xlfn.IFNA(IF(OR($C327={"PH-AKT","GCaMP6S"}),E327/AVERAGE($D327:$F327), E327/O327/AVERAGE($D327/$N327,$E327/$O327,$F327/$P327)),0)</f>
        <v>0.94788293339549179</v>
      </c>
      <c r="Z327" s="10">
        <f>_xlfn.IFNA(IF(OR($C327={"PH-AKT","GCaMP6S"}),F327/AVERAGE($D327:$F327), F327/P327/AVERAGE($D327/$N327,$E327/$O327,$F327/$P327)),0)</f>
        <v>1.0178131695223642</v>
      </c>
      <c r="AA327" s="10">
        <f>_xlfn.IFNA(IF(OR($C327={"PH-AKT","GCaMP6S"}),G327/AVERAGE($D327:$F327), G327/Q327/AVERAGE($D327/$N327,$E327/$O327,$F327/$P327)),0)</f>
        <v>1.0200349530681416</v>
      </c>
      <c r="AB327" s="10">
        <f>_xlfn.IFNA(IF(OR($C327={"PH-AKT","GCaMP6S"}),H327/AVERAGE($D327:$F327), H327/R327/AVERAGE($D327/$N327,$E327/$O327,$F327/$P327)),0)</f>
        <v>1.1490993024938343</v>
      </c>
      <c r="AC327" s="10">
        <f>_xlfn.IFNA(IF(OR($C327={"PH-AKT","GCaMP6S"}),I327/AVERAGE($D327:$F327), I327/S327/AVERAGE($D327/$N327,$E327/$O327,$F327/$P327)),0)</f>
        <v>1.1851348974131564</v>
      </c>
      <c r="AD327" s="10">
        <f>_xlfn.IFNA(IF(OR($C327={"PH-AKT","GCaMP6S"}),J327/AVERAGE($D327:$F327), J327/T327/AVERAGE($D327/$N327,$E327/$O327,$F327/$P327)),0)</f>
        <v>1.1986020508513402</v>
      </c>
      <c r="AE327" s="10">
        <f>_xlfn.IFNA(IF(OR($C327={"PH-AKT","GCaMP6S"}),K327/AVERAGE($D327:$F327), K327/U327/AVERAGE($D327/$N327,$E327/$O327,$F327/$P327)),0)</f>
        <v>1.1582220738914166</v>
      </c>
      <c r="AF327" s="10">
        <f>_xlfn.IFNA(IF(OR($C327={"PH-AKT","GCaMP6S"}),L327/AVERAGE($D327:$F327), L327/V327/AVERAGE($D327/$N327,$E327/$O327,$F327/$P327)),0)</f>
        <v>1.1606467190338845</v>
      </c>
      <c r="AG327" s="10">
        <f>_xlfn.IFNA(IF(OR($C327={"PH-AKT","GCaMP6S"}),M327/AVERAGE($D327:$F327), M327/W327/AVERAGE($D327/$N327,$E327/$O327,$F327/$P327)),0)</f>
        <v>1.2172337382881206</v>
      </c>
      <c r="AI327" s="10">
        <f>IF(OR($C327={"PH-AKT","Syk","Src","Lyn-FAK","Prin-CRAF","ERKKTR"}),1/X327,X327)</f>
        <v>1.0343038970821439</v>
      </c>
      <c r="AJ327" s="10">
        <f>IF(OR($C327={"PH-AKT","Syk","Src","Lyn-FAK","Prin-CRAF","ERKKTR"}),1/Y327,Y327)</f>
        <v>0.94788293339549179</v>
      </c>
      <c r="AK327" s="10">
        <f>IF(OR($C327={"PH-AKT","Syk","Src","Lyn-FAK","Prin-CRAF","ERKKTR"}),1/Z327,Z327)</f>
        <v>1.0178131695223642</v>
      </c>
      <c r="AL327" s="10">
        <f>IF(OR($C327={"PH-AKT","Syk","Src","Lyn-FAK","Prin-CRAF","ERKKTR"}),1/AA327,AA327)</f>
        <v>1.0200349530681416</v>
      </c>
      <c r="AM327" s="10">
        <f>IF(OR($C327={"PH-AKT","Syk","Src","Lyn-FAK","Prin-CRAF","ERKKTR"}),1/AB327,AB327)</f>
        <v>1.1490993024938343</v>
      </c>
      <c r="AN327" s="10">
        <f>IF(OR($C327={"PH-AKT","Syk","Src","Lyn-FAK","Prin-CRAF","ERKKTR"}),1/AC327,AC327)</f>
        <v>1.1851348974131564</v>
      </c>
      <c r="AO327" s="10">
        <f>IF(OR($C327={"PH-AKT","Syk","Src","Lyn-FAK","Prin-CRAF","ERKKTR"}),1/AD327,AD327)</f>
        <v>1.1986020508513402</v>
      </c>
      <c r="AP327" s="10">
        <f>IF(OR($C327={"PH-AKT","Syk","Src","Lyn-FAK","Prin-CRAF","ERKKTR"}),1/AE327,AE327)</f>
        <v>1.1582220738914166</v>
      </c>
      <c r="AQ327" s="10">
        <f>IF(OR($C327={"PH-AKT","Syk","Src","Lyn-FAK","Prin-CRAF","ERKKTR"}),1/AF327,AF327)</f>
        <v>1.1606467190338845</v>
      </c>
      <c r="AR327" s="10">
        <f>IF(OR($C327={"PH-AKT","Syk","Src","Lyn-FAK","Prin-CRAF","ERKKTR"}),1/AG327,AG327)</f>
        <v>1.2172337382881206</v>
      </c>
    </row>
    <row r="328" spans="1:44" x14ac:dyDescent="0.2">
      <c r="A328" s="10">
        <v>327</v>
      </c>
      <c r="B328" s="10" t="s">
        <v>37</v>
      </c>
      <c r="C328" s="10" t="str">
        <f>_xlfn.IFNA(VLOOKUP($B328,Barcodes!$B$2:$E$14,4,FALSE),0)</f>
        <v>PH-AKT</v>
      </c>
      <c r="D328" s="10">
        <v>967.44600000000003</v>
      </c>
      <c r="E328" s="10">
        <v>821.10900000000004</v>
      </c>
      <c r="F328" s="10">
        <v>895.06</v>
      </c>
      <c r="G328" s="10">
        <v>669.79300000000001</v>
      </c>
      <c r="H328" s="10">
        <v>590.96699999999998</v>
      </c>
      <c r="I328" s="10">
        <v>598.14700000000005</v>
      </c>
      <c r="J328" s="10">
        <v>579.32600000000002</v>
      </c>
      <c r="K328" s="10">
        <v>564.09799999999996</v>
      </c>
      <c r="L328" s="10">
        <v>653.95100000000002</v>
      </c>
      <c r="M328" s="10">
        <v>710.91300000000001</v>
      </c>
      <c r="N328" s="10">
        <v>227.03800000000001</v>
      </c>
      <c r="O328" s="10">
        <v>191.64099999999999</v>
      </c>
      <c r="P328" s="10">
        <v>234.446</v>
      </c>
      <c r="Q328" s="10">
        <v>194.495</v>
      </c>
      <c r="R328" s="10">
        <v>149.071</v>
      </c>
      <c r="S328" s="10">
        <v>194.64699999999999</v>
      </c>
      <c r="T328" s="10">
        <v>144.81</v>
      </c>
      <c r="U328" s="10">
        <v>174.95699999999999</v>
      </c>
      <c r="V328" s="10">
        <v>196.005</v>
      </c>
      <c r="W328" s="10">
        <v>187.88</v>
      </c>
      <c r="X328" s="10">
        <f>_xlfn.IFNA(IF(OR($C328={"PH-AKT","GCaMP6S"}),D328/AVERAGE($D328:$F328), D328/N328/AVERAGE($D328/$N328,$E328/$O328,$F328/$P328)),0)</f>
        <v>1.0815031217220057</v>
      </c>
      <c r="Y328" s="10">
        <f>_xlfn.IFNA(IF(OR($C328={"PH-AKT","GCaMP6S"}),E328/AVERAGE($D328:$F328), E328/O328/AVERAGE($D328/$N328,$E328/$O328,$F328/$P328)),0)</f>
        <v>0.91791370967892194</v>
      </c>
      <c r="Z328" s="10">
        <f>_xlfn.IFNA(IF(OR($C328={"PH-AKT","GCaMP6S"}),F328/AVERAGE($D328:$F328), F328/P328/AVERAGE($D328/$N328,$E328/$O328,$F328/$P328)),0)</f>
        <v>1.0005831685990725</v>
      </c>
      <c r="AA328" s="10">
        <f>_xlfn.IFNA(IF(OR($C328={"PH-AKT","GCaMP6S"}),G328/AVERAGE($D328:$F328), G328/Q328/AVERAGE($D328/$N328,$E328/$O328,$F328/$P328)),0)</f>
        <v>0.74875829804200678</v>
      </c>
      <c r="AB328" s="10">
        <f>_xlfn.IFNA(IF(OR($C328={"PH-AKT","GCaMP6S"}),H328/AVERAGE($D328:$F328), H328/R328/AVERAGE($D328/$N328,$E328/$O328,$F328/$P328)),0)</f>
        <v>0.6606391006161465</v>
      </c>
      <c r="AC328" s="10">
        <f>_xlfn.IFNA(IF(OR($C328={"PH-AKT","GCaMP6S"}),I328/AVERAGE($D328:$F328), I328/S328/AVERAGE($D328/$N328,$E328/$O328,$F328/$P328)),0)</f>
        <v>0.66866558727686354</v>
      </c>
      <c r="AD328" s="10">
        <f>_xlfn.IFNA(IF(OR($C328={"PH-AKT","GCaMP6S"}),J328/AVERAGE($D328:$F328), J328/T328/AVERAGE($D328/$N328,$E328/$O328,$F328/$P328)),0)</f>
        <v>0.64762568401205101</v>
      </c>
      <c r="AE328" s="10">
        <f>_xlfn.IFNA(IF(OR($C328={"PH-AKT","GCaMP6S"}),K328/AVERAGE($D328:$F328), K328/U328/AVERAGE($D328/$N328,$E328/$O328,$F328/$P328)),0)</f>
        <v>0.63060237776283112</v>
      </c>
      <c r="AF328" s="10">
        <f>_xlfn.IFNA(IF(OR($C328={"PH-AKT","GCaMP6S"}),L328/AVERAGE($D328:$F328), L328/V328/AVERAGE($D328/$N328,$E328/$O328,$F328/$P328)),0)</f>
        <v>0.73104860421483708</v>
      </c>
      <c r="AG328" s="10">
        <f>_xlfn.IFNA(IF(OR($C328={"PH-AKT","GCaMP6S"}),M328/AVERAGE($D328:$F328), M328/W328/AVERAGE($D328/$N328,$E328/$O328,$F328/$P328)),0)</f>
        <v>0.7947261436532439</v>
      </c>
      <c r="AI328" s="10">
        <f>IF(OR($C328={"PH-AKT","Syk","Src","Lyn-FAK","Prin-CRAF","ERKKTR"}),1/X328,X328)</f>
        <v>0.92463903239388379</v>
      </c>
      <c r="AJ328" s="10">
        <f>IF(OR($C328={"PH-AKT","Syk","Src","Lyn-FAK","Prin-CRAF","ERKKTR"}),1/Y328,Y328)</f>
        <v>1.0894270228840912</v>
      </c>
      <c r="AK328" s="10">
        <f>IF(OR($C328={"PH-AKT","Syk","Src","Lyn-FAK","Prin-CRAF","ERKKTR"}),1/Z328,Z328)</f>
        <v>0.99941717128833085</v>
      </c>
      <c r="AL328" s="10">
        <f>IF(OR($C328={"PH-AKT","Syk","Src","Lyn-FAK","Prin-CRAF","ERKKTR"}),1/AA328,AA328)</f>
        <v>1.3355444642349701</v>
      </c>
      <c r="AM328" s="10">
        <f>IF(OR($C328={"PH-AKT","Syk","Src","Lyn-FAK","Prin-CRAF","ERKKTR"}),1/AB328,AB328)</f>
        <v>1.5136857613594894</v>
      </c>
      <c r="AN328" s="10">
        <f>IF(OR($C328={"PH-AKT","Syk","Src","Lyn-FAK","Prin-CRAF","ERKKTR"}),1/AC328,AC328)</f>
        <v>1.49551587374564</v>
      </c>
      <c r="AO328" s="10">
        <f>IF(OR($C328={"PH-AKT","Syk","Src","Lyn-FAK","Prin-CRAF","ERKKTR"}),1/AD328,AD328)</f>
        <v>1.5441018240737223</v>
      </c>
      <c r="AP328" s="10">
        <f>IF(OR($C328={"PH-AKT","Syk","Src","Lyn-FAK","Prin-CRAF","ERKKTR"}),1/AE328,AE328)</f>
        <v>1.5857853304449463</v>
      </c>
      <c r="AQ328" s="10">
        <f>IF(OR($C328={"PH-AKT","Syk","Src","Lyn-FAK","Prin-CRAF","ERKKTR"}),1/AF328,AF328)</f>
        <v>1.3678981044961065</v>
      </c>
      <c r="AR328" s="10">
        <f>IF(OR($C328={"PH-AKT","Syk","Src","Lyn-FAK","Prin-CRAF","ERKKTR"}),1/AG328,AG328)</f>
        <v>1.2582950843961684</v>
      </c>
    </row>
    <row r="329" spans="1:44" x14ac:dyDescent="0.2">
      <c r="A329" s="10">
        <v>328</v>
      </c>
      <c r="B329" s="10">
        <v>0</v>
      </c>
      <c r="C329" s="10">
        <f>_xlfn.IFNA(VLOOKUP($B329,Barcodes!$B$2:$E$14,4,FALSE),0)</f>
        <v>0</v>
      </c>
      <c r="D329" s="10">
        <v>548.86800000000005</v>
      </c>
      <c r="E329" s="10">
        <v>557.9</v>
      </c>
      <c r="F329" s="10">
        <v>606.36400000000003</v>
      </c>
      <c r="G329" s="10">
        <v>646.197</v>
      </c>
      <c r="H329" s="10">
        <v>659.28300000000002</v>
      </c>
      <c r="I329" s="10">
        <v>848.80200000000002</v>
      </c>
      <c r="J329" s="10">
        <v>773.053</v>
      </c>
      <c r="K329" s="10">
        <v>803.14300000000003</v>
      </c>
      <c r="L329" s="10">
        <v>803.86099999999999</v>
      </c>
      <c r="M329" s="10">
        <v>885.65300000000002</v>
      </c>
      <c r="N329" s="10">
        <v>93.927000000000007</v>
      </c>
      <c r="O329" s="10">
        <v>90.846999999999994</v>
      </c>
      <c r="P329" s="10">
        <v>96.078000000000003</v>
      </c>
      <c r="Q329" s="10">
        <v>97.378</v>
      </c>
      <c r="R329" s="10">
        <v>101.27500000000001</v>
      </c>
      <c r="S329" s="10">
        <v>114.288</v>
      </c>
      <c r="T329" s="10">
        <v>111.983</v>
      </c>
      <c r="U329" s="10">
        <v>109.61199999999999</v>
      </c>
      <c r="V329" s="10">
        <v>114.813</v>
      </c>
      <c r="W329" s="10">
        <v>112.74299999999999</v>
      </c>
      <c r="X329" s="10">
        <f>_xlfn.IFNA(IF(OR($C329={"PH-AKT","GCaMP6S"}),D329/AVERAGE($D329:$F329), D329/N329/AVERAGE($D329/$N329,$E329/$O329,$F329/$P329)),0)</f>
        <v>0.95817954073015732</v>
      </c>
      <c r="Y329" s="10">
        <f>_xlfn.IFNA(IF(OR($C329={"PH-AKT","GCaMP6S"}),E329/AVERAGE($D329:$F329), E329/O329/AVERAGE($D329/$N329,$E329/$O329,$F329/$P329)),0)</f>
        <v>1.0069669217253723</v>
      </c>
      <c r="Z329" s="10">
        <f>_xlfn.IFNA(IF(OR($C329={"PH-AKT","GCaMP6S"}),F329/AVERAGE($D329:$F329), F329/P329/AVERAGE($D329/$N329,$E329/$O329,$F329/$P329)),0)</f>
        <v>1.0348535375444707</v>
      </c>
      <c r="AA329" s="10">
        <f>_xlfn.IFNA(IF(OR($C329={"PH-AKT","GCaMP6S"}),G329/AVERAGE($D329:$F329), G329/Q329/AVERAGE($D329/$N329,$E329/$O329,$F329/$P329)),0)</f>
        <v>1.0881118008087454</v>
      </c>
      <c r="AB329" s="10">
        <f>_xlfn.IFNA(IF(OR($C329={"PH-AKT","GCaMP6S"}),H329/AVERAGE($D329:$F329), H329/R329/AVERAGE($D329/$N329,$E329/$O329,$F329/$P329)),0)</f>
        <v>1.067429150770878</v>
      </c>
      <c r="AC329" s="10">
        <f>_xlfn.IFNA(IF(OR($C329={"PH-AKT","GCaMP6S"}),I329/AVERAGE($D329:$F329), I329/S329/AVERAGE($D329/$N329,$E329/$O329,$F329/$P329)),0)</f>
        <v>1.2177978272054613</v>
      </c>
      <c r="AD329" s="10">
        <f>_xlfn.IFNA(IF(OR($C329={"PH-AKT","GCaMP6S"}),J329/AVERAGE($D329:$F329), J329/T329/AVERAGE($D329/$N329,$E329/$O329,$F329/$P329)),0)</f>
        <v>1.1319483358774132</v>
      </c>
      <c r="AE329" s="10">
        <f>_xlfn.IFNA(IF(OR($C329={"PH-AKT","GCaMP6S"}),K329/AVERAGE($D329:$F329), K329/U329/AVERAGE($D329/$N329,$E329/$O329,$F329/$P329)),0)</f>
        <v>1.2014458728753303</v>
      </c>
      <c r="AF329" s="10">
        <f>_xlfn.IFNA(IF(OR($C329={"PH-AKT","GCaMP6S"}),L329/AVERAGE($D329:$F329), L329/V329/AVERAGE($D329/$N329,$E329/$O329,$F329/$P329)),0)</f>
        <v>1.1480460996838771</v>
      </c>
      <c r="AG329" s="10">
        <f>_xlfn.IFNA(IF(OR($C329={"PH-AKT","GCaMP6S"}),M329/AVERAGE($D329:$F329), M329/W329/AVERAGE($D329/$N329,$E329/$O329,$F329/$P329)),0)</f>
        <v>1.2880818021859803</v>
      </c>
      <c r="AI329" s="10">
        <f>IF(OR($C329={"PH-AKT","Syk","Src","Lyn-FAK","Prin-CRAF","ERKKTR"}),1/X329,X329)</f>
        <v>0.95817954073015732</v>
      </c>
      <c r="AJ329" s="10">
        <f>IF(OR($C329={"PH-AKT","Syk","Src","Lyn-FAK","Prin-CRAF","ERKKTR"}),1/Y329,Y329)</f>
        <v>1.0069669217253723</v>
      </c>
      <c r="AK329" s="10">
        <f>IF(OR($C329={"PH-AKT","Syk","Src","Lyn-FAK","Prin-CRAF","ERKKTR"}),1/Z329,Z329)</f>
        <v>1.0348535375444707</v>
      </c>
      <c r="AL329" s="10">
        <f>IF(OR($C329={"PH-AKT","Syk","Src","Lyn-FAK","Prin-CRAF","ERKKTR"}),1/AA329,AA329)</f>
        <v>1.0881118008087454</v>
      </c>
      <c r="AM329" s="10">
        <f>IF(OR($C329={"PH-AKT","Syk","Src","Lyn-FAK","Prin-CRAF","ERKKTR"}),1/AB329,AB329)</f>
        <v>1.067429150770878</v>
      </c>
      <c r="AN329" s="10">
        <f>IF(OR($C329={"PH-AKT","Syk","Src","Lyn-FAK","Prin-CRAF","ERKKTR"}),1/AC329,AC329)</f>
        <v>1.2177978272054613</v>
      </c>
      <c r="AO329" s="10">
        <f>IF(OR($C329={"PH-AKT","Syk","Src","Lyn-FAK","Prin-CRAF","ERKKTR"}),1/AD329,AD329)</f>
        <v>1.1319483358774132</v>
      </c>
      <c r="AP329" s="10">
        <f>IF(OR($C329={"PH-AKT","Syk","Src","Lyn-FAK","Prin-CRAF","ERKKTR"}),1/AE329,AE329)</f>
        <v>1.2014458728753303</v>
      </c>
      <c r="AQ329" s="10">
        <f>IF(OR($C329={"PH-AKT","Syk","Src","Lyn-FAK","Prin-CRAF","ERKKTR"}),1/AF329,AF329)</f>
        <v>1.1480460996838771</v>
      </c>
      <c r="AR329" s="10">
        <f>IF(OR($C329={"PH-AKT","Syk","Src","Lyn-FAK","Prin-CRAF","ERKKTR"}),1/AG329,AG329)</f>
        <v>1.2880818021859803</v>
      </c>
    </row>
    <row r="330" spans="1:44" x14ac:dyDescent="0.2">
      <c r="A330" s="10">
        <v>329</v>
      </c>
      <c r="B330" s="10">
        <v>0</v>
      </c>
      <c r="C330" s="10">
        <f>_xlfn.IFNA(VLOOKUP($B330,Barcodes!$B$2:$E$14,4,FALSE),0)</f>
        <v>0</v>
      </c>
      <c r="D330" s="10">
        <v>528.10500000000002</v>
      </c>
      <c r="E330" s="10">
        <v>519.02800000000002</v>
      </c>
      <c r="F330" s="10">
        <v>521.99300000000005</v>
      </c>
      <c r="G330" s="10">
        <v>486.85599999999999</v>
      </c>
      <c r="H330" s="10">
        <v>481.55500000000001</v>
      </c>
      <c r="I330" s="10">
        <v>492.62400000000002</v>
      </c>
      <c r="J330" s="10">
        <v>487.49099999999999</v>
      </c>
      <c r="K330" s="10">
        <v>491.46</v>
      </c>
      <c r="L330" s="10">
        <v>485.82</v>
      </c>
      <c r="M330" s="10">
        <v>476.28699999999998</v>
      </c>
      <c r="N330" s="10">
        <v>118.98699999999999</v>
      </c>
      <c r="O330" s="10">
        <v>121.297</v>
      </c>
      <c r="P330" s="10">
        <v>121.343</v>
      </c>
      <c r="Q330" s="10">
        <v>127.55200000000001</v>
      </c>
      <c r="R330" s="10">
        <v>131.239</v>
      </c>
      <c r="S330" s="10">
        <v>136.83199999999999</v>
      </c>
      <c r="T330" s="10">
        <v>123.736</v>
      </c>
      <c r="U330" s="10">
        <v>121.372</v>
      </c>
      <c r="V330" s="10">
        <v>118.78100000000001</v>
      </c>
      <c r="W330" s="10">
        <v>123.932</v>
      </c>
      <c r="X330" s="10">
        <f>_xlfn.IFNA(IF(OR($C330={"PH-AKT","GCaMP6S"}),D330/AVERAGE($D330:$F330), D330/N330/AVERAGE($D330/$N330,$E330/$O330,$F330/$P330)),0)</f>
        <v>1.0227282558763093</v>
      </c>
      <c r="Y330" s="10">
        <f>_xlfn.IFNA(IF(OR($C330={"PH-AKT","GCaMP6S"}),E330/AVERAGE($D330:$F330), E330/O330/AVERAGE($D330/$N330,$E330/$O330,$F330/$P330)),0)</f>
        <v>0.98600749899868889</v>
      </c>
      <c r="Z330" s="10">
        <f>_xlfn.IFNA(IF(OR($C330={"PH-AKT","GCaMP6S"}),F330/AVERAGE($D330:$F330), F330/P330/AVERAGE($D330/$N330,$E330/$O330,$F330/$P330)),0)</f>
        <v>0.99126424512500189</v>
      </c>
      <c r="AA330" s="10">
        <f>_xlfn.IFNA(IF(OR($C330={"PH-AKT","GCaMP6S"}),G330/AVERAGE($D330:$F330), G330/Q330/AVERAGE($D330/$N330,$E330/$O330,$F330/$P330)),0)</f>
        <v>0.8795342261578053</v>
      </c>
      <c r="AB330" s="10">
        <f>_xlfn.IFNA(IF(OR($C330={"PH-AKT","GCaMP6S"}),H330/AVERAGE($D330:$F330), H330/R330/AVERAGE($D330/$N330,$E330/$O330,$F330/$P330)),0)</f>
        <v>0.8455172537247363</v>
      </c>
      <c r="AC330" s="10">
        <f>_xlfn.IFNA(IF(OR($C330={"PH-AKT","GCaMP6S"}),I330/AVERAGE($D330:$F330), I330/S330/AVERAGE($D330/$N330,$E330/$O330,$F330/$P330)),0)</f>
        <v>0.82959739896192619</v>
      </c>
      <c r="AD330" s="10">
        <f>_xlfn.IFNA(IF(OR($C330={"PH-AKT","GCaMP6S"}),J330/AVERAGE($D330:$F330), J330/T330/AVERAGE($D330/$N330,$E330/$O330,$F330/$P330)),0)</f>
        <v>0.90784147558832318</v>
      </c>
      <c r="AE330" s="10">
        <f>_xlfn.IFNA(IF(OR($C330={"PH-AKT","GCaMP6S"}),K330/AVERAGE($D330:$F330), K330/U330/AVERAGE($D330/$N330,$E330/$O330,$F330/$P330)),0)</f>
        <v>0.93305911152643539</v>
      </c>
      <c r="AF330" s="10">
        <f>_xlfn.IFNA(IF(OR($C330={"PH-AKT","GCaMP6S"}),L330/AVERAGE($D330:$F330), L330/V330/AVERAGE($D330/$N330,$E330/$O330,$F330/$P330)),0)</f>
        <v>0.94247079816015633</v>
      </c>
      <c r="AG330" s="10">
        <f>_xlfn.IFNA(IF(OR($C330={"PH-AKT","GCaMP6S"}),M330/AVERAGE($D330:$F330), M330/W330/AVERAGE($D330/$N330,$E330/$O330,$F330/$P330)),0)</f>
        <v>0.88557380100796268</v>
      </c>
      <c r="AI330" s="10">
        <f>IF(OR($C330={"PH-AKT","Syk","Src","Lyn-FAK","Prin-CRAF","ERKKTR"}),1/X330,X330)</f>
        <v>1.0227282558763093</v>
      </c>
      <c r="AJ330" s="10">
        <f>IF(OR($C330={"PH-AKT","Syk","Src","Lyn-FAK","Prin-CRAF","ERKKTR"}),1/Y330,Y330)</f>
        <v>0.98600749899868889</v>
      </c>
      <c r="AK330" s="10">
        <f>IF(OR($C330={"PH-AKT","Syk","Src","Lyn-FAK","Prin-CRAF","ERKKTR"}),1/Z330,Z330)</f>
        <v>0.99126424512500189</v>
      </c>
      <c r="AL330" s="10">
        <f>IF(OR($C330={"PH-AKT","Syk","Src","Lyn-FAK","Prin-CRAF","ERKKTR"}),1/AA330,AA330)</f>
        <v>0.8795342261578053</v>
      </c>
      <c r="AM330" s="10">
        <f>IF(OR($C330={"PH-AKT","Syk","Src","Lyn-FAK","Prin-CRAF","ERKKTR"}),1/AB330,AB330)</f>
        <v>0.8455172537247363</v>
      </c>
      <c r="AN330" s="10">
        <f>IF(OR($C330={"PH-AKT","Syk","Src","Lyn-FAK","Prin-CRAF","ERKKTR"}),1/AC330,AC330)</f>
        <v>0.82959739896192619</v>
      </c>
      <c r="AO330" s="10">
        <f>IF(OR($C330={"PH-AKT","Syk","Src","Lyn-FAK","Prin-CRAF","ERKKTR"}),1/AD330,AD330)</f>
        <v>0.90784147558832318</v>
      </c>
      <c r="AP330" s="10">
        <f>IF(OR($C330={"PH-AKT","Syk","Src","Lyn-FAK","Prin-CRAF","ERKKTR"}),1/AE330,AE330)</f>
        <v>0.93305911152643539</v>
      </c>
      <c r="AQ330" s="10">
        <f>IF(OR($C330={"PH-AKT","Syk","Src","Lyn-FAK","Prin-CRAF","ERKKTR"}),1/AF330,AF330)</f>
        <v>0.94247079816015633</v>
      </c>
      <c r="AR330" s="10">
        <f>IF(OR($C330={"PH-AKT","Syk","Src","Lyn-FAK","Prin-CRAF","ERKKTR"}),1/AG330,AG330)</f>
        <v>0.88557380100796268</v>
      </c>
    </row>
    <row r="331" spans="1:44" x14ac:dyDescent="0.2">
      <c r="A331" s="10">
        <v>330</v>
      </c>
      <c r="B331" s="10" t="s">
        <v>37</v>
      </c>
      <c r="C331" s="10" t="str">
        <f>_xlfn.IFNA(VLOOKUP($B331,Barcodes!$B$2:$E$14,4,FALSE),0)</f>
        <v>PH-AKT</v>
      </c>
      <c r="D331" s="10">
        <v>970.28599999999994</v>
      </c>
      <c r="E331" s="10">
        <v>928.85699999999997</v>
      </c>
      <c r="F331" s="10">
        <v>1129.9290000000001</v>
      </c>
      <c r="G331" s="10">
        <v>922.48800000000006</v>
      </c>
      <c r="H331" s="10">
        <v>989.10699999999997</v>
      </c>
      <c r="I331" s="10">
        <v>1013.619</v>
      </c>
      <c r="J331" s="10">
        <v>1193.7619999999999</v>
      </c>
      <c r="K331" s="10">
        <v>1504.25</v>
      </c>
      <c r="L331" s="10">
        <v>1561.155</v>
      </c>
      <c r="M331" s="10">
        <v>1880.607</v>
      </c>
      <c r="N331" s="10">
        <v>155.25</v>
      </c>
      <c r="O331" s="10">
        <v>304.66699999999997</v>
      </c>
      <c r="P331" s="10">
        <v>234.583</v>
      </c>
      <c r="Q331" s="10">
        <v>221.19</v>
      </c>
      <c r="R331" s="10">
        <v>195.821</v>
      </c>
      <c r="S331" s="10">
        <v>274.798</v>
      </c>
      <c r="T331" s="10">
        <v>252.952</v>
      </c>
      <c r="U331" s="10">
        <v>355.65499999999997</v>
      </c>
      <c r="V331" s="10">
        <v>260.35700000000003</v>
      </c>
      <c r="W331" s="10">
        <v>371.09500000000003</v>
      </c>
      <c r="X331" s="10">
        <f>_xlfn.IFNA(IF(OR($C331={"PH-AKT","GCaMP6S"}),D331/AVERAGE($D331:$F331), D331/N331/AVERAGE($D331/$N331,$E331/$O331,$F331/$P331)),0)</f>
        <v>0.9609735258851555</v>
      </c>
      <c r="Y331" s="10">
        <f>_xlfn.IFNA(IF(OR($C331={"PH-AKT","GCaMP6S"}),E331/AVERAGE($D331:$F331), E331/O331/AVERAGE($D331/$N331,$E331/$O331,$F331/$P331)),0)</f>
        <v>0.91994214729791823</v>
      </c>
      <c r="Z331" s="10">
        <f>_xlfn.IFNA(IF(OR($C331={"PH-AKT","GCaMP6S"}),F331/AVERAGE($D331:$F331), F331/P331/AVERAGE($D331/$N331,$E331/$O331,$F331/$P331)),0)</f>
        <v>1.1190843268169262</v>
      </c>
      <c r="AA331" s="10">
        <f>_xlfn.IFNA(IF(OR($C331={"PH-AKT","GCaMP6S"}),G331/AVERAGE($D331:$F331), G331/Q331/AVERAGE($D331/$N331,$E331/$O331,$F331/$P331)),0)</f>
        <v>0.9136342747877898</v>
      </c>
      <c r="AB331" s="10">
        <f>_xlfn.IFNA(IF(OR($C331={"PH-AKT","GCaMP6S"}),H331/AVERAGE($D331:$F331), H331/R331/AVERAGE($D331/$N331,$E331/$O331,$F331/$P331)),0)</f>
        <v>0.9796138883460016</v>
      </c>
      <c r="AC331" s="10">
        <f>_xlfn.IFNA(IF(OR($C331={"PH-AKT","GCaMP6S"}),I331/AVERAGE($D331:$F331), I331/S331/AVERAGE($D331/$N331,$E331/$O331,$F331/$P331)),0)</f>
        <v>1.0038906305297464</v>
      </c>
      <c r="AD331" s="10">
        <f>_xlfn.IFNA(IF(OR($C331={"PH-AKT","GCaMP6S"}),J331/AVERAGE($D331:$F331), J331/T331/AVERAGE($D331/$N331,$E331/$O331,$F331/$P331)),0)</f>
        <v>1.1823046794529808</v>
      </c>
      <c r="AE331" s="10">
        <f>_xlfn.IFNA(IF(OR($C331={"PH-AKT","GCaMP6S"}),K331/AVERAGE($D331:$F331), K331/U331/AVERAGE($D331/$N331,$E331/$O331,$F331/$P331)),0)</f>
        <v>1.4898127215199901</v>
      </c>
      <c r="AF331" s="10">
        <f>_xlfn.IFNA(IF(OR($C331={"PH-AKT","GCaMP6S"}),L331/AVERAGE($D331:$F331), L331/V331/AVERAGE($D331/$N331,$E331/$O331,$F331/$P331)),0)</f>
        <v>1.5461715667372713</v>
      </c>
      <c r="AG331" s="10">
        <f>_xlfn.IFNA(IF(OR($C331={"PH-AKT","GCaMP6S"}),M331/AVERAGE($D331:$F331), M331/W331/AVERAGE($D331/$N331,$E331/$O331,$F331/$P331)),0)</f>
        <v>1.8625575753894261</v>
      </c>
      <c r="AI331" s="10">
        <f>IF(OR($C331={"PH-AKT","Syk","Src","Lyn-FAK","Prin-CRAF","ERKKTR"}),1/X331,X331)</f>
        <v>1.0406113936165902</v>
      </c>
      <c r="AJ331" s="10">
        <f>IF(OR($C331={"PH-AKT","Syk","Src","Lyn-FAK","Prin-CRAF","ERKKTR"}),1/Y331,Y331)</f>
        <v>1.0870248775286904</v>
      </c>
      <c r="AK331" s="10">
        <f>IF(OR($C331={"PH-AKT","Syk","Src","Lyn-FAK","Prin-CRAF","ERKKTR"}),1/Z331,Z331)</f>
        <v>0.89358770919824748</v>
      </c>
      <c r="AL331" s="10">
        <f>IF(OR($C331={"PH-AKT","Syk","Src","Lyn-FAK","Prin-CRAF","ERKKTR"}),1/AA331,AA331)</f>
        <v>1.0945298656098146</v>
      </c>
      <c r="AM331" s="10">
        <f>IF(OR($C331={"PH-AKT","Syk","Src","Lyn-FAK","Prin-CRAF","ERKKTR"}),1/AB331,AB331)</f>
        <v>1.0208103538511675</v>
      </c>
      <c r="AN331" s="10">
        <f>IF(OR($C331={"PH-AKT","Syk","Src","Lyn-FAK","Prin-CRAF","ERKKTR"}),1/AC331,AC331)</f>
        <v>0.99612444781191622</v>
      </c>
      <c r="AO331" s="10">
        <f>IF(OR($C331={"PH-AKT","Syk","Src","Lyn-FAK","Prin-CRAF","ERKKTR"}),1/AD331,AD331)</f>
        <v>0.84580566868996232</v>
      </c>
      <c r="AP331" s="10">
        <f>IF(OR($C331={"PH-AKT","Syk","Src","Lyn-FAK","Prin-CRAF","ERKKTR"}),1/AE331,AE331)</f>
        <v>0.67122530607722575</v>
      </c>
      <c r="AQ331" s="10">
        <f>IF(OR($C331={"PH-AKT","Syk","Src","Lyn-FAK","Prin-CRAF","ERKKTR"}),1/AF331,AF331)</f>
        <v>0.64675875660435167</v>
      </c>
      <c r="AR331" s="10">
        <f>IF(OR($C331={"PH-AKT","Syk","Src","Lyn-FAK","Prin-CRAF","ERKKTR"}),1/AG331,AG331)</f>
        <v>0.53689615462808904</v>
      </c>
    </row>
    <row r="332" spans="1:44" x14ac:dyDescent="0.2">
      <c r="A332" s="10">
        <v>331</v>
      </c>
      <c r="B332" s="10" t="s">
        <v>37</v>
      </c>
      <c r="C332" s="10" t="str">
        <f>_xlfn.IFNA(VLOOKUP($B332,Barcodes!$B$2:$E$14,4,FALSE),0)</f>
        <v>PH-AKT</v>
      </c>
      <c r="D332" s="10">
        <v>1005.329</v>
      </c>
      <c r="E332" s="10">
        <v>933.01800000000003</v>
      </c>
      <c r="F332" s="10">
        <v>961.524</v>
      </c>
      <c r="G332" s="10">
        <v>752.54899999999998</v>
      </c>
      <c r="H332" s="10">
        <v>900.04300000000001</v>
      </c>
      <c r="I332" s="10">
        <v>1093.4390000000001</v>
      </c>
      <c r="J332" s="10">
        <v>1192.5909999999999</v>
      </c>
      <c r="K332" s="10">
        <v>1371.384</v>
      </c>
      <c r="L332" s="10">
        <v>1514.5550000000001</v>
      </c>
      <c r="M332" s="10">
        <v>1726.1590000000001</v>
      </c>
      <c r="N332" s="10">
        <v>217.09800000000001</v>
      </c>
      <c r="O332" s="10">
        <v>216.82900000000001</v>
      </c>
      <c r="P332" s="10">
        <v>205.62200000000001</v>
      </c>
      <c r="Q332" s="10">
        <v>173.36600000000001</v>
      </c>
      <c r="R332" s="10">
        <v>279.15199999999999</v>
      </c>
      <c r="S332" s="10">
        <v>196.19499999999999</v>
      </c>
      <c r="T332" s="10">
        <v>302.04300000000001</v>
      </c>
      <c r="U332" s="10">
        <v>304.86</v>
      </c>
      <c r="V332" s="10">
        <v>398.10399999999998</v>
      </c>
      <c r="W332" s="10">
        <v>391.40199999999999</v>
      </c>
      <c r="X332" s="10">
        <f>_xlfn.IFNA(IF(OR($C332={"PH-AKT","GCaMP6S"}),D332/AVERAGE($D332:$F332), D332/N332/AVERAGE($D332/$N332,$E332/$O332,$F332/$P332)),0)</f>
        <v>1.0400417811688865</v>
      </c>
      <c r="Y332" s="10">
        <f>_xlfn.IFNA(IF(OR($C332={"PH-AKT","GCaMP6S"}),E332/AVERAGE($D332:$F332), E332/O332/AVERAGE($D332/$N332,$E332/$O332,$F332/$P332)),0)</f>
        <v>0.96523397075249207</v>
      </c>
      <c r="Z332" s="10">
        <f>_xlfn.IFNA(IF(OR($C332={"PH-AKT","GCaMP6S"}),F332/AVERAGE($D332:$F332), F332/P332/AVERAGE($D332/$N332,$E332/$O332,$F332/$P332)),0)</f>
        <v>0.99472424807862136</v>
      </c>
      <c r="AA332" s="10">
        <f>_xlfn.IFNA(IF(OR($C332={"PH-AKT","GCaMP6S"}),G332/AVERAGE($D332:$F332), G332/Q332/AVERAGE($D332/$N332,$E332/$O332,$F332/$P332)),0)</f>
        <v>0.77853359683930756</v>
      </c>
      <c r="AB332" s="10">
        <f>_xlfn.IFNA(IF(OR($C332={"PH-AKT","GCaMP6S"}),H332/AVERAGE($D332:$F332), H332/R332/AVERAGE($D332/$N332,$E332/$O332,$F332/$P332)),0)</f>
        <v>0.93112038432054389</v>
      </c>
      <c r="AC332" s="10">
        <f>_xlfn.IFNA(IF(OR($C332={"PH-AKT","GCaMP6S"}),I332/AVERAGE($D332:$F332), I332/S332/AVERAGE($D332/$N332,$E332/$O332,$F332/$P332)),0)</f>
        <v>1.1311941117380739</v>
      </c>
      <c r="AD332" s="10">
        <f>_xlfn.IFNA(IF(OR($C332={"PH-AKT","GCaMP6S"}),J332/AVERAGE($D332:$F332), J332/T332/AVERAGE($D332/$N332,$E332/$O332,$F332/$P332)),0)</f>
        <v>1.2337697090663686</v>
      </c>
      <c r="AE332" s="10">
        <f>_xlfn.IFNA(IF(OR($C332={"PH-AKT","GCaMP6S"}),K332/AVERAGE($D332:$F332), K332/U332/AVERAGE($D332/$N332,$E332/$O332,$F332/$P332)),0)</f>
        <v>1.4187362127487739</v>
      </c>
      <c r="AF332" s="10">
        <f>_xlfn.IFNA(IF(OR($C332={"PH-AKT","GCaMP6S"}),L332/AVERAGE($D332:$F332), L332/V332/AVERAGE($D332/$N332,$E332/$O332,$F332/$P332)),0)</f>
        <v>1.5668507323256793</v>
      </c>
      <c r="AG332" s="10">
        <f>_xlfn.IFNA(IF(OR($C332={"PH-AKT","GCaMP6S"}),M332/AVERAGE($D332:$F332), M332/W332/AVERAGE($D332/$N332,$E332/$O332,$F332/$P332)),0)</f>
        <v>1.7857611597205532</v>
      </c>
      <c r="AI332" s="10">
        <f>IF(OR($C332={"PH-AKT","Syk","Src","Lyn-FAK","Prin-CRAF","ERKKTR"}),1/X332,X332)</f>
        <v>0.96149983405100881</v>
      </c>
      <c r="AJ332" s="10">
        <f>IF(OR($C332={"PH-AKT","Syk","Src","Lyn-FAK","Prin-CRAF","ERKKTR"}),1/Y332,Y332)</f>
        <v>1.0360182404483802</v>
      </c>
      <c r="AK332" s="10">
        <f>IF(OR($C332={"PH-AKT","Syk","Src","Lyn-FAK","Prin-CRAF","ERKKTR"}),1/Z332,Z332)</f>
        <v>1.0053037331014791</v>
      </c>
      <c r="AL332" s="10">
        <f>IF(OR($C332={"PH-AKT","Syk","Src","Lyn-FAK","Prin-CRAF","ERKKTR"}),1/AA332,AA332)</f>
        <v>1.2844660834931239</v>
      </c>
      <c r="AM332" s="10">
        <f>IF(OR($C332={"PH-AKT","Syk","Src","Lyn-FAK","Prin-CRAF","ERKKTR"}),1/AB332,AB332)</f>
        <v>1.0739749841581643</v>
      </c>
      <c r="AN332" s="10">
        <f>IF(OR($C332={"PH-AKT","Syk","Src","Lyn-FAK","Prin-CRAF","ERKKTR"}),1/AC332,AC332)</f>
        <v>0.88402157474414811</v>
      </c>
      <c r="AO332" s="10">
        <f>IF(OR($C332={"PH-AKT","Syk","Src","Lyn-FAK","Prin-CRAF","ERKKTR"}),1/AD332,AD332)</f>
        <v>0.81052403268737294</v>
      </c>
      <c r="AP332" s="10">
        <f>IF(OR($C332={"PH-AKT","Syk","Src","Lyn-FAK","Prin-CRAF","ERKKTR"}),1/AE332,AE332)</f>
        <v>0.70485266465604579</v>
      </c>
      <c r="AQ332" s="10">
        <f>IF(OR($C332={"PH-AKT","Syk","Src","Lyn-FAK","Prin-CRAF","ERKKTR"}),1/AF332,AF332)</f>
        <v>0.63822288835114382</v>
      </c>
      <c r="AR332" s="10">
        <f>IF(OR($C332={"PH-AKT","Syk","Src","Lyn-FAK","Prin-CRAF","ERKKTR"}),1/AG332,AG332)</f>
        <v>0.55998530069748309</v>
      </c>
    </row>
    <row r="333" spans="1:44" x14ac:dyDescent="0.2">
      <c r="A333" s="10">
        <v>332</v>
      </c>
      <c r="B333" s="10" t="s">
        <v>39</v>
      </c>
      <c r="C333" s="10" t="str">
        <f>_xlfn.IFNA(VLOOKUP($B333,Barcodes!$B$2:$E$14,4,FALSE),0)</f>
        <v>EV-S6K</v>
      </c>
      <c r="D333" s="10">
        <v>927.98099999999999</v>
      </c>
      <c r="E333" s="10">
        <v>905.13900000000001</v>
      </c>
      <c r="F333" s="10">
        <v>952.07799999999997</v>
      </c>
      <c r="G333" s="10">
        <v>964.66499999999996</v>
      </c>
      <c r="H333" s="10">
        <v>1026.2629999999999</v>
      </c>
      <c r="I333" s="10">
        <v>1094.6420000000001</v>
      </c>
      <c r="J333" s="10">
        <v>1163.402</v>
      </c>
      <c r="K333" s="10">
        <v>1149.296</v>
      </c>
      <c r="L333" s="10">
        <v>1151.2239999999999</v>
      </c>
      <c r="M333" s="10">
        <v>1131.943</v>
      </c>
      <c r="N333" s="10">
        <v>355.12400000000002</v>
      </c>
      <c r="O333" s="10">
        <v>377.23399999999998</v>
      </c>
      <c r="P333" s="10">
        <v>394.43599999999998</v>
      </c>
      <c r="Q333" s="10">
        <v>401.41699999999997</v>
      </c>
      <c r="R333" s="10">
        <v>425.93799999999999</v>
      </c>
      <c r="S333" s="10">
        <v>453.62099999999998</v>
      </c>
      <c r="T333" s="10">
        <v>471.61700000000002</v>
      </c>
      <c r="U333" s="10">
        <v>469.875</v>
      </c>
      <c r="V333" s="10">
        <v>471.75900000000001</v>
      </c>
      <c r="W333" s="10">
        <v>475.89800000000002</v>
      </c>
      <c r="X333" s="10">
        <f>_xlfn.IFNA(IF(OR($C333={"PH-AKT","GCaMP6S"}),D333/AVERAGE($D333:$F333), D333/N333/AVERAGE($D333/$N333,$E333/$O333,$F333/$P333)),0)</f>
        <v>1.0556207099432577</v>
      </c>
      <c r="Y333" s="10">
        <f>_xlfn.IFNA(IF(OR($C333={"PH-AKT","GCaMP6S"}),E333/AVERAGE($D333:$F333), E333/O333/AVERAGE($D333/$N333,$E333/$O333,$F333/$P333)),0)</f>
        <v>0.96928901439539628</v>
      </c>
      <c r="Z333" s="10">
        <f>_xlfn.IFNA(IF(OR($C333={"PH-AKT","GCaMP6S"}),F333/AVERAGE($D333:$F333), F333/P333/AVERAGE($D333/$N333,$E333/$O333,$F333/$P333)),0)</f>
        <v>0.9750902756613461</v>
      </c>
      <c r="AA333" s="10">
        <f>_xlfn.IFNA(IF(OR($C333={"PH-AKT","GCaMP6S"}),G333/AVERAGE($D333:$F333), G333/Q333/AVERAGE($D333/$N333,$E333/$O333,$F333/$P333)),0)</f>
        <v>0.97079963022366433</v>
      </c>
      <c r="AB333" s="10">
        <f>_xlfn.IFNA(IF(OR($C333={"PH-AKT","GCaMP6S"}),H333/AVERAGE($D333:$F333), H333/R333/AVERAGE($D333/$N333,$E333/$O333,$F333/$P333)),0)</f>
        <v>0.97333227744076833</v>
      </c>
      <c r="AC333" s="10">
        <f>_xlfn.IFNA(IF(OR($C333={"PH-AKT","GCaMP6S"}),I333/AVERAGE($D333:$F333), I333/S333/AVERAGE($D333/$N333,$E333/$O333,$F333/$P333)),0)</f>
        <v>0.97482755617630645</v>
      </c>
      <c r="AD333" s="10">
        <f>_xlfn.IFNA(IF(OR($C333={"PH-AKT","GCaMP6S"}),J333/AVERAGE($D333:$F333), J333/T333/AVERAGE($D333/$N333,$E333/$O333,$F333/$P333)),0)</f>
        <v>0.99652728931573686</v>
      </c>
      <c r="AE333" s="10">
        <f>_xlfn.IFNA(IF(OR($C333={"PH-AKT","GCaMP6S"}),K333/AVERAGE($D333:$F333), K333/U333/AVERAGE($D333/$N333,$E333/$O333,$F333/$P333)),0)</f>
        <v>0.98809430883977845</v>
      </c>
      <c r="AF333" s="10">
        <f>_xlfn.IFNA(IF(OR($C333={"PH-AKT","GCaMP6S"}),L333/AVERAGE($D333:$F333), L333/V333/AVERAGE($D333/$N333,$E333/$O333,$F333/$P333)),0)</f>
        <v>0.98579924715089584</v>
      </c>
      <c r="AG333" s="10">
        <f>_xlfn.IFNA(IF(OR($C333={"PH-AKT","GCaMP6S"}),M333/AVERAGE($D333:$F333), M333/W333/AVERAGE($D333/$N333,$E333/$O333,$F333/$P333)),0)</f>
        <v>0.96085868476275837</v>
      </c>
      <c r="AI333" s="10">
        <f>IF(OR($C333={"PH-AKT","Syk","Src","Lyn-FAK","Prin-CRAF","ERKKTR"}),1/X333,X333)</f>
        <v>1.0556207099432577</v>
      </c>
      <c r="AJ333" s="10">
        <f>IF(OR($C333={"PH-AKT","Syk","Src","Lyn-FAK","Prin-CRAF","ERKKTR"}),1/Y333,Y333)</f>
        <v>0.96928901439539628</v>
      </c>
      <c r="AK333" s="10">
        <f>IF(OR($C333={"PH-AKT","Syk","Src","Lyn-FAK","Prin-CRAF","ERKKTR"}),1/Z333,Z333)</f>
        <v>0.9750902756613461</v>
      </c>
      <c r="AL333" s="10">
        <f>IF(OR($C333={"PH-AKT","Syk","Src","Lyn-FAK","Prin-CRAF","ERKKTR"}),1/AA333,AA333)</f>
        <v>0.97079963022366433</v>
      </c>
      <c r="AM333" s="10">
        <f>IF(OR($C333={"PH-AKT","Syk","Src","Lyn-FAK","Prin-CRAF","ERKKTR"}),1/AB333,AB333)</f>
        <v>0.97333227744076833</v>
      </c>
      <c r="AN333" s="10">
        <f>IF(OR($C333={"PH-AKT","Syk","Src","Lyn-FAK","Prin-CRAF","ERKKTR"}),1/AC333,AC333)</f>
        <v>0.97482755617630645</v>
      </c>
      <c r="AO333" s="10">
        <f>IF(OR($C333={"PH-AKT","Syk","Src","Lyn-FAK","Prin-CRAF","ERKKTR"}),1/AD333,AD333)</f>
        <v>0.99652728931573686</v>
      </c>
      <c r="AP333" s="10">
        <f>IF(OR($C333={"PH-AKT","Syk","Src","Lyn-FAK","Prin-CRAF","ERKKTR"}),1/AE333,AE333)</f>
        <v>0.98809430883977845</v>
      </c>
      <c r="AQ333" s="10">
        <f>IF(OR($C333={"PH-AKT","Syk","Src","Lyn-FAK","Prin-CRAF","ERKKTR"}),1/AF333,AF333)</f>
        <v>0.98579924715089584</v>
      </c>
      <c r="AR333" s="10">
        <f>IF(OR($C333={"PH-AKT","Syk","Src","Lyn-FAK","Prin-CRAF","ERKKTR"}),1/AG333,AG333)</f>
        <v>0.96085868476275837</v>
      </c>
    </row>
    <row r="334" spans="1:44" x14ac:dyDescent="0.2">
      <c r="A334" s="10">
        <v>333</v>
      </c>
      <c r="B334" s="10" t="s">
        <v>40</v>
      </c>
      <c r="C334" s="10" t="str">
        <f>_xlfn.IFNA(VLOOKUP($B334,Barcodes!$B$2:$E$14,4,FALSE),0)</f>
        <v>PicchuEV</v>
      </c>
      <c r="D334" s="10">
        <v>725.36500000000001</v>
      </c>
      <c r="E334" s="10">
        <v>690.05100000000004</v>
      </c>
      <c r="F334" s="10">
        <v>708.01199999999994</v>
      </c>
      <c r="G334" s="10">
        <v>736.25099999999998</v>
      </c>
      <c r="H334" s="10">
        <v>770.84100000000001</v>
      </c>
      <c r="I334" s="10">
        <v>796.27300000000002</v>
      </c>
      <c r="J334" s="10">
        <v>803.98599999999999</v>
      </c>
      <c r="K334" s="10">
        <v>778.48599999999999</v>
      </c>
      <c r="L334" s="10">
        <v>777.976</v>
      </c>
      <c r="M334" s="10">
        <v>788.601</v>
      </c>
      <c r="N334" s="10">
        <v>189.91200000000001</v>
      </c>
      <c r="O334" s="10">
        <v>182.34100000000001</v>
      </c>
      <c r="P334" s="10">
        <v>193.59200000000001</v>
      </c>
      <c r="Q334" s="10">
        <v>184.666</v>
      </c>
      <c r="R334" s="10">
        <v>175.81700000000001</v>
      </c>
      <c r="S334" s="10">
        <v>174.679</v>
      </c>
      <c r="T334" s="10">
        <v>179.417</v>
      </c>
      <c r="U334" s="10">
        <v>183.41499999999999</v>
      </c>
      <c r="V334" s="10">
        <v>183.01900000000001</v>
      </c>
      <c r="W334" s="10">
        <v>177.72300000000001</v>
      </c>
      <c r="X334" s="10">
        <f>_xlfn.IFNA(IF(OR($C334={"PH-AKT","GCaMP6S"}),D334/AVERAGE($D334:$F334), D334/N334/AVERAGE($D334/$N334,$E334/$O334,$F334/$P334)),0)</f>
        <v>1.0175224847834017</v>
      </c>
      <c r="Y334" s="10">
        <f>_xlfn.IFNA(IF(OR($C334={"PH-AKT","GCaMP6S"}),E334/AVERAGE($D334:$F334), E334/O334/AVERAGE($D334/$N334,$E334/$O334,$F334/$P334)),0)</f>
        <v>1.0081767627950684</v>
      </c>
      <c r="Z334" s="10">
        <f>_xlfn.IFNA(IF(OR($C334={"PH-AKT","GCaMP6S"}),F334/AVERAGE($D334:$F334), F334/P334/AVERAGE($D334/$N334,$E334/$O334,$F334/$P334)),0)</f>
        <v>0.9743007524215298</v>
      </c>
      <c r="AA334" s="10">
        <f>_xlfn.IFNA(IF(OR($C334={"PH-AKT","GCaMP6S"}),G334/AVERAGE($D334:$F334), G334/Q334/AVERAGE($D334/$N334,$E334/$O334,$F334/$P334)),0)</f>
        <v>1.0621327042397386</v>
      </c>
      <c r="AB334" s="10">
        <f>_xlfn.IFNA(IF(OR($C334={"PH-AKT","GCaMP6S"}),H334/AVERAGE($D334:$F334), H334/R334/AVERAGE($D334/$N334,$E334/$O334,$F334/$P334)),0)</f>
        <v>1.1680024849534951</v>
      </c>
      <c r="AC334" s="10">
        <f>_xlfn.IFNA(IF(OR($C334={"PH-AKT","GCaMP6S"}),I334/AVERAGE($D334:$F334), I334/S334/AVERAGE($D334/$N334,$E334/$O334,$F334/$P334)),0)</f>
        <v>1.2143982112543039</v>
      </c>
      <c r="AD334" s="10">
        <f>_xlfn.IFNA(IF(OR($C334={"PH-AKT","GCaMP6S"}),J334/AVERAGE($D334:$F334), J334/T334/AVERAGE($D334/$N334,$E334/$O334,$F334/$P334)),0)</f>
        <v>1.1937811626793655</v>
      </c>
      <c r="AE334" s="10">
        <f>_xlfn.IFNA(IF(OR($C334={"PH-AKT","GCaMP6S"}),K334/AVERAGE($D334:$F334), K334/U334/AVERAGE($D334/$N334,$E334/$O334,$F334/$P334)),0)</f>
        <v>1.1307218449091261</v>
      </c>
      <c r="AF334" s="10">
        <f>_xlfn.IFNA(IF(OR($C334={"PH-AKT","GCaMP6S"}),L334/AVERAGE($D334:$F334), L334/V334/AVERAGE($D334/$N334,$E334/$O334,$F334/$P334)),0)</f>
        <v>1.132426040085448</v>
      </c>
      <c r="AG334" s="10">
        <f>_xlfn.IFNA(IF(OR($C334={"PH-AKT","GCaMP6S"}),M334/AVERAGE($D334:$F334), M334/W334/AVERAGE($D334/$N334,$E334/$O334,$F334/$P334)),0)</f>
        <v>1.1820980850194616</v>
      </c>
      <c r="AI334" s="10">
        <f>IF(OR($C334={"PH-AKT","Syk","Src","Lyn-FAK","Prin-CRAF","ERKKTR"}),1/X334,X334)</f>
        <v>1.0175224847834017</v>
      </c>
      <c r="AJ334" s="10">
        <f>IF(OR($C334={"PH-AKT","Syk","Src","Lyn-FAK","Prin-CRAF","ERKKTR"}),1/Y334,Y334)</f>
        <v>1.0081767627950684</v>
      </c>
      <c r="AK334" s="10">
        <f>IF(OR($C334={"PH-AKT","Syk","Src","Lyn-FAK","Prin-CRAF","ERKKTR"}),1/Z334,Z334)</f>
        <v>0.9743007524215298</v>
      </c>
      <c r="AL334" s="10">
        <f>IF(OR($C334={"PH-AKT","Syk","Src","Lyn-FAK","Prin-CRAF","ERKKTR"}),1/AA334,AA334)</f>
        <v>1.0621327042397386</v>
      </c>
      <c r="AM334" s="10">
        <f>IF(OR($C334={"PH-AKT","Syk","Src","Lyn-FAK","Prin-CRAF","ERKKTR"}),1/AB334,AB334)</f>
        <v>1.1680024849534951</v>
      </c>
      <c r="AN334" s="10">
        <f>IF(OR($C334={"PH-AKT","Syk","Src","Lyn-FAK","Prin-CRAF","ERKKTR"}),1/AC334,AC334)</f>
        <v>1.2143982112543039</v>
      </c>
      <c r="AO334" s="10">
        <f>IF(OR($C334={"PH-AKT","Syk","Src","Lyn-FAK","Prin-CRAF","ERKKTR"}),1/AD334,AD334)</f>
        <v>1.1937811626793655</v>
      </c>
      <c r="AP334" s="10">
        <f>IF(OR($C334={"PH-AKT","Syk","Src","Lyn-FAK","Prin-CRAF","ERKKTR"}),1/AE334,AE334)</f>
        <v>1.1307218449091261</v>
      </c>
      <c r="AQ334" s="10">
        <f>IF(OR($C334={"PH-AKT","Syk","Src","Lyn-FAK","Prin-CRAF","ERKKTR"}),1/AF334,AF334)</f>
        <v>1.132426040085448</v>
      </c>
      <c r="AR334" s="10">
        <f>IF(OR($C334={"PH-AKT","Syk","Src","Lyn-FAK","Prin-CRAF","ERKKTR"}),1/AG334,AG334)</f>
        <v>1.1820980850194616</v>
      </c>
    </row>
    <row r="335" spans="1:44" x14ac:dyDescent="0.2">
      <c r="A335" s="10">
        <v>334</v>
      </c>
      <c r="B335" s="10">
        <v>0</v>
      </c>
      <c r="C335" s="10">
        <f>_xlfn.IFNA(VLOOKUP($B335,Barcodes!$B$2:$E$14,4,FALSE),0)</f>
        <v>0</v>
      </c>
      <c r="D335" s="10">
        <v>463.59</v>
      </c>
      <c r="E335" s="10">
        <v>459.51600000000002</v>
      </c>
      <c r="F335" s="10">
        <v>458.09399999999999</v>
      </c>
      <c r="G335" s="10">
        <v>438.76900000000001</v>
      </c>
      <c r="H335" s="10">
        <v>441.99599999999998</v>
      </c>
      <c r="I335" s="10">
        <v>448.57600000000002</v>
      </c>
      <c r="J335" s="10">
        <v>445.185</v>
      </c>
      <c r="K335" s="10">
        <v>448.73</v>
      </c>
      <c r="L335" s="10">
        <v>455.33300000000003</v>
      </c>
      <c r="M335" s="10">
        <v>459.64400000000001</v>
      </c>
      <c r="N335" s="10">
        <v>120.21899999999999</v>
      </c>
      <c r="O335" s="10">
        <v>122.221</v>
      </c>
      <c r="P335" s="10">
        <v>122.39700000000001</v>
      </c>
      <c r="Q335" s="10">
        <v>124.788</v>
      </c>
      <c r="R335" s="10">
        <v>133.25399999999999</v>
      </c>
      <c r="S335" s="10">
        <v>130.559</v>
      </c>
      <c r="T335" s="10">
        <v>129.06100000000001</v>
      </c>
      <c r="U335" s="10">
        <v>127.857</v>
      </c>
      <c r="V335" s="10">
        <v>125.946</v>
      </c>
      <c r="W335" s="10">
        <v>124.64400000000001</v>
      </c>
      <c r="X335" s="10">
        <f>_xlfn.IFNA(IF(OR($C335={"PH-AKT","GCaMP6S"}),D335/AVERAGE($D335:$F335), D335/N335/AVERAGE($D335/$N335,$E335/$O335,$F335/$P335)),0)</f>
        <v>1.018490024614886</v>
      </c>
      <c r="Y335" s="10">
        <f>_xlfn.IFNA(IF(OR($C335={"PH-AKT","GCaMP6S"}),E335/AVERAGE($D335:$F335), E335/O335/AVERAGE($D335/$N335,$E335/$O335,$F335/$P335)),0)</f>
        <v>0.99300317383829195</v>
      </c>
      <c r="Z335" s="10">
        <f>_xlfn.IFNA(IF(OR($C335={"PH-AKT","GCaMP6S"}),F335/AVERAGE($D335:$F335), F335/P335/AVERAGE($D335/$N335,$E335/$O335,$F335/$P335)),0)</f>
        <v>0.9885068015468218</v>
      </c>
      <c r="AA335" s="10">
        <f>_xlfn.IFNA(IF(OR($C335={"PH-AKT","GCaMP6S"}),G335/AVERAGE($D335:$F335), G335/Q335/AVERAGE($D335/$N335,$E335/$O335,$F335/$P335)),0)</f>
        <v>0.92866471233945735</v>
      </c>
      <c r="AB335" s="10">
        <f>_xlfn.IFNA(IF(OR($C335={"PH-AKT","GCaMP6S"}),H335/AVERAGE($D335:$F335), H335/R335/AVERAGE($D335/$N335,$E335/$O335,$F335/$P335)),0)</f>
        <v>0.87606013068177357</v>
      </c>
      <c r="AC335" s="10">
        <f>_xlfn.IFNA(IF(OR($C335={"PH-AKT","GCaMP6S"}),I335/AVERAGE($D335:$F335), I335/S335/AVERAGE($D335/$N335,$E335/$O335,$F335/$P335)),0)</f>
        <v>0.90745490097668147</v>
      </c>
      <c r="AD335" s="10">
        <f>_xlfn.IFNA(IF(OR($C335={"PH-AKT","GCaMP6S"}),J335/AVERAGE($D335:$F335), J335/T335/AVERAGE($D335/$N335,$E335/$O335,$F335/$P335)),0)</f>
        <v>0.91104814584137495</v>
      </c>
      <c r="AE335" s="10">
        <f>_xlfn.IFNA(IF(OR($C335={"PH-AKT","GCaMP6S"}),K335/AVERAGE($D335:$F335), K335/U335/AVERAGE($D335/$N335,$E335/$O335,$F335/$P335)),0)</f>
        <v>0.92695025212174431</v>
      </c>
      <c r="AF335" s="10">
        <f>_xlfn.IFNA(IF(OR($C335={"PH-AKT","GCaMP6S"}),L335/AVERAGE($D335:$F335), L335/V335/AVERAGE($D335/$N335,$E335/$O335,$F335/$P335)),0)</f>
        <v>0.95486193155752896</v>
      </c>
      <c r="AG335" s="10">
        <f>_xlfn.IFNA(IF(OR($C335={"PH-AKT","GCaMP6S"}),M335/AVERAGE($D335:$F335), M335/W335/AVERAGE($D335/$N335,$E335/$O335,$F335/$P335)),0)</f>
        <v>0.97397105231613412</v>
      </c>
      <c r="AI335" s="10">
        <f>IF(OR($C335={"PH-AKT","Syk","Src","Lyn-FAK","Prin-CRAF","ERKKTR"}),1/X335,X335)</f>
        <v>1.018490024614886</v>
      </c>
      <c r="AJ335" s="10">
        <f>IF(OR($C335={"PH-AKT","Syk","Src","Lyn-FAK","Prin-CRAF","ERKKTR"}),1/Y335,Y335)</f>
        <v>0.99300317383829195</v>
      </c>
      <c r="AK335" s="10">
        <f>IF(OR($C335={"PH-AKT","Syk","Src","Lyn-FAK","Prin-CRAF","ERKKTR"}),1/Z335,Z335)</f>
        <v>0.9885068015468218</v>
      </c>
      <c r="AL335" s="10">
        <f>IF(OR($C335={"PH-AKT","Syk","Src","Lyn-FAK","Prin-CRAF","ERKKTR"}),1/AA335,AA335)</f>
        <v>0.92866471233945735</v>
      </c>
      <c r="AM335" s="10">
        <f>IF(OR($C335={"PH-AKT","Syk","Src","Lyn-FAK","Prin-CRAF","ERKKTR"}),1/AB335,AB335)</f>
        <v>0.87606013068177357</v>
      </c>
      <c r="AN335" s="10">
        <f>IF(OR($C335={"PH-AKT","Syk","Src","Lyn-FAK","Prin-CRAF","ERKKTR"}),1/AC335,AC335)</f>
        <v>0.90745490097668147</v>
      </c>
      <c r="AO335" s="10">
        <f>IF(OR($C335={"PH-AKT","Syk","Src","Lyn-FAK","Prin-CRAF","ERKKTR"}),1/AD335,AD335)</f>
        <v>0.91104814584137495</v>
      </c>
      <c r="AP335" s="10">
        <f>IF(OR($C335={"PH-AKT","Syk","Src","Lyn-FAK","Prin-CRAF","ERKKTR"}),1/AE335,AE335)</f>
        <v>0.92695025212174431</v>
      </c>
      <c r="AQ335" s="10">
        <f>IF(OR($C335={"PH-AKT","Syk","Src","Lyn-FAK","Prin-CRAF","ERKKTR"}),1/AF335,AF335)</f>
        <v>0.95486193155752896</v>
      </c>
      <c r="AR335" s="10">
        <f>IF(OR($C335={"PH-AKT","Syk","Src","Lyn-FAK","Prin-CRAF","ERKKTR"}),1/AG335,AG335)</f>
        <v>0.97397105231613412</v>
      </c>
    </row>
    <row r="336" spans="1:44" x14ac:dyDescent="0.2">
      <c r="A336" s="10">
        <v>335</v>
      </c>
      <c r="B336" s="10" t="s">
        <v>38</v>
      </c>
      <c r="C336" s="10" t="str">
        <f>_xlfn.IFNA(VLOOKUP($B336,Barcodes!$B$2:$E$14,4,FALSE),0)</f>
        <v>RhoA2G</v>
      </c>
      <c r="D336" s="10">
        <v>801.00199999999995</v>
      </c>
      <c r="E336" s="10">
        <v>776.577</v>
      </c>
      <c r="F336" s="10">
        <v>810.65899999999999</v>
      </c>
      <c r="G336" s="10">
        <v>784.04899999999998</v>
      </c>
      <c r="H336" s="10">
        <v>810.83699999999999</v>
      </c>
      <c r="I336" s="10">
        <v>808.51800000000003</v>
      </c>
      <c r="J336" s="10">
        <v>809.12400000000002</v>
      </c>
      <c r="K336" s="10">
        <v>828.00800000000004</v>
      </c>
      <c r="L336" s="10">
        <v>796.72900000000004</v>
      </c>
      <c r="M336" s="10">
        <v>805.46100000000001</v>
      </c>
      <c r="N336" s="10">
        <v>290.49</v>
      </c>
      <c r="O336" s="10">
        <v>280.26400000000001</v>
      </c>
      <c r="P336" s="10">
        <v>287.17</v>
      </c>
      <c r="Q336" s="10">
        <v>282.76799999999997</v>
      </c>
      <c r="R336" s="10">
        <v>282.36399999999998</v>
      </c>
      <c r="S336" s="10">
        <v>287.21199999999999</v>
      </c>
      <c r="T336" s="10">
        <v>277.36</v>
      </c>
      <c r="U336" s="10">
        <v>280.988</v>
      </c>
      <c r="V336" s="10">
        <v>274.851</v>
      </c>
      <c r="W336" s="10">
        <v>285.91000000000003</v>
      </c>
      <c r="X336" s="10">
        <f>_xlfn.IFNA(IF(OR($C336={"PH-AKT","GCaMP6S"}),D336/AVERAGE($D336:$F336), D336/N336/AVERAGE($D336/$N336,$E336/$O336,$F336/$P336)),0)</f>
        <v>0.99054426567136422</v>
      </c>
      <c r="Y336" s="10">
        <f>_xlfn.IFNA(IF(OR($C336={"PH-AKT","GCaMP6S"}),E336/AVERAGE($D336:$F336), E336/O336/AVERAGE($D336/$N336,$E336/$O336,$F336/$P336)),0)</f>
        <v>0.99537947682834982</v>
      </c>
      <c r="Z336" s="10">
        <f>_xlfn.IFNA(IF(OR($C336={"PH-AKT","GCaMP6S"}),F336/AVERAGE($D336:$F336), F336/P336/AVERAGE($D336/$N336,$E336/$O336,$F336/$P336)),0)</f>
        <v>1.0140762575002855</v>
      </c>
      <c r="AA336" s="10">
        <f>_xlfn.IFNA(IF(OR($C336={"PH-AKT","GCaMP6S"}),G336/AVERAGE($D336:$F336), G336/Q336/AVERAGE($D336/$N336,$E336/$O336,$F336/$P336)),0)</f>
        <v>0.9960575217379235</v>
      </c>
      <c r="AB336" s="10">
        <f>_xlfn.IFNA(IF(OR($C336={"PH-AKT","GCaMP6S"}),H336/AVERAGE($D336:$F336), H336/R336/AVERAGE($D336/$N336,$E336/$O336,$F336/$P336)),0)</f>
        <v>1.0315628820985074</v>
      </c>
      <c r="AC336" s="10">
        <f>_xlfn.IFNA(IF(OR($C336={"PH-AKT","GCaMP6S"}),I336/AVERAGE($D336:$F336), I336/S336/AVERAGE($D336/$N336,$E336/$O336,$F336/$P336)),0)</f>
        <v>1.0112501198659334</v>
      </c>
      <c r="AD336" s="10">
        <f>_xlfn.IFNA(IF(OR($C336={"PH-AKT","GCaMP6S"}),J336/AVERAGE($D336:$F336), J336/T336/AVERAGE($D336/$N336,$E336/$O336,$F336/$P336)),0)</f>
        <v>1.047955228740665</v>
      </c>
      <c r="AE336" s="10">
        <f>_xlfn.IFNA(IF(OR($C336={"PH-AKT","GCaMP6S"}),K336/AVERAGE($D336:$F336), K336/U336/AVERAGE($D336/$N336,$E336/$O336,$F336/$P336)),0)</f>
        <v>1.0585667146150894</v>
      </c>
      <c r="AF336" s="10">
        <f>_xlfn.IFNA(IF(OR($C336={"PH-AKT","GCaMP6S"}),L336/AVERAGE($D336:$F336), L336/V336/AVERAGE($D336/$N336,$E336/$O336,$F336/$P336)),0)</f>
        <v>1.0413213629117659</v>
      </c>
      <c r="AG336" s="10">
        <f>_xlfn.IFNA(IF(OR($C336={"PH-AKT","GCaMP6S"}),M336/AVERAGE($D336:$F336), M336/W336/AVERAGE($D336/$N336,$E336/$O336,$F336/$P336)),0)</f>
        <v>1.0120142917671835</v>
      </c>
      <c r="AI336" s="10">
        <f>IF(OR($C336={"PH-AKT","Syk","Src","Lyn-FAK","Prin-CRAF","ERKKTR"}),1/X336,X336)</f>
        <v>0.99054426567136422</v>
      </c>
      <c r="AJ336" s="10">
        <f>IF(OR($C336={"PH-AKT","Syk","Src","Lyn-FAK","Prin-CRAF","ERKKTR"}),1/Y336,Y336)</f>
        <v>0.99537947682834982</v>
      </c>
      <c r="AK336" s="10">
        <f>IF(OR($C336={"PH-AKT","Syk","Src","Lyn-FAK","Prin-CRAF","ERKKTR"}),1/Z336,Z336)</f>
        <v>1.0140762575002855</v>
      </c>
      <c r="AL336" s="10">
        <f>IF(OR($C336={"PH-AKT","Syk","Src","Lyn-FAK","Prin-CRAF","ERKKTR"}),1/AA336,AA336)</f>
        <v>0.9960575217379235</v>
      </c>
      <c r="AM336" s="10">
        <f>IF(OR($C336={"PH-AKT","Syk","Src","Lyn-FAK","Prin-CRAF","ERKKTR"}),1/AB336,AB336)</f>
        <v>1.0315628820985074</v>
      </c>
      <c r="AN336" s="10">
        <f>IF(OR($C336={"PH-AKT","Syk","Src","Lyn-FAK","Prin-CRAF","ERKKTR"}),1/AC336,AC336)</f>
        <v>1.0112501198659334</v>
      </c>
      <c r="AO336" s="10">
        <f>IF(OR($C336={"PH-AKT","Syk","Src","Lyn-FAK","Prin-CRAF","ERKKTR"}),1/AD336,AD336)</f>
        <v>1.047955228740665</v>
      </c>
      <c r="AP336" s="10">
        <f>IF(OR($C336={"PH-AKT","Syk","Src","Lyn-FAK","Prin-CRAF","ERKKTR"}),1/AE336,AE336)</f>
        <v>1.0585667146150894</v>
      </c>
      <c r="AQ336" s="10">
        <f>IF(OR($C336={"PH-AKT","Syk","Src","Lyn-FAK","Prin-CRAF","ERKKTR"}),1/AF336,AF336)</f>
        <v>1.0413213629117659</v>
      </c>
      <c r="AR336" s="10">
        <f>IF(OR($C336={"PH-AKT","Syk","Src","Lyn-FAK","Prin-CRAF","ERKKTR"}),1/AG336,AG336)</f>
        <v>1.0120142917671835</v>
      </c>
    </row>
    <row r="337" spans="1:44" x14ac:dyDescent="0.2">
      <c r="A337" s="10">
        <v>336</v>
      </c>
      <c r="B337" s="10" t="s">
        <v>437</v>
      </c>
      <c r="C337" s="10" t="str">
        <f>_xlfn.IFNA(VLOOKUP($B337,Barcodes!$B$2:$E$14,4,FALSE),0)</f>
        <v>EV-ROCK</v>
      </c>
      <c r="D337" s="10">
        <v>588.05600000000004</v>
      </c>
      <c r="E337" s="10">
        <v>629.90300000000002</v>
      </c>
      <c r="F337" s="10">
        <v>576.59900000000005</v>
      </c>
      <c r="G337" s="10">
        <v>608.31100000000004</v>
      </c>
      <c r="H337" s="10">
        <v>611.59299999999996</v>
      </c>
      <c r="I337" s="10">
        <v>628.99</v>
      </c>
      <c r="J337" s="10">
        <v>612.04700000000003</v>
      </c>
      <c r="K337" s="10">
        <v>621.71</v>
      </c>
      <c r="L337" s="10">
        <v>597.51900000000001</v>
      </c>
      <c r="M337" s="10">
        <v>628.61699999999996</v>
      </c>
      <c r="N337" s="10">
        <v>199.96199999999999</v>
      </c>
      <c r="O337" s="10">
        <v>215.608</v>
      </c>
      <c r="P337" s="10">
        <v>196.99199999999999</v>
      </c>
      <c r="Q337" s="10">
        <v>201.57900000000001</v>
      </c>
      <c r="R337" s="10">
        <v>198.541</v>
      </c>
      <c r="S337" s="10">
        <v>210.994</v>
      </c>
      <c r="T337" s="10">
        <v>207.66300000000001</v>
      </c>
      <c r="U337" s="10">
        <v>213.37200000000001</v>
      </c>
      <c r="V337" s="10">
        <v>202.67400000000001</v>
      </c>
      <c r="W337" s="10">
        <v>212.66</v>
      </c>
      <c r="X337" s="10">
        <f>_xlfn.IFNA(IF(OR($C337={"PH-AKT","GCaMP6S"}),D337/AVERAGE($D337:$F337), D337/N337/AVERAGE($D337/$N337,$E337/$O337,$F337/$P337)),0)</f>
        <v>1.0037705258433531</v>
      </c>
      <c r="Y337" s="10">
        <f>_xlfn.IFNA(IF(OR($C337={"PH-AKT","GCaMP6S"}),E337/AVERAGE($D337:$F337), E337/O337/AVERAGE($D337/$N337,$E337/$O337,$F337/$P337)),0)</f>
        <v>0.99717649106542572</v>
      </c>
      <c r="Z337" s="10">
        <f>_xlfn.IFNA(IF(OR($C337={"PH-AKT","GCaMP6S"}),F337/AVERAGE($D337:$F337), F337/P337/AVERAGE($D337/$N337,$E337/$O337,$F337/$P337)),0)</f>
        <v>0.99905298309122093</v>
      </c>
      <c r="AA337" s="10">
        <f>_xlfn.IFNA(IF(OR($C337={"PH-AKT","GCaMP6S"}),G337/AVERAGE($D337:$F337), G337/Q337/AVERAGE($D337/$N337,$E337/$O337,$F337/$P337)),0)</f>
        <v>1.0300151413841772</v>
      </c>
      <c r="AB337" s="10">
        <f>_xlfn.IFNA(IF(OR($C337={"PH-AKT","GCaMP6S"}),H337/AVERAGE($D337:$F337), H337/R337/AVERAGE($D337/$N337,$E337/$O337,$F337/$P337)),0)</f>
        <v>1.051418287732528</v>
      </c>
      <c r="AC337" s="10">
        <f>_xlfn.IFNA(IF(OR($C337={"PH-AKT","GCaMP6S"}),I337/AVERAGE($D337:$F337), I337/S337/AVERAGE($D337/$N337,$E337/$O337,$F337/$P337)),0)</f>
        <v>1.0175057236580782</v>
      </c>
      <c r="AD337" s="10">
        <f>_xlfn.IFNA(IF(OR($C337={"PH-AKT","GCaMP6S"}),J337/AVERAGE($D337:$F337), J337/T337/AVERAGE($D337/$N337,$E337/$O337,$F337/$P337)),0)</f>
        <v>1.0059789085000215</v>
      </c>
      <c r="AE337" s="10">
        <f>_xlfn.IFNA(IF(OR($C337={"PH-AKT","GCaMP6S"}),K337/AVERAGE($D337:$F337), K337/U337/AVERAGE($D337/$N337,$E337/$O337,$F337/$P337)),0)</f>
        <v>0.99452029573053691</v>
      </c>
      <c r="AF337" s="10">
        <f>_xlfn.IFNA(IF(OR($C337={"PH-AKT","GCaMP6S"}),L337/AVERAGE($D337:$F337), L337/V337/AVERAGE($D337/$N337,$E337/$O337,$F337/$P337)),0)</f>
        <v>1.0062755169359858</v>
      </c>
      <c r="AG337" s="10">
        <f>_xlfn.IFNA(IF(OR($C337={"PH-AKT","GCaMP6S"}),M337/AVERAGE($D337:$F337), M337/W337/AVERAGE($D337/$N337,$E337/$O337,$F337/$P337)),0)</f>
        <v>1.0089358123819174</v>
      </c>
      <c r="AI337" s="10">
        <f>IF(OR($C337={"PH-AKT","Syk","Src","Lyn-FAK","Prin-CRAF","ERKKTR"}),1/X337,X337)</f>
        <v>1.0037705258433531</v>
      </c>
      <c r="AJ337" s="10">
        <f>IF(OR($C337={"PH-AKT","Syk","Src","Lyn-FAK","Prin-CRAF","ERKKTR"}),1/Y337,Y337)</f>
        <v>0.99717649106542572</v>
      </c>
      <c r="AK337" s="10">
        <f>IF(OR($C337={"PH-AKT","Syk","Src","Lyn-FAK","Prin-CRAF","ERKKTR"}),1/Z337,Z337)</f>
        <v>0.99905298309122093</v>
      </c>
      <c r="AL337" s="10">
        <f>IF(OR($C337={"PH-AKT","Syk","Src","Lyn-FAK","Prin-CRAF","ERKKTR"}),1/AA337,AA337)</f>
        <v>1.0300151413841772</v>
      </c>
      <c r="AM337" s="10">
        <f>IF(OR($C337={"PH-AKT","Syk","Src","Lyn-FAK","Prin-CRAF","ERKKTR"}),1/AB337,AB337)</f>
        <v>1.051418287732528</v>
      </c>
      <c r="AN337" s="10">
        <f>IF(OR($C337={"PH-AKT","Syk","Src","Lyn-FAK","Prin-CRAF","ERKKTR"}),1/AC337,AC337)</f>
        <v>1.0175057236580782</v>
      </c>
      <c r="AO337" s="10">
        <f>IF(OR($C337={"PH-AKT","Syk","Src","Lyn-FAK","Prin-CRAF","ERKKTR"}),1/AD337,AD337)</f>
        <v>1.0059789085000215</v>
      </c>
      <c r="AP337" s="10">
        <f>IF(OR($C337={"PH-AKT","Syk","Src","Lyn-FAK","Prin-CRAF","ERKKTR"}),1/AE337,AE337)</f>
        <v>0.99452029573053691</v>
      </c>
      <c r="AQ337" s="10">
        <f>IF(OR($C337={"PH-AKT","Syk","Src","Lyn-FAK","Prin-CRAF","ERKKTR"}),1/AF337,AF337)</f>
        <v>1.0062755169359858</v>
      </c>
      <c r="AR337" s="10">
        <f>IF(OR($C337={"PH-AKT","Syk","Src","Lyn-FAK","Prin-CRAF","ERKKTR"}),1/AG337,AG337)</f>
        <v>1.0089358123819174</v>
      </c>
    </row>
    <row r="338" spans="1:44" x14ac:dyDescent="0.2">
      <c r="A338" s="10">
        <v>337</v>
      </c>
      <c r="B338" s="10">
        <v>0</v>
      </c>
      <c r="C338" s="10">
        <f>_xlfn.IFNA(VLOOKUP($B338,Barcodes!$B$2:$E$14,4,FALSE),0)</f>
        <v>0</v>
      </c>
      <c r="D338" s="10">
        <v>488.78800000000001</v>
      </c>
      <c r="E338" s="10">
        <v>475.19499999999999</v>
      </c>
      <c r="F338" s="10">
        <v>472.80099999999999</v>
      </c>
      <c r="G338" s="10">
        <v>488.50400000000002</v>
      </c>
      <c r="H338" s="10">
        <v>495.88099999999997</v>
      </c>
      <c r="I338" s="10">
        <v>509.68</v>
      </c>
      <c r="J338" s="10">
        <v>506.16899999999998</v>
      </c>
      <c r="K338" s="10">
        <v>504.45100000000002</v>
      </c>
      <c r="L338" s="10">
        <v>500.81700000000001</v>
      </c>
      <c r="M338" s="10">
        <v>496.88400000000001</v>
      </c>
      <c r="N338" s="10">
        <v>214.422</v>
      </c>
      <c r="O338" s="10">
        <v>209.06700000000001</v>
      </c>
      <c r="P338" s="10">
        <v>213.83</v>
      </c>
      <c r="Q338" s="10">
        <v>218.315</v>
      </c>
      <c r="R338" s="10">
        <v>208.39500000000001</v>
      </c>
      <c r="S338" s="10">
        <v>226.74799999999999</v>
      </c>
      <c r="T338" s="10">
        <v>216.61199999999999</v>
      </c>
      <c r="U338" s="10">
        <v>225.071</v>
      </c>
      <c r="V338" s="10">
        <v>224.69200000000001</v>
      </c>
      <c r="W338" s="10">
        <v>232.87799999999999</v>
      </c>
      <c r="X338" s="10">
        <f>_xlfn.IFNA(IF(OR($C338={"PH-AKT","GCaMP6S"}),D338/AVERAGE($D338:$F338), D338/N338/AVERAGE($D338/$N338,$E338/$O338,$F338/$P338)),0)</f>
        <v>1.0111010615377609</v>
      </c>
      <c r="Y338" s="10">
        <f>_xlfn.IFNA(IF(OR($C338={"PH-AKT","GCaMP6S"}),E338/AVERAGE($D338:$F338), E338/O338/AVERAGE($D338/$N338,$E338/$O338,$F338/$P338)),0)</f>
        <v>1.0081606647556445</v>
      </c>
      <c r="Z338" s="10">
        <f>_xlfn.IFNA(IF(OR($C338={"PH-AKT","GCaMP6S"}),F338/AVERAGE($D338:$F338), F338/P338/AVERAGE($D338/$N338,$E338/$O338,$F338/$P338)),0)</f>
        <v>0.9807382737065945</v>
      </c>
      <c r="AA338" s="10">
        <f>_xlfn.IFNA(IF(OR($C338={"PH-AKT","GCaMP6S"}),G338/AVERAGE($D338:$F338), G338/Q338/AVERAGE($D338/$N338,$E338/$O338,$F338/$P338)),0)</f>
        <v>0.99249407227117703</v>
      </c>
      <c r="AB338" s="10">
        <f>_xlfn.IFNA(IF(OR($C338={"PH-AKT","GCaMP6S"}),H338/AVERAGE($D338:$F338), H338/R338/AVERAGE($D338/$N338,$E338/$O338,$F338/$P338)),0)</f>
        <v>1.0554399946764306</v>
      </c>
      <c r="AC338" s="10">
        <f>_xlfn.IFNA(IF(OR($C338={"PH-AKT","GCaMP6S"}),I338/AVERAGE($D338:$F338), I338/S338/AVERAGE($D338/$N338,$E338/$O338,$F338/$P338)),0)</f>
        <v>0.99700537722671634</v>
      </c>
      <c r="AD338" s="10">
        <f>_xlfn.IFNA(IF(OR($C338={"PH-AKT","GCaMP6S"}),J338/AVERAGE($D338:$F338), J338/T338/AVERAGE($D338/$N338,$E338/$O338,$F338/$P338)),0)</f>
        <v>1.0364692094264256</v>
      </c>
      <c r="AE338" s="10">
        <f>_xlfn.IFNA(IF(OR($C338={"PH-AKT","GCaMP6S"}),K338/AVERAGE($D338:$F338), K338/U338/AVERAGE($D338/$N338,$E338/$O338,$F338/$P338)),0)</f>
        <v>0.99412917748609753</v>
      </c>
      <c r="AF338" s="10">
        <f>_xlfn.IFNA(IF(OR($C338={"PH-AKT","GCaMP6S"}),L338/AVERAGE($D338:$F338), L338/V338/AVERAGE($D338/$N338,$E338/$O338,$F338/$P338)),0)</f>
        <v>0.98863236997131487</v>
      </c>
      <c r="AG338" s="10">
        <f>_xlfn.IFNA(IF(OR($C338={"PH-AKT","GCaMP6S"}),M338/AVERAGE($D338:$F338), M338/W338/AVERAGE($D338/$N338,$E338/$O338,$F338/$P338)),0)</f>
        <v>0.94638952219593186</v>
      </c>
      <c r="AI338" s="10">
        <f>IF(OR($C338={"PH-AKT","Syk","Src","Lyn-FAK","Prin-CRAF","ERKKTR"}),1/X338,X338)</f>
        <v>1.0111010615377609</v>
      </c>
      <c r="AJ338" s="10">
        <f>IF(OR($C338={"PH-AKT","Syk","Src","Lyn-FAK","Prin-CRAF","ERKKTR"}),1/Y338,Y338)</f>
        <v>1.0081606647556445</v>
      </c>
      <c r="AK338" s="10">
        <f>IF(OR($C338={"PH-AKT","Syk","Src","Lyn-FAK","Prin-CRAF","ERKKTR"}),1/Z338,Z338)</f>
        <v>0.9807382737065945</v>
      </c>
      <c r="AL338" s="10">
        <f>IF(OR($C338={"PH-AKT","Syk","Src","Lyn-FAK","Prin-CRAF","ERKKTR"}),1/AA338,AA338)</f>
        <v>0.99249407227117703</v>
      </c>
      <c r="AM338" s="10">
        <f>IF(OR($C338={"PH-AKT","Syk","Src","Lyn-FAK","Prin-CRAF","ERKKTR"}),1/AB338,AB338)</f>
        <v>1.0554399946764306</v>
      </c>
      <c r="AN338" s="10">
        <f>IF(OR($C338={"PH-AKT","Syk","Src","Lyn-FAK","Prin-CRAF","ERKKTR"}),1/AC338,AC338)</f>
        <v>0.99700537722671634</v>
      </c>
      <c r="AO338" s="10">
        <f>IF(OR($C338={"PH-AKT","Syk","Src","Lyn-FAK","Prin-CRAF","ERKKTR"}),1/AD338,AD338)</f>
        <v>1.0364692094264256</v>
      </c>
      <c r="AP338" s="10">
        <f>IF(OR($C338={"PH-AKT","Syk","Src","Lyn-FAK","Prin-CRAF","ERKKTR"}),1/AE338,AE338)</f>
        <v>0.99412917748609753</v>
      </c>
      <c r="AQ338" s="10">
        <f>IF(OR($C338={"PH-AKT","Syk","Src","Lyn-FAK","Prin-CRAF","ERKKTR"}),1/AF338,AF338)</f>
        <v>0.98863236997131487</v>
      </c>
      <c r="AR338" s="10">
        <f>IF(OR($C338={"PH-AKT","Syk","Src","Lyn-FAK","Prin-CRAF","ERKKTR"}),1/AG338,AG338)</f>
        <v>0.94638952219593186</v>
      </c>
    </row>
    <row r="339" spans="1:44" x14ac:dyDescent="0.2">
      <c r="A339" s="10">
        <v>338</v>
      </c>
      <c r="B339" s="10">
        <v>0</v>
      </c>
      <c r="C339" s="10">
        <f>_xlfn.IFNA(VLOOKUP($B339,Barcodes!$B$2:$E$14,4,FALSE),0)</f>
        <v>0</v>
      </c>
      <c r="D339" s="10">
        <v>404.048</v>
      </c>
      <c r="E339" s="10">
        <v>397.12799999999999</v>
      </c>
      <c r="F339" s="10">
        <v>396.625</v>
      </c>
      <c r="G339" s="10">
        <v>397.69799999999998</v>
      </c>
      <c r="H339" s="10">
        <v>403.34800000000001</v>
      </c>
      <c r="I339" s="10">
        <v>419.053</v>
      </c>
      <c r="J339" s="10">
        <v>422.90300000000002</v>
      </c>
      <c r="K339" s="10">
        <v>415.92599999999999</v>
      </c>
      <c r="L339" s="10">
        <v>417.45400000000001</v>
      </c>
      <c r="M339" s="10">
        <v>418.851</v>
      </c>
      <c r="N339" s="10">
        <v>160.19300000000001</v>
      </c>
      <c r="O339" s="10">
        <v>151.04400000000001</v>
      </c>
      <c r="P339" s="10">
        <v>159.43100000000001</v>
      </c>
      <c r="Q339" s="10">
        <v>157.93</v>
      </c>
      <c r="R339" s="10">
        <v>160.41399999999999</v>
      </c>
      <c r="S339" s="10">
        <v>158.79400000000001</v>
      </c>
      <c r="T339" s="10">
        <v>165.67699999999999</v>
      </c>
      <c r="U339" s="10">
        <v>160.97</v>
      </c>
      <c r="V339" s="10">
        <v>165.00899999999999</v>
      </c>
      <c r="W339" s="10">
        <v>166.23400000000001</v>
      </c>
      <c r="X339" s="10">
        <f>_xlfn.IFNA(IF(OR($C339={"PH-AKT","GCaMP6S"}),D339/AVERAGE($D339:$F339), D339/N339/AVERAGE($D339/$N339,$E339/$O339,$F339/$P339)),0)</f>
        <v>0.99051489750803101</v>
      </c>
      <c r="Y339" s="10">
        <f>_xlfn.IFNA(IF(OR($C339={"PH-AKT","GCaMP6S"}),E339/AVERAGE($D339:$F339), E339/O339/AVERAGE($D339/$N339,$E339/$O339,$F339/$P339)),0)</f>
        <v>1.0325203392695601</v>
      </c>
      <c r="Z339" s="10">
        <f>_xlfn.IFNA(IF(OR($C339={"PH-AKT","GCaMP6S"}),F339/AVERAGE($D339:$F339), F339/P339/AVERAGE($D339/$N339,$E339/$O339,$F339/$P339)),0)</f>
        <v>0.97696476322240855</v>
      </c>
      <c r="AA339" s="10">
        <f>_xlfn.IFNA(IF(OR($C339={"PH-AKT","GCaMP6S"}),G339/AVERAGE($D339:$F339), G339/Q339/AVERAGE($D339/$N339,$E339/$O339,$F339/$P339)),0)</f>
        <v>0.9889181702730091</v>
      </c>
      <c r="AB339" s="10">
        <f>_xlfn.IFNA(IF(OR($C339={"PH-AKT","GCaMP6S"}),H339/AVERAGE($D339:$F339), H339/R339/AVERAGE($D339/$N339,$E339/$O339,$F339/$P339)),0)</f>
        <v>0.98743660911161979</v>
      </c>
      <c r="AC339" s="10">
        <f>_xlfn.IFNA(IF(OR($C339={"PH-AKT","GCaMP6S"}),I339/AVERAGE($D339:$F339), I339/S339/AVERAGE($D339/$N339,$E339/$O339,$F339/$P339)),0)</f>
        <v>1.0363499970712735</v>
      </c>
      <c r="AD339" s="10">
        <f>_xlfn.IFNA(IF(OR($C339={"PH-AKT","GCaMP6S"}),J339/AVERAGE($D339:$F339), J339/T339/AVERAGE($D339/$N339,$E339/$O339,$F339/$P339)),0)</f>
        <v>1.0024209372968815</v>
      </c>
      <c r="AE339" s="10">
        <f>_xlfn.IFNA(IF(OR($C339={"PH-AKT","GCaMP6S"}),K339/AVERAGE($D339:$F339), K339/U339/AVERAGE($D339/$N339,$E339/$O339,$F339/$P339)),0)</f>
        <v>1.0147117992545467</v>
      </c>
      <c r="AF339" s="10">
        <f>_xlfn.IFNA(IF(OR($C339={"PH-AKT","GCaMP6S"}),L339/AVERAGE($D339:$F339), L339/V339/AVERAGE($D339/$N339,$E339/$O339,$F339/$P339)),0)</f>
        <v>0.99351077024596324</v>
      </c>
      <c r="AG339" s="10">
        <f>_xlfn.IFNA(IF(OR($C339={"PH-AKT","GCaMP6S"}),M339/AVERAGE($D339:$F339), M339/W339/AVERAGE($D339/$N339,$E339/$O339,$F339/$P339)),0)</f>
        <v>0.9894897198135123</v>
      </c>
      <c r="AI339" s="10">
        <f>IF(OR($C339={"PH-AKT","Syk","Src","Lyn-FAK","Prin-CRAF","ERKKTR"}),1/X339,X339)</f>
        <v>0.99051489750803101</v>
      </c>
      <c r="AJ339" s="10">
        <f>IF(OR($C339={"PH-AKT","Syk","Src","Lyn-FAK","Prin-CRAF","ERKKTR"}),1/Y339,Y339)</f>
        <v>1.0325203392695601</v>
      </c>
      <c r="AK339" s="10">
        <f>IF(OR($C339={"PH-AKT","Syk","Src","Lyn-FAK","Prin-CRAF","ERKKTR"}),1/Z339,Z339)</f>
        <v>0.97696476322240855</v>
      </c>
      <c r="AL339" s="10">
        <f>IF(OR($C339={"PH-AKT","Syk","Src","Lyn-FAK","Prin-CRAF","ERKKTR"}),1/AA339,AA339)</f>
        <v>0.9889181702730091</v>
      </c>
      <c r="AM339" s="10">
        <f>IF(OR($C339={"PH-AKT","Syk","Src","Lyn-FAK","Prin-CRAF","ERKKTR"}),1/AB339,AB339)</f>
        <v>0.98743660911161979</v>
      </c>
      <c r="AN339" s="10">
        <f>IF(OR($C339={"PH-AKT","Syk","Src","Lyn-FAK","Prin-CRAF","ERKKTR"}),1/AC339,AC339)</f>
        <v>1.0363499970712735</v>
      </c>
      <c r="AO339" s="10">
        <f>IF(OR($C339={"PH-AKT","Syk","Src","Lyn-FAK","Prin-CRAF","ERKKTR"}),1/AD339,AD339)</f>
        <v>1.0024209372968815</v>
      </c>
      <c r="AP339" s="10">
        <f>IF(OR($C339={"PH-AKT","Syk","Src","Lyn-FAK","Prin-CRAF","ERKKTR"}),1/AE339,AE339)</f>
        <v>1.0147117992545467</v>
      </c>
      <c r="AQ339" s="10">
        <f>IF(OR($C339={"PH-AKT","Syk","Src","Lyn-FAK","Prin-CRAF","ERKKTR"}),1/AF339,AF339)</f>
        <v>0.99351077024596324</v>
      </c>
      <c r="AR339" s="10">
        <f>IF(OR($C339={"PH-AKT","Syk","Src","Lyn-FAK","Prin-CRAF","ERKKTR"}),1/AG339,AG339)</f>
        <v>0.9894897198135123</v>
      </c>
    </row>
    <row r="340" spans="1:44" x14ac:dyDescent="0.2">
      <c r="A340" s="10">
        <v>339</v>
      </c>
      <c r="B340" s="10" t="s">
        <v>38</v>
      </c>
      <c r="C340" s="10" t="str">
        <f>_xlfn.IFNA(VLOOKUP($B340,Barcodes!$B$2:$E$14,4,FALSE),0)</f>
        <v>RhoA2G</v>
      </c>
      <c r="D340" s="10">
        <v>540.85699999999997</v>
      </c>
      <c r="E340" s="10">
        <v>533.14099999999996</v>
      </c>
      <c r="F340" s="10">
        <v>525.46500000000003</v>
      </c>
      <c r="G340" s="10">
        <v>510.50700000000001</v>
      </c>
      <c r="H340" s="10">
        <v>517.98400000000004</v>
      </c>
      <c r="I340" s="10">
        <v>521.779</v>
      </c>
      <c r="J340" s="10">
        <v>530.53599999999994</v>
      </c>
      <c r="K340" s="10">
        <v>528.99699999999996</v>
      </c>
      <c r="L340" s="10">
        <v>526.173</v>
      </c>
      <c r="M340" s="10">
        <v>520.29499999999996</v>
      </c>
      <c r="N340" s="10">
        <v>230.47</v>
      </c>
      <c r="O340" s="10">
        <v>225.541</v>
      </c>
      <c r="P340" s="10">
        <v>223.70699999999999</v>
      </c>
      <c r="Q340" s="10">
        <v>200.69900000000001</v>
      </c>
      <c r="R340" s="10">
        <v>188.624</v>
      </c>
      <c r="S340" s="10">
        <v>196.495</v>
      </c>
      <c r="T340" s="10">
        <v>206.863</v>
      </c>
      <c r="U340" s="10">
        <v>212.69</v>
      </c>
      <c r="V340" s="10">
        <v>204.15</v>
      </c>
      <c r="W340" s="10">
        <v>205.75299999999999</v>
      </c>
      <c r="X340" s="10">
        <f>_xlfn.IFNA(IF(OR($C340={"PH-AKT","GCaMP6S"}),D340/AVERAGE($D340:$F340), D340/N340/AVERAGE($D340/$N340,$E340/$O340,$F340/$P340)),0)</f>
        <v>0.99727785688454373</v>
      </c>
      <c r="Y340" s="10">
        <f>_xlfn.IFNA(IF(OR($C340={"PH-AKT","GCaMP6S"}),E340/AVERAGE($D340:$F340), E340/O340/AVERAGE($D340/$N340,$E340/$O340,$F340/$P340)),0)</f>
        <v>1.0045341458491128</v>
      </c>
      <c r="Z340" s="10">
        <f>_xlfn.IFNA(IF(OR($C340={"PH-AKT","GCaMP6S"}),F340/AVERAGE($D340:$F340), F340/P340/AVERAGE($D340/$N340,$E340/$O340,$F340/$P340)),0)</f>
        <v>0.99818799726634344</v>
      </c>
      <c r="AA340" s="10">
        <f>_xlfn.IFNA(IF(OR($C340={"PH-AKT","GCaMP6S"}),G340/AVERAGE($D340:$F340), G340/Q340/AVERAGE($D340/$N340,$E340/$O340,$F340/$P340)),0)</f>
        <v>1.0809475363723671</v>
      </c>
      <c r="AB340" s="10">
        <f>_xlfn.IFNA(IF(OR($C340={"PH-AKT","GCaMP6S"}),H340/AVERAGE($D340:$F340), H340/R340/AVERAGE($D340/$N340,$E340/$O340,$F340/$P340)),0)</f>
        <v>1.1669910299500232</v>
      </c>
      <c r="AC340" s="10">
        <f>_xlfn.IFNA(IF(OR($C340={"PH-AKT","GCaMP6S"}),I340/AVERAGE($D340:$F340), I340/S340/AVERAGE($D340/$N340,$E340/$O340,$F340/$P340)),0)</f>
        <v>1.1284523244489755</v>
      </c>
      <c r="AD340" s="10">
        <f>_xlfn.IFNA(IF(OR($C340={"PH-AKT","GCaMP6S"}),J340/AVERAGE($D340:$F340), J340/T340/AVERAGE($D340/$N340,$E340/$O340,$F340/$P340)),0)</f>
        <v>1.089883714395314</v>
      </c>
      <c r="AE340" s="10">
        <f>_xlfn.IFNA(IF(OR($C340={"PH-AKT","GCaMP6S"}),K340/AVERAGE($D340:$F340), K340/U340/AVERAGE($D340/$N340,$E340/$O340,$F340/$P340)),0)</f>
        <v>1.0569495569410863</v>
      </c>
      <c r="AF340" s="10">
        <f>_xlfn.IFNA(IF(OR($C340={"PH-AKT","GCaMP6S"}),L340/AVERAGE($D340:$F340), L340/V340/AVERAGE($D340/$N340,$E340/$O340,$F340/$P340)),0)</f>
        <v>1.0952853981525288</v>
      </c>
      <c r="AG340" s="10">
        <f>_xlfn.IFNA(IF(OR($C340={"PH-AKT","GCaMP6S"}),M340/AVERAGE($D340:$F340), M340/W340/AVERAGE($D340/$N340,$E340/$O340,$F340/$P340)),0)</f>
        <v>1.0746117857392179</v>
      </c>
      <c r="AI340" s="10">
        <f>IF(OR($C340={"PH-AKT","Syk","Src","Lyn-FAK","Prin-CRAF","ERKKTR"}),1/X340,X340)</f>
        <v>0.99727785688454373</v>
      </c>
      <c r="AJ340" s="10">
        <f>IF(OR($C340={"PH-AKT","Syk","Src","Lyn-FAK","Prin-CRAF","ERKKTR"}),1/Y340,Y340)</f>
        <v>1.0045341458491128</v>
      </c>
      <c r="AK340" s="10">
        <f>IF(OR($C340={"PH-AKT","Syk","Src","Lyn-FAK","Prin-CRAF","ERKKTR"}),1/Z340,Z340)</f>
        <v>0.99818799726634344</v>
      </c>
      <c r="AL340" s="10">
        <f>IF(OR($C340={"PH-AKT","Syk","Src","Lyn-FAK","Prin-CRAF","ERKKTR"}),1/AA340,AA340)</f>
        <v>1.0809475363723671</v>
      </c>
      <c r="AM340" s="10">
        <f>IF(OR($C340={"PH-AKT","Syk","Src","Lyn-FAK","Prin-CRAF","ERKKTR"}),1/AB340,AB340)</f>
        <v>1.1669910299500232</v>
      </c>
      <c r="AN340" s="10">
        <f>IF(OR($C340={"PH-AKT","Syk","Src","Lyn-FAK","Prin-CRAF","ERKKTR"}),1/AC340,AC340)</f>
        <v>1.1284523244489755</v>
      </c>
      <c r="AO340" s="10">
        <f>IF(OR($C340={"PH-AKT","Syk","Src","Lyn-FAK","Prin-CRAF","ERKKTR"}),1/AD340,AD340)</f>
        <v>1.089883714395314</v>
      </c>
      <c r="AP340" s="10">
        <f>IF(OR($C340={"PH-AKT","Syk","Src","Lyn-FAK","Prin-CRAF","ERKKTR"}),1/AE340,AE340)</f>
        <v>1.0569495569410863</v>
      </c>
      <c r="AQ340" s="10">
        <f>IF(OR($C340={"PH-AKT","Syk","Src","Lyn-FAK","Prin-CRAF","ERKKTR"}),1/AF340,AF340)</f>
        <v>1.0952853981525288</v>
      </c>
      <c r="AR340" s="10">
        <f>IF(OR($C340={"PH-AKT","Syk","Src","Lyn-FAK","Prin-CRAF","ERKKTR"}),1/AG340,AG340)</f>
        <v>1.0746117857392179</v>
      </c>
    </row>
    <row r="341" spans="1:44" x14ac:dyDescent="0.2">
      <c r="A341" s="10">
        <v>340</v>
      </c>
      <c r="B341" s="10" t="s">
        <v>38</v>
      </c>
      <c r="C341" s="10" t="str">
        <f>_xlfn.IFNA(VLOOKUP($B341,Barcodes!$B$2:$E$14,4,FALSE),0)</f>
        <v>RhoA2G</v>
      </c>
      <c r="D341" s="10">
        <v>6388.6769999999997</v>
      </c>
      <c r="E341" s="10">
        <v>6365.8389999999999</v>
      </c>
      <c r="F341" s="10">
        <v>6422.8249999999998</v>
      </c>
      <c r="G341" s="10">
        <v>6763.28</v>
      </c>
      <c r="H341" s="10">
        <v>7260.49</v>
      </c>
      <c r="I341" s="10">
        <v>7488.71</v>
      </c>
      <c r="J341" s="10">
        <v>7519.3410000000003</v>
      </c>
      <c r="K341" s="10">
        <v>7583.7839999999997</v>
      </c>
      <c r="L341" s="10">
        <v>7601.0150000000003</v>
      </c>
      <c r="M341" s="10">
        <v>7874.491</v>
      </c>
      <c r="N341" s="10">
        <v>1248.4839999999999</v>
      </c>
      <c r="O341" s="10">
        <v>1259.992</v>
      </c>
      <c r="P341" s="10">
        <v>1257.934</v>
      </c>
      <c r="Q341" s="10">
        <v>1278.519</v>
      </c>
      <c r="R341" s="10">
        <v>1340.5719999999999</v>
      </c>
      <c r="S341" s="10">
        <v>1370.4939999999999</v>
      </c>
      <c r="T341" s="10">
        <v>1383.35</v>
      </c>
      <c r="U341" s="10">
        <v>1396.828</v>
      </c>
      <c r="V341" s="10">
        <v>1413.097</v>
      </c>
      <c r="W341" s="10">
        <v>1454.838</v>
      </c>
      <c r="X341" s="10">
        <f>_xlfn.IFNA(IF(OR($C341={"PH-AKT","GCaMP6S"}),D341/AVERAGE($D341:$F341), D341/N341/AVERAGE($D341/$N341,$E341/$O341,$F341/$P341)),0)</f>
        <v>1.0049856984763905</v>
      </c>
      <c r="Y341" s="10">
        <f>_xlfn.IFNA(IF(OR($C341={"PH-AKT","GCaMP6S"}),E341/AVERAGE($D341:$F341), E341/O341/AVERAGE($D341/$N341,$E341/$O341,$F341/$P341)),0)</f>
        <v>0.99224699857853405</v>
      </c>
      <c r="Z341" s="10">
        <f>_xlfn.IFNA(IF(OR($C341={"PH-AKT","GCaMP6S"}),F341/AVERAGE($D341:$F341), F341/P341/AVERAGE($D341/$N341,$E341/$O341,$F341/$P341)),0)</f>
        <v>1.0027673029450752</v>
      </c>
      <c r="AA341" s="10">
        <f>_xlfn.IFNA(IF(OR($C341={"PH-AKT","GCaMP6S"}),G341/AVERAGE($D341:$F341), G341/Q341/AVERAGE($D341/$N341,$E341/$O341,$F341/$P341)),0)</f>
        <v>1.0389200127286837</v>
      </c>
      <c r="AB341" s="10">
        <f>_xlfn.IFNA(IF(OR($C341={"PH-AKT","GCaMP6S"}),H341/AVERAGE($D341:$F341), H341/R341/AVERAGE($D341/$N341,$E341/$O341,$F341/$P341)),0)</f>
        <v>1.0636719787443396</v>
      </c>
      <c r="AC341" s="10">
        <f>_xlfn.IFNA(IF(OR($C341={"PH-AKT","GCaMP6S"}),I341/AVERAGE($D341:$F341), I341/S341/AVERAGE($D341/$N341,$E341/$O341,$F341/$P341)),0)</f>
        <v>1.0731533987137245</v>
      </c>
      <c r="AD341" s="10">
        <f>_xlfn.IFNA(IF(OR($C341={"PH-AKT","GCaMP6S"}),J341/AVERAGE($D341:$F341), J341/T341/AVERAGE($D341/$N341,$E341/$O341,$F341/$P341)),0)</f>
        <v>1.0675288900827233</v>
      </c>
      <c r="AE341" s="10">
        <f>_xlfn.IFNA(IF(OR($C341={"PH-AKT","GCaMP6S"}),K341/AVERAGE($D341:$F341), K341/U341/AVERAGE($D341/$N341,$E341/$O341,$F341/$P341)),0)</f>
        <v>1.066289061296652</v>
      </c>
      <c r="AF341" s="10">
        <f>_xlfn.IFNA(IF(OR($C341={"PH-AKT","GCaMP6S"}),L341/AVERAGE($D341:$F341), L341/V341/AVERAGE($D341/$N341,$E341/$O341,$F341/$P341)),0)</f>
        <v>1.0564076711491301</v>
      </c>
      <c r="AG341" s="10">
        <f>_xlfn.IFNA(IF(OR($C341={"PH-AKT","GCaMP6S"}),M341/AVERAGE($D341:$F341), M341/W341/AVERAGE($D341/$N341,$E341/$O341,$F341/$P341)),0)</f>
        <v>1.0630159618506871</v>
      </c>
      <c r="AI341" s="10">
        <f>IF(OR($C341={"PH-AKT","Syk","Src","Lyn-FAK","Prin-CRAF","ERKKTR"}),1/X341,X341)</f>
        <v>1.0049856984763905</v>
      </c>
      <c r="AJ341" s="10">
        <f>IF(OR($C341={"PH-AKT","Syk","Src","Lyn-FAK","Prin-CRAF","ERKKTR"}),1/Y341,Y341)</f>
        <v>0.99224699857853405</v>
      </c>
      <c r="AK341" s="10">
        <f>IF(OR($C341={"PH-AKT","Syk","Src","Lyn-FAK","Prin-CRAF","ERKKTR"}),1/Z341,Z341)</f>
        <v>1.0027673029450752</v>
      </c>
      <c r="AL341" s="10">
        <f>IF(OR($C341={"PH-AKT","Syk","Src","Lyn-FAK","Prin-CRAF","ERKKTR"}),1/AA341,AA341)</f>
        <v>1.0389200127286837</v>
      </c>
      <c r="AM341" s="10">
        <f>IF(OR($C341={"PH-AKT","Syk","Src","Lyn-FAK","Prin-CRAF","ERKKTR"}),1/AB341,AB341)</f>
        <v>1.0636719787443396</v>
      </c>
      <c r="AN341" s="10">
        <f>IF(OR($C341={"PH-AKT","Syk","Src","Lyn-FAK","Prin-CRAF","ERKKTR"}),1/AC341,AC341)</f>
        <v>1.0731533987137245</v>
      </c>
      <c r="AO341" s="10">
        <f>IF(OR($C341={"PH-AKT","Syk","Src","Lyn-FAK","Prin-CRAF","ERKKTR"}),1/AD341,AD341)</f>
        <v>1.0675288900827233</v>
      </c>
      <c r="AP341" s="10">
        <f>IF(OR($C341={"PH-AKT","Syk","Src","Lyn-FAK","Prin-CRAF","ERKKTR"}),1/AE341,AE341)</f>
        <v>1.066289061296652</v>
      </c>
      <c r="AQ341" s="10">
        <f>IF(OR($C341={"PH-AKT","Syk","Src","Lyn-FAK","Prin-CRAF","ERKKTR"}),1/AF341,AF341)</f>
        <v>1.0564076711491301</v>
      </c>
      <c r="AR341" s="10">
        <f>IF(OR($C341={"PH-AKT","Syk","Src","Lyn-FAK","Prin-CRAF","ERKKTR"}),1/AG341,AG341)</f>
        <v>1.0630159618506871</v>
      </c>
    </row>
    <row r="342" spans="1:44" x14ac:dyDescent="0.2">
      <c r="A342" s="10">
        <v>341</v>
      </c>
      <c r="B342" s="10">
        <v>0</v>
      </c>
      <c r="C342" s="10">
        <f>_xlfn.IFNA(VLOOKUP($B342,Barcodes!$B$2:$E$14,4,FALSE),0)</f>
        <v>0</v>
      </c>
      <c r="D342" s="10">
        <v>690.53300000000002</v>
      </c>
      <c r="E342" s="10">
        <v>690.346</v>
      </c>
      <c r="F342" s="10">
        <v>751.29899999999998</v>
      </c>
      <c r="G342" s="10">
        <v>714.745</v>
      </c>
      <c r="H342" s="10">
        <v>820.06200000000001</v>
      </c>
      <c r="I342" s="10">
        <v>1305.0419999999999</v>
      </c>
      <c r="J342" s="10">
        <v>1464.615</v>
      </c>
      <c r="K342" s="10">
        <v>1299.261</v>
      </c>
      <c r="L342" s="10">
        <v>1288.2360000000001</v>
      </c>
      <c r="M342" s="10">
        <v>1256.6210000000001</v>
      </c>
      <c r="N342" s="10">
        <v>104.26</v>
      </c>
      <c r="O342" s="10">
        <v>112.578</v>
      </c>
      <c r="P342" s="10">
        <v>119.42700000000001</v>
      </c>
      <c r="Q342" s="10">
        <v>109.34699999999999</v>
      </c>
      <c r="R342" s="10">
        <v>120.74299999999999</v>
      </c>
      <c r="S342" s="10">
        <v>151.54300000000001</v>
      </c>
      <c r="T342" s="10">
        <v>156.631</v>
      </c>
      <c r="U342" s="10">
        <v>137.703</v>
      </c>
      <c r="V342" s="10">
        <v>146.66499999999999</v>
      </c>
      <c r="W342" s="10">
        <v>139.21600000000001</v>
      </c>
      <c r="X342" s="10">
        <f>_xlfn.IFNA(IF(OR($C342={"PH-AKT","GCaMP6S"}),D342/AVERAGE($D342:$F342), D342/N342/AVERAGE($D342/$N342,$E342/$O342,$F342/$P342)),0)</f>
        <v>1.0432287578723343</v>
      </c>
      <c r="Y342" s="10">
        <f>_xlfn.IFNA(IF(OR($C342={"PH-AKT","GCaMP6S"}),E342/AVERAGE($D342:$F342), E342/O342/AVERAGE($D342/$N342,$E342/$O342,$F342/$P342)),0)</f>
        <v>0.96588654627818582</v>
      </c>
      <c r="Z342" s="10">
        <f>_xlfn.IFNA(IF(OR($C342={"PH-AKT","GCaMP6S"}),F342/AVERAGE($D342:$F342), F342/P342/AVERAGE($D342/$N342,$E342/$O342,$F342/$P342)),0)</f>
        <v>0.9908846958494798</v>
      </c>
      <c r="AA342" s="10">
        <f>_xlfn.IFNA(IF(OR($C342={"PH-AKT","GCaMP6S"}),G342/AVERAGE($D342:$F342), G342/Q342/AVERAGE($D342/$N342,$E342/$O342,$F342/$P342)),0)</f>
        <v>1.02957286163298</v>
      </c>
      <c r="AB342" s="10">
        <f>_xlfn.IFNA(IF(OR($C342={"PH-AKT","GCaMP6S"}),H342/AVERAGE($D342:$F342), H342/R342/AVERAGE($D342/$N342,$E342/$O342,$F342/$P342)),0)</f>
        <v>1.0697875980618863</v>
      </c>
      <c r="AC342" s="10">
        <f>_xlfn.IFNA(IF(OR($C342={"PH-AKT","GCaMP6S"}),I342/AVERAGE($D342:$F342), I342/S342/AVERAGE($D342/$N342,$E342/$O342,$F342/$P342)),0)</f>
        <v>1.3564426645825838</v>
      </c>
      <c r="AD342" s="10">
        <f>_xlfn.IFNA(IF(OR($C342={"PH-AKT","GCaMP6S"}),J342/AVERAGE($D342:$F342), J342/T342/AVERAGE($D342/$N342,$E342/$O342,$F342/$P342)),0)</f>
        <v>1.4728502406645612</v>
      </c>
      <c r="AE342" s="10">
        <f>_xlfn.IFNA(IF(OR($C342={"PH-AKT","GCaMP6S"}),K342/AVERAGE($D342:$F342), K342/U342/AVERAGE($D342/$N342,$E342/$O342,$F342/$P342)),0)</f>
        <v>1.4861609082687937</v>
      </c>
      <c r="AF342" s="10">
        <f>_xlfn.IFNA(IF(OR($C342={"PH-AKT","GCaMP6S"}),L342/AVERAGE($D342:$F342), L342/V342/AVERAGE($D342/$N342,$E342/$O342,$F342/$P342)),0)</f>
        <v>1.383508328517399</v>
      </c>
      <c r="AG342" s="10">
        <f>_xlfn.IFNA(IF(OR($C342={"PH-AKT","GCaMP6S"}),M342/AVERAGE($D342:$F342), M342/W342/AVERAGE($D342/$N342,$E342/$O342,$F342/$P342)),0)</f>
        <v>1.4217655761085668</v>
      </c>
      <c r="AI342" s="10">
        <f>IF(OR($C342={"PH-AKT","Syk","Src","Lyn-FAK","Prin-CRAF","ERKKTR"}),1/X342,X342)</f>
        <v>1.0432287578723343</v>
      </c>
      <c r="AJ342" s="10">
        <f>IF(OR($C342={"PH-AKT","Syk","Src","Lyn-FAK","Prin-CRAF","ERKKTR"}),1/Y342,Y342)</f>
        <v>0.96588654627818582</v>
      </c>
      <c r="AK342" s="10">
        <f>IF(OR($C342={"PH-AKT","Syk","Src","Lyn-FAK","Prin-CRAF","ERKKTR"}),1/Z342,Z342)</f>
        <v>0.9908846958494798</v>
      </c>
      <c r="AL342" s="10">
        <f>IF(OR($C342={"PH-AKT","Syk","Src","Lyn-FAK","Prin-CRAF","ERKKTR"}),1/AA342,AA342)</f>
        <v>1.02957286163298</v>
      </c>
      <c r="AM342" s="10">
        <f>IF(OR($C342={"PH-AKT","Syk","Src","Lyn-FAK","Prin-CRAF","ERKKTR"}),1/AB342,AB342)</f>
        <v>1.0697875980618863</v>
      </c>
      <c r="AN342" s="10">
        <f>IF(OR($C342={"PH-AKT","Syk","Src","Lyn-FAK","Prin-CRAF","ERKKTR"}),1/AC342,AC342)</f>
        <v>1.3564426645825838</v>
      </c>
      <c r="AO342" s="10">
        <f>IF(OR($C342={"PH-AKT","Syk","Src","Lyn-FAK","Prin-CRAF","ERKKTR"}),1/AD342,AD342)</f>
        <v>1.4728502406645612</v>
      </c>
      <c r="AP342" s="10">
        <f>IF(OR($C342={"PH-AKT","Syk","Src","Lyn-FAK","Prin-CRAF","ERKKTR"}),1/AE342,AE342)</f>
        <v>1.4861609082687937</v>
      </c>
      <c r="AQ342" s="10">
        <f>IF(OR($C342={"PH-AKT","Syk","Src","Lyn-FAK","Prin-CRAF","ERKKTR"}),1/AF342,AF342)</f>
        <v>1.383508328517399</v>
      </c>
      <c r="AR342" s="10">
        <f>IF(OR($C342={"PH-AKT","Syk","Src","Lyn-FAK","Prin-CRAF","ERKKTR"}),1/AG342,AG342)</f>
        <v>1.4217655761085668</v>
      </c>
    </row>
    <row r="343" spans="1:44" x14ac:dyDescent="0.2">
      <c r="A343" s="10">
        <v>342</v>
      </c>
      <c r="B343" s="10">
        <v>0</v>
      </c>
      <c r="C343" s="10">
        <f>_xlfn.IFNA(VLOOKUP($B343,Barcodes!$B$2:$E$14,4,FALSE),0)</f>
        <v>0</v>
      </c>
      <c r="D343" s="10">
        <v>1467.7339999999999</v>
      </c>
      <c r="E343" s="10">
        <v>1387.2940000000001</v>
      </c>
      <c r="F343" s="10">
        <v>1303.8520000000001</v>
      </c>
      <c r="G343" s="10">
        <v>1345.4880000000001</v>
      </c>
      <c r="H343" s="10">
        <v>1348.9390000000001</v>
      </c>
      <c r="I343" s="10">
        <v>1457.3520000000001</v>
      </c>
      <c r="J343" s="10">
        <v>1462.8219999999999</v>
      </c>
      <c r="K343" s="10">
        <v>1424.1679999999999</v>
      </c>
      <c r="L343" s="10">
        <v>1301.0550000000001</v>
      </c>
      <c r="M343" s="10">
        <v>1279.473</v>
      </c>
      <c r="N343" s="10">
        <v>748.66200000000003</v>
      </c>
      <c r="O343" s="10">
        <v>709.29</v>
      </c>
      <c r="P343" s="10">
        <v>660.66800000000001</v>
      </c>
      <c r="Q343" s="10">
        <v>689.43799999999999</v>
      </c>
      <c r="R343" s="10">
        <v>673.66099999999994</v>
      </c>
      <c r="S343" s="10">
        <v>763.10400000000004</v>
      </c>
      <c r="T343" s="10">
        <v>743.75</v>
      </c>
      <c r="U343" s="10">
        <v>721.35400000000004</v>
      </c>
      <c r="V343" s="10">
        <v>670.86900000000003</v>
      </c>
      <c r="W343" s="10">
        <v>637.04100000000005</v>
      </c>
      <c r="X343" s="10">
        <f>_xlfn.IFNA(IF(OR($C343={"PH-AKT","GCaMP6S"}),D343/AVERAGE($D343:$F343), D343/N343/AVERAGE($D343/$N343,$E343/$O343,$F343/$P343)),0)</f>
        <v>0.99856115359983588</v>
      </c>
      <c r="Y343" s="10">
        <f>_xlfn.IFNA(IF(OR($C343={"PH-AKT","GCaMP6S"}),E343/AVERAGE($D343:$F343), E343/O343/AVERAGE($D343/$N343,$E343/$O343,$F343/$P343)),0)</f>
        <v>0.99622577371938437</v>
      </c>
      <c r="Z343" s="10">
        <f>_xlfn.IFNA(IF(OR($C343={"PH-AKT","GCaMP6S"}),F343/AVERAGE($D343:$F343), F343/P343/AVERAGE($D343/$N343,$E343/$O343,$F343/$P343)),0)</f>
        <v>1.00521307268078</v>
      </c>
      <c r="AA343" s="10">
        <f>_xlfn.IFNA(IF(OR($C343={"PH-AKT","GCaMP6S"}),G343/AVERAGE($D343:$F343), G343/Q343/AVERAGE($D343/$N343,$E343/$O343,$F343/$P343)),0)</f>
        <v>0.99402593161599218</v>
      </c>
      <c r="AB343" s="10">
        <f>_xlfn.IFNA(IF(OR($C343={"PH-AKT","GCaMP6S"}),H343/AVERAGE($D343:$F343), H343/R343/AVERAGE($D343/$N343,$E343/$O343,$F343/$P343)),0)</f>
        <v>1.0199150672321373</v>
      </c>
      <c r="AC343" s="10">
        <f>_xlfn.IFNA(IF(OR($C343={"PH-AKT","GCaMP6S"}),I343/AVERAGE($D343:$F343), I343/S343/AVERAGE($D343/$N343,$E343/$O343,$F343/$P343)),0)</f>
        <v>0.97273341214286591</v>
      </c>
      <c r="AD343" s="10">
        <f>_xlfn.IFNA(IF(OR($C343={"PH-AKT","GCaMP6S"}),J343/AVERAGE($D343:$F343), J343/T343/AVERAGE($D343/$N343,$E343/$O343,$F343/$P343)),0)</f>
        <v>1.0017921097927318</v>
      </c>
      <c r="AE343" s="10">
        <f>_xlfn.IFNA(IF(OR($C343={"PH-AKT","GCaMP6S"}),K343/AVERAGE($D343:$F343), K343/U343/AVERAGE($D343/$N343,$E343/$O343,$F343/$P343)),0)</f>
        <v>1.005601427591188</v>
      </c>
      <c r="AF343" s="10">
        <f>_xlfn.IFNA(IF(OR($C343={"PH-AKT","GCaMP6S"}),L343/AVERAGE($D343:$F343), L343/V343/AVERAGE($D343/$N343,$E343/$O343,$F343/$P343)),0)</f>
        <v>0.98780457716172676</v>
      </c>
      <c r="AG343" s="10">
        <f>_xlfn.IFNA(IF(OR($C343={"PH-AKT","GCaMP6S"}),M343/AVERAGE($D343:$F343), M343/W343/AVERAGE($D343/$N343,$E343/$O343,$F343/$P343)),0)</f>
        <v>1.0230028497078694</v>
      </c>
      <c r="AI343" s="10">
        <f>IF(OR($C343={"PH-AKT","Syk","Src","Lyn-FAK","Prin-CRAF","ERKKTR"}),1/X343,X343)</f>
        <v>0.99856115359983588</v>
      </c>
      <c r="AJ343" s="10">
        <f>IF(OR($C343={"PH-AKT","Syk","Src","Lyn-FAK","Prin-CRAF","ERKKTR"}),1/Y343,Y343)</f>
        <v>0.99622577371938437</v>
      </c>
      <c r="AK343" s="10">
        <f>IF(OR($C343={"PH-AKT","Syk","Src","Lyn-FAK","Prin-CRAF","ERKKTR"}),1/Z343,Z343)</f>
        <v>1.00521307268078</v>
      </c>
      <c r="AL343" s="10">
        <f>IF(OR($C343={"PH-AKT","Syk","Src","Lyn-FAK","Prin-CRAF","ERKKTR"}),1/AA343,AA343)</f>
        <v>0.99402593161599218</v>
      </c>
      <c r="AM343" s="10">
        <f>IF(OR($C343={"PH-AKT","Syk","Src","Lyn-FAK","Prin-CRAF","ERKKTR"}),1/AB343,AB343)</f>
        <v>1.0199150672321373</v>
      </c>
      <c r="AN343" s="10">
        <f>IF(OR($C343={"PH-AKT","Syk","Src","Lyn-FAK","Prin-CRAF","ERKKTR"}),1/AC343,AC343)</f>
        <v>0.97273341214286591</v>
      </c>
      <c r="AO343" s="10">
        <f>IF(OR($C343={"PH-AKT","Syk","Src","Lyn-FAK","Prin-CRAF","ERKKTR"}),1/AD343,AD343)</f>
        <v>1.0017921097927318</v>
      </c>
      <c r="AP343" s="10">
        <f>IF(OR($C343={"PH-AKT","Syk","Src","Lyn-FAK","Prin-CRAF","ERKKTR"}),1/AE343,AE343)</f>
        <v>1.005601427591188</v>
      </c>
      <c r="AQ343" s="10">
        <f>IF(OR($C343={"PH-AKT","Syk","Src","Lyn-FAK","Prin-CRAF","ERKKTR"}),1/AF343,AF343)</f>
        <v>0.98780457716172676</v>
      </c>
      <c r="AR343" s="10">
        <f>IF(OR($C343={"PH-AKT","Syk","Src","Lyn-FAK","Prin-CRAF","ERKKTR"}),1/AG343,AG343)</f>
        <v>1.0230028497078694</v>
      </c>
    </row>
    <row r="344" spans="1:44" x14ac:dyDescent="0.2">
      <c r="A344" s="10">
        <v>343</v>
      </c>
      <c r="B344" s="10">
        <v>0</v>
      </c>
      <c r="C344" s="10">
        <f>_xlfn.IFNA(VLOOKUP($B344,Barcodes!$B$2:$E$14,4,FALSE),0)</f>
        <v>0</v>
      </c>
      <c r="D344" s="10">
        <v>487.875</v>
      </c>
      <c r="E344" s="10">
        <v>529.11599999999999</v>
      </c>
      <c r="F344" s="10">
        <v>660.28599999999994</v>
      </c>
      <c r="G344" s="10">
        <v>558.86199999999997</v>
      </c>
      <c r="H344" s="10">
        <v>554.21799999999996</v>
      </c>
      <c r="I344" s="10">
        <v>770.87300000000005</v>
      </c>
      <c r="J344" s="10">
        <v>706.44100000000003</v>
      </c>
      <c r="K344" s="10">
        <v>735.36300000000006</v>
      </c>
      <c r="L344" s="10">
        <v>640.51499999999999</v>
      </c>
      <c r="M344" s="10">
        <v>688.13800000000003</v>
      </c>
      <c r="N344" s="10">
        <v>85.835999999999999</v>
      </c>
      <c r="O344" s="10">
        <v>97.305000000000007</v>
      </c>
      <c r="P344" s="10">
        <v>100.76900000000001</v>
      </c>
      <c r="Q344" s="10">
        <v>94.361999999999995</v>
      </c>
      <c r="R344" s="10">
        <v>99.308999999999997</v>
      </c>
      <c r="S344" s="10">
        <v>108.43</v>
      </c>
      <c r="T344" s="10">
        <v>110.43</v>
      </c>
      <c r="U344" s="10">
        <v>116.026</v>
      </c>
      <c r="V344" s="10">
        <v>104.82599999999999</v>
      </c>
      <c r="W344" s="10">
        <v>102.033</v>
      </c>
      <c r="X344" s="10">
        <f>_xlfn.IFNA(IF(OR($C344={"PH-AKT","GCaMP6S"}),D344/AVERAGE($D344:$F344), D344/N344/AVERAGE($D344/$N344,$E344/$O344,$F344/$P344)),0)</f>
        <v>0.9647747920849018</v>
      </c>
      <c r="Y344" s="10">
        <f>_xlfn.IFNA(IF(OR($C344={"PH-AKT","GCaMP6S"}),E344/AVERAGE($D344:$F344), E344/O344/AVERAGE($D344/$N344,$E344/$O344,$F344/$P344)),0)</f>
        <v>0.92300189315369408</v>
      </c>
      <c r="Z344" s="10">
        <f>_xlfn.IFNA(IF(OR($C344={"PH-AKT","GCaMP6S"}),F344/AVERAGE($D344:$F344), F344/P344/AVERAGE($D344/$N344,$E344/$O344,$F344/$P344)),0)</f>
        <v>1.1122233147614042</v>
      </c>
      <c r="AA344" s="10">
        <f>_xlfn.IFNA(IF(OR($C344={"PH-AKT","GCaMP6S"}),G344/AVERAGE($D344:$F344), G344/Q344/AVERAGE($D344/$N344,$E344/$O344,$F344/$P344)),0)</f>
        <v>1.0052967946647193</v>
      </c>
      <c r="AB344" s="10">
        <f>_xlfn.IFNA(IF(OR($C344={"PH-AKT","GCaMP6S"}),H344/AVERAGE($D344:$F344), H344/R344/AVERAGE($D344/$N344,$E344/$O344,$F344/$P344)),0)</f>
        <v>0.94728109996431042</v>
      </c>
      <c r="AC344" s="10">
        <f>_xlfn.IFNA(IF(OR($C344={"PH-AKT","GCaMP6S"}),I344/AVERAGE($D344:$F344), I344/S344/AVERAGE($D344/$N344,$E344/$O344,$F344/$P344)),0)</f>
        <v>1.206758124191083</v>
      </c>
      <c r="AD344" s="10">
        <f>_xlfn.IFNA(IF(OR($C344={"PH-AKT","GCaMP6S"}),J344/AVERAGE($D344:$F344), J344/T344/AVERAGE($D344/$N344,$E344/$O344,$F344/$P344)),0)</f>
        <v>1.0858646095014588</v>
      </c>
      <c r="AE344" s="10">
        <f>_xlfn.IFNA(IF(OR($C344={"PH-AKT","GCaMP6S"}),K344/AVERAGE($D344:$F344), K344/U344/AVERAGE($D344/$N344,$E344/$O344,$F344/$P344)),0)</f>
        <v>1.0758043812294753</v>
      </c>
      <c r="AF344" s="10">
        <f>_xlfn.IFNA(IF(OR($C344={"PH-AKT","GCaMP6S"}),L344/AVERAGE($D344:$F344), L344/V344/AVERAGE($D344/$N344,$E344/$O344,$F344/$P344)),0)</f>
        <v>1.0371633100304787</v>
      </c>
      <c r="AG344" s="10">
        <f>_xlfn.IFNA(IF(OR($C344={"PH-AKT","GCaMP6S"}),M344/AVERAGE($D344:$F344), M344/W344/AVERAGE($D344/$N344,$E344/$O344,$F344/$P344)),0)</f>
        <v>1.1447792244030048</v>
      </c>
      <c r="AI344" s="10">
        <f>IF(OR($C344={"PH-AKT","Syk","Src","Lyn-FAK","Prin-CRAF","ERKKTR"}),1/X344,X344)</f>
        <v>0.9647747920849018</v>
      </c>
      <c r="AJ344" s="10">
        <f>IF(OR($C344={"PH-AKT","Syk","Src","Lyn-FAK","Prin-CRAF","ERKKTR"}),1/Y344,Y344)</f>
        <v>0.92300189315369408</v>
      </c>
      <c r="AK344" s="10">
        <f>IF(OR($C344={"PH-AKT","Syk","Src","Lyn-FAK","Prin-CRAF","ERKKTR"}),1/Z344,Z344)</f>
        <v>1.1122233147614042</v>
      </c>
      <c r="AL344" s="10">
        <f>IF(OR($C344={"PH-AKT","Syk","Src","Lyn-FAK","Prin-CRAF","ERKKTR"}),1/AA344,AA344)</f>
        <v>1.0052967946647193</v>
      </c>
      <c r="AM344" s="10">
        <f>IF(OR($C344={"PH-AKT","Syk","Src","Lyn-FAK","Prin-CRAF","ERKKTR"}),1/AB344,AB344)</f>
        <v>0.94728109996431042</v>
      </c>
      <c r="AN344" s="10">
        <f>IF(OR($C344={"PH-AKT","Syk","Src","Lyn-FAK","Prin-CRAF","ERKKTR"}),1/AC344,AC344)</f>
        <v>1.206758124191083</v>
      </c>
      <c r="AO344" s="10">
        <f>IF(OR($C344={"PH-AKT","Syk","Src","Lyn-FAK","Prin-CRAF","ERKKTR"}),1/AD344,AD344)</f>
        <v>1.0858646095014588</v>
      </c>
      <c r="AP344" s="10">
        <f>IF(OR($C344={"PH-AKT","Syk","Src","Lyn-FAK","Prin-CRAF","ERKKTR"}),1/AE344,AE344)</f>
        <v>1.0758043812294753</v>
      </c>
      <c r="AQ344" s="10">
        <f>IF(OR($C344={"PH-AKT","Syk","Src","Lyn-FAK","Prin-CRAF","ERKKTR"}),1/AF344,AF344)</f>
        <v>1.0371633100304787</v>
      </c>
      <c r="AR344" s="10">
        <f>IF(OR($C344={"PH-AKT","Syk","Src","Lyn-FAK","Prin-CRAF","ERKKTR"}),1/AG344,AG344)</f>
        <v>1.1447792244030048</v>
      </c>
    </row>
    <row r="345" spans="1:44" x14ac:dyDescent="0.2">
      <c r="A345" s="10">
        <v>344</v>
      </c>
      <c r="B345" s="10" t="s">
        <v>38</v>
      </c>
      <c r="C345" s="10" t="str">
        <f>_xlfn.IFNA(VLOOKUP($B345,Barcodes!$B$2:$E$14,4,FALSE),0)</f>
        <v>RhoA2G</v>
      </c>
      <c r="D345" s="10">
        <v>1553.5239999999999</v>
      </c>
      <c r="E345" s="10">
        <v>1526.473</v>
      </c>
      <c r="F345" s="10">
        <v>1541.6790000000001</v>
      </c>
      <c r="G345" s="10">
        <v>1647.422</v>
      </c>
      <c r="H345" s="10">
        <v>1543.89</v>
      </c>
      <c r="I345" s="10">
        <v>1452.2349999999999</v>
      </c>
      <c r="J345" s="10">
        <v>1316.664</v>
      </c>
      <c r="K345" s="10">
        <v>1336.797</v>
      </c>
      <c r="L345" s="10">
        <v>1381.894</v>
      </c>
      <c r="M345" s="10">
        <v>1427.329</v>
      </c>
      <c r="N345" s="10">
        <v>697.95500000000004</v>
      </c>
      <c r="O345" s="10">
        <v>697.12599999999998</v>
      </c>
      <c r="P345" s="10">
        <v>697.63</v>
      </c>
      <c r="Q345" s="10">
        <v>701.03099999999995</v>
      </c>
      <c r="R345" s="10">
        <v>617.69399999999996</v>
      </c>
      <c r="S345" s="10">
        <v>572.22699999999998</v>
      </c>
      <c r="T345" s="10">
        <v>508.28</v>
      </c>
      <c r="U345" s="10">
        <v>536.56399999999996</v>
      </c>
      <c r="V345" s="10">
        <v>575.45399999999995</v>
      </c>
      <c r="W345" s="10">
        <v>615.58500000000004</v>
      </c>
      <c r="X345" s="10">
        <f>_xlfn.IFNA(IF(OR($C345={"PH-AKT","GCaMP6S"}),D345/AVERAGE($D345:$F345), D345/N345/AVERAGE($D345/$N345,$E345/$O345,$F345/$P345)),0)</f>
        <v>1.0078635183483957</v>
      </c>
      <c r="Y345" s="10">
        <f>_xlfn.IFNA(IF(OR($C345={"PH-AKT","GCaMP6S"}),E345/AVERAGE($D345:$F345), E345/O345/AVERAGE($D345/$N345,$E345/$O345,$F345/$P345)),0)</f>
        <v>0.99149157371046615</v>
      </c>
      <c r="Z345" s="10">
        <f>_xlfn.IFNA(IF(OR($C345={"PH-AKT","GCaMP6S"}),F345/AVERAGE($D345:$F345), F345/P345/AVERAGE($D345/$N345,$E345/$O345,$F345/$P345)),0)</f>
        <v>1.0006449079411379</v>
      </c>
      <c r="AA345" s="10">
        <f>_xlfn.IFNA(IF(OR($C345={"PH-AKT","GCaMP6S"}),G345/AVERAGE($D345:$F345), G345/Q345/AVERAGE($D345/$N345,$E345/$O345,$F345/$P345)),0)</f>
        <v>1.0640911209963899</v>
      </c>
      <c r="AB345" s="10">
        <f>_xlfn.IFNA(IF(OR($C345={"PH-AKT","GCaMP6S"}),H345/AVERAGE($D345:$F345), H345/R345/AVERAGE($D345/$N345,$E345/$O345,$F345/$P345)),0)</f>
        <v>1.1317595102214513</v>
      </c>
      <c r="AC345" s="10">
        <f>_xlfn.IFNA(IF(OR($C345={"PH-AKT","GCaMP6S"}),I345/AVERAGE($D345:$F345), I345/S345/AVERAGE($D345/$N345,$E345/$O345,$F345/$P345)),0)</f>
        <v>1.1491579735857052</v>
      </c>
      <c r="AD345" s="10">
        <f>_xlfn.IFNA(IF(OR($C345={"PH-AKT","GCaMP6S"}),J345/AVERAGE($D345:$F345), J345/T345/AVERAGE($D345/$N345,$E345/$O345,$F345/$P345)),0)</f>
        <v>1.1729597814392081</v>
      </c>
      <c r="AE345" s="10">
        <f>_xlfn.IFNA(IF(OR($C345={"PH-AKT","GCaMP6S"}),K345/AVERAGE($D345:$F345), K345/U345/AVERAGE($D345/$N345,$E345/$O345,$F345/$P345)),0)</f>
        <v>1.1281195161988757</v>
      </c>
      <c r="AF345" s="10">
        <f>_xlfn.IFNA(IF(OR($C345={"PH-AKT","GCaMP6S"}),L345/AVERAGE($D345:$F345), L345/V345/AVERAGE($D345/$N345,$E345/$O345,$F345/$P345)),0)</f>
        <v>1.0873648730219017</v>
      </c>
      <c r="AG345" s="10">
        <f>_xlfn.IFNA(IF(OR($C345={"PH-AKT","GCaMP6S"}),M345/AVERAGE($D345:$F345), M345/W345/AVERAGE($D345/$N345,$E345/$O345,$F345/$P345)),0)</f>
        <v>1.0498983231700807</v>
      </c>
      <c r="AI345" s="10">
        <f>IF(OR($C345={"PH-AKT","Syk","Src","Lyn-FAK","Prin-CRAF","ERKKTR"}),1/X345,X345)</f>
        <v>1.0078635183483957</v>
      </c>
      <c r="AJ345" s="10">
        <f>IF(OR($C345={"PH-AKT","Syk","Src","Lyn-FAK","Prin-CRAF","ERKKTR"}),1/Y345,Y345)</f>
        <v>0.99149157371046615</v>
      </c>
      <c r="AK345" s="10">
        <f>IF(OR($C345={"PH-AKT","Syk","Src","Lyn-FAK","Prin-CRAF","ERKKTR"}),1/Z345,Z345)</f>
        <v>1.0006449079411379</v>
      </c>
      <c r="AL345" s="10">
        <f>IF(OR($C345={"PH-AKT","Syk","Src","Lyn-FAK","Prin-CRAF","ERKKTR"}),1/AA345,AA345)</f>
        <v>1.0640911209963899</v>
      </c>
      <c r="AM345" s="10">
        <f>IF(OR($C345={"PH-AKT","Syk","Src","Lyn-FAK","Prin-CRAF","ERKKTR"}),1/AB345,AB345)</f>
        <v>1.1317595102214513</v>
      </c>
      <c r="AN345" s="10">
        <f>IF(OR($C345={"PH-AKT","Syk","Src","Lyn-FAK","Prin-CRAF","ERKKTR"}),1/AC345,AC345)</f>
        <v>1.1491579735857052</v>
      </c>
      <c r="AO345" s="10">
        <f>IF(OR($C345={"PH-AKT","Syk","Src","Lyn-FAK","Prin-CRAF","ERKKTR"}),1/AD345,AD345)</f>
        <v>1.1729597814392081</v>
      </c>
      <c r="AP345" s="10">
        <f>IF(OR($C345={"PH-AKT","Syk","Src","Lyn-FAK","Prin-CRAF","ERKKTR"}),1/AE345,AE345)</f>
        <v>1.1281195161988757</v>
      </c>
      <c r="AQ345" s="10">
        <f>IF(OR($C345={"PH-AKT","Syk","Src","Lyn-FAK","Prin-CRAF","ERKKTR"}),1/AF345,AF345)</f>
        <v>1.0873648730219017</v>
      </c>
      <c r="AR345" s="10">
        <f>IF(OR($C345={"PH-AKT","Syk","Src","Lyn-FAK","Prin-CRAF","ERKKTR"}),1/AG345,AG345)</f>
        <v>1.0498983231700807</v>
      </c>
    </row>
    <row r="346" spans="1:44" x14ac:dyDescent="0.2">
      <c r="A346" s="10">
        <v>345</v>
      </c>
      <c r="B346" s="10">
        <v>0</v>
      </c>
      <c r="C346" s="10">
        <f>_xlfn.IFNA(VLOOKUP($B346,Barcodes!$B$2:$E$14,4,FALSE),0)</f>
        <v>0</v>
      </c>
      <c r="D346" s="10">
        <v>264.86700000000002</v>
      </c>
      <c r="E346" s="10">
        <v>274.55399999999997</v>
      </c>
      <c r="F346" s="10">
        <v>272.41899999999998</v>
      </c>
      <c r="G346" s="10">
        <v>269.01</v>
      </c>
      <c r="H346" s="10">
        <v>282.767</v>
      </c>
      <c r="I346" s="10">
        <v>279.95999999999998</v>
      </c>
      <c r="J346" s="10">
        <v>294.19900000000001</v>
      </c>
      <c r="K346" s="10">
        <v>302.279</v>
      </c>
      <c r="L346" s="10">
        <v>314.20699999999999</v>
      </c>
      <c r="M346" s="10">
        <v>315.12599999999998</v>
      </c>
      <c r="N346" s="10">
        <v>78.531999999999996</v>
      </c>
      <c r="O346" s="10">
        <v>80.533000000000001</v>
      </c>
      <c r="P346" s="10">
        <v>80.846000000000004</v>
      </c>
      <c r="Q346" s="10">
        <v>76.53</v>
      </c>
      <c r="R346" s="10">
        <v>83.414000000000001</v>
      </c>
      <c r="S346" s="10">
        <v>83.564999999999998</v>
      </c>
      <c r="T346" s="10">
        <v>85.135999999999996</v>
      </c>
      <c r="U346" s="10">
        <v>85.688000000000002</v>
      </c>
      <c r="V346" s="10">
        <v>86.284000000000006</v>
      </c>
      <c r="W346" s="10">
        <v>86.408000000000001</v>
      </c>
      <c r="X346" s="10">
        <f>_xlfn.IFNA(IF(OR($C346={"PH-AKT","GCaMP6S"}),D346/AVERAGE($D346:$F346), D346/N346/AVERAGE($D346/$N346,$E346/$O346,$F346/$P346)),0)</f>
        <v>0.99671370256679903</v>
      </c>
      <c r="Y346" s="10">
        <f>_xlfn.IFNA(IF(OR($C346={"PH-AKT","GCaMP6S"}),E346/AVERAGE($D346:$F346), E346/O346/AVERAGE($D346/$N346,$E346/$O346,$F346/$P346)),0)</f>
        <v>1.0074955392290144</v>
      </c>
      <c r="Z346" s="10">
        <f>_xlfn.IFNA(IF(OR($C346={"PH-AKT","GCaMP6S"}),F346/AVERAGE($D346:$F346), F346/P346/AVERAGE($D346/$N346,$E346/$O346,$F346/$P346)),0)</f>
        <v>0.99579075820418661</v>
      </c>
      <c r="AA346" s="10">
        <f>_xlfn.IFNA(IF(OR($C346={"PH-AKT","GCaMP6S"}),G346/AVERAGE($D346:$F346), G346/Q346/AVERAGE($D346/$N346,$E346/$O346,$F346/$P346)),0)</f>
        <v>1.038785659117617</v>
      </c>
      <c r="AB346" s="10">
        <f>_xlfn.IFNA(IF(OR($C346={"PH-AKT","GCaMP6S"}),H346/AVERAGE($D346:$F346), H346/R346/AVERAGE($D346/$N346,$E346/$O346,$F346/$P346)),0)</f>
        <v>1.0017953483621835</v>
      </c>
      <c r="AC346" s="10">
        <f>_xlfn.IFNA(IF(OR($C346={"PH-AKT","GCaMP6S"}),I346/AVERAGE($D346:$F346), I346/S346/AVERAGE($D346/$N346,$E346/$O346,$F346/$P346)),0)</f>
        <v>0.99005837429473675</v>
      </c>
      <c r="AD346" s="10">
        <f>_xlfn.IFNA(IF(OR($C346={"PH-AKT","GCaMP6S"}),J346/AVERAGE($D346:$F346), J346/T346/AVERAGE($D346/$N346,$E346/$O346,$F346/$P346)),0)</f>
        <v>1.0212149990218204</v>
      </c>
      <c r="AE346" s="10">
        <f>_xlfn.IFNA(IF(OR($C346={"PH-AKT","GCaMP6S"}),K346/AVERAGE($D346:$F346), K346/U346/AVERAGE($D346/$N346,$E346/$O346,$F346/$P346)),0)</f>
        <v>1.0425027391354849</v>
      </c>
      <c r="AF346" s="10">
        <f>_xlfn.IFNA(IF(OR($C346={"PH-AKT","GCaMP6S"}),L346/AVERAGE($D346:$F346), L346/V346/AVERAGE($D346/$N346,$E346/$O346,$F346/$P346)),0)</f>
        <v>1.0761549811633166</v>
      </c>
      <c r="AG346" s="10">
        <f>_xlfn.IFNA(IF(OR($C346={"PH-AKT","GCaMP6S"}),M346/AVERAGE($D346:$F346), M346/W346/AVERAGE($D346/$N346,$E346/$O346,$F346/$P346)),0)</f>
        <v>1.0777536888724326</v>
      </c>
      <c r="AI346" s="10">
        <f>IF(OR($C346={"PH-AKT","Syk","Src","Lyn-FAK","Prin-CRAF","ERKKTR"}),1/X346,X346)</f>
        <v>0.99671370256679903</v>
      </c>
      <c r="AJ346" s="10">
        <f>IF(OR($C346={"PH-AKT","Syk","Src","Lyn-FAK","Prin-CRAF","ERKKTR"}),1/Y346,Y346)</f>
        <v>1.0074955392290144</v>
      </c>
      <c r="AK346" s="10">
        <f>IF(OR($C346={"PH-AKT","Syk","Src","Lyn-FAK","Prin-CRAF","ERKKTR"}),1/Z346,Z346)</f>
        <v>0.99579075820418661</v>
      </c>
      <c r="AL346" s="10">
        <f>IF(OR($C346={"PH-AKT","Syk","Src","Lyn-FAK","Prin-CRAF","ERKKTR"}),1/AA346,AA346)</f>
        <v>1.038785659117617</v>
      </c>
      <c r="AM346" s="10">
        <f>IF(OR($C346={"PH-AKT","Syk","Src","Lyn-FAK","Prin-CRAF","ERKKTR"}),1/AB346,AB346)</f>
        <v>1.0017953483621835</v>
      </c>
      <c r="AN346" s="10">
        <f>IF(OR($C346={"PH-AKT","Syk","Src","Lyn-FAK","Prin-CRAF","ERKKTR"}),1/AC346,AC346)</f>
        <v>0.99005837429473675</v>
      </c>
      <c r="AO346" s="10">
        <f>IF(OR($C346={"PH-AKT","Syk","Src","Lyn-FAK","Prin-CRAF","ERKKTR"}),1/AD346,AD346)</f>
        <v>1.0212149990218204</v>
      </c>
      <c r="AP346" s="10">
        <f>IF(OR($C346={"PH-AKT","Syk","Src","Lyn-FAK","Prin-CRAF","ERKKTR"}),1/AE346,AE346)</f>
        <v>1.0425027391354849</v>
      </c>
      <c r="AQ346" s="10">
        <f>IF(OR($C346={"PH-AKT","Syk","Src","Lyn-FAK","Prin-CRAF","ERKKTR"}),1/AF346,AF346)</f>
        <v>1.0761549811633166</v>
      </c>
      <c r="AR346" s="10">
        <f>IF(OR($C346={"PH-AKT","Syk","Src","Lyn-FAK","Prin-CRAF","ERKKTR"}),1/AG346,AG346)</f>
        <v>1.0777536888724326</v>
      </c>
    </row>
    <row r="347" spans="1:44" x14ac:dyDescent="0.2">
      <c r="A347" s="10">
        <v>346</v>
      </c>
      <c r="B347" s="10" t="s">
        <v>39</v>
      </c>
      <c r="C347" s="10" t="str">
        <f>_xlfn.IFNA(VLOOKUP($B347,Barcodes!$B$2:$E$14,4,FALSE),0)</f>
        <v>EV-S6K</v>
      </c>
      <c r="D347" s="10">
        <v>808.93299999999999</v>
      </c>
      <c r="E347" s="10">
        <v>802.6</v>
      </c>
      <c r="F347" s="10">
        <v>775.13699999999994</v>
      </c>
      <c r="G347" s="10">
        <v>756.85599999999999</v>
      </c>
      <c r="H347" s="10">
        <v>756.66200000000003</v>
      </c>
      <c r="I347" s="10">
        <v>749.91600000000005</v>
      </c>
      <c r="J347" s="10">
        <v>736.07500000000005</v>
      </c>
      <c r="K347" s="10">
        <v>736.38099999999997</v>
      </c>
      <c r="L347" s="10">
        <v>715.53499999999997</v>
      </c>
      <c r="M347" s="10">
        <v>711.096</v>
      </c>
      <c r="N347" s="10">
        <v>360.952</v>
      </c>
      <c r="O347" s="10">
        <v>366.04399999999998</v>
      </c>
      <c r="P347" s="10">
        <v>360.56200000000001</v>
      </c>
      <c r="Q347" s="10">
        <v>336.65800000000002</v>
      </c>
      <c r="R347" s="10">
        <v>331.553</v>
      </c>
      <c r="S347" s="10">
        <v>314.83699999999999</v>
      </c>
      <c r="T347" s="10">
        <v>318.887</v>
      </c>
      <c r="U347" s="10">
        <v>305.01100000000002</v>
      </c>
      <c r="V347" s="10">
        <v>291.68299999999999</v>
      </c>
      <c r="W347" s="10">
        <v>292.71100000000001</v>
      </c>
      <c r="X347" s="10">
        <f>_xlfn.IFNA(IF(OR($C347={"PH-AKT","GCaMP6S"}),D347/AVERAGE($D347:$F347), D347/N347/AVERAGE($D347/$N347,$E347/$O347,$F347/$P347)),0)</f>
        <v>1.0212323939762202</v>
      </c>
      <c r="Y347" s="10">
        <f>_xlfn.IFNA(IF(OR($C347={"PH-AKT","GCaMP6S"}),E347/AVERAGE($D347:$F347), E347/O347/AVERAGE($D347/$N347,$E347/$O347,$F347/$P347)),0)</f>
        <v>0.99914229864584669</v>
      </c>
      <c r="Z347" s="10">
        <f>_xlfn.IFNA(IF(OR($C347={"PH-AKT","GCaMP6S"}),F347/AVERAGE($D347:$F347), F347/P347/AVERAGE($D347/$N347,$E347/$O347,$F347/$P347)),0)</f>
        <v>0.97962530737793285</v>
      </c>
      <c r="AA347" s="10">
        <f>_xlfn.IFNA(IF(OR($C347={"PH-AKT","GCaMP6S"}),G347/AVERAGE($D347:$F347), G347/Q347/AVERAGE($D347/$N347,$E347/$O347,$F347/$P347)),0)</f>
        <v>1.0244382873567854</v>
      </c>
      <c r="AB347" s="10">
        <f>_xlfn.IFNA(IF(OR($C347={"PH-AKT","GCaMP6S"}),H347/AVERAGE($D347:$F347), H347/R347/AVERAGE($D347/$N347,$E347/$O347,$F347/$P347)),0)</f>
        <v>1.0399451753313589</v>
      </c>
      <c r="AC347" s="10">
        <f>_xlfn.IFNA(IF(OR($C347={"PH-AKT","GCaMP6S"}),I347/AVERAGE($D347:$F347), I347/S347/AVERAGE($D347/$N347,$E347/$O347,$F347/$P347)),0)</f>
        <v>1.0853962994034254</v>
      </c>
      <c r="AD347" s="10">
        <f>_xlfn.IFNA(IF(OR($C347={"PH-AKT","GCaMP6S"}),J347/AVERAGE($D347:$F347), J347/T347/AVERAGE($D347/$N347,$E347/$O347,$F347/$P347)),0)</f>
        <v>1.0518328619162582</v>
      </c>
      <c r="AE347" s="10">
        <f>_xlfn.IFNA(IF(OR($C347={"PH-AKT","GCaMP6S"}),K347/AVERAGE($D347:$F347), K347/U347/AVERAGE($D347/$N347,$E347/$O347,$F347/$P347)),0)</f>
        <v>1.1001415175328528</v>
      </c>
      <c r="AF347" s="10">
        <f>_xlfn.IFNA(IF(OR($C347={"PH-AKT","GCaMP6S"}),L347/AVERAGE($D347:$F347), L347/V347/AVERAGE($D347/$N347,$E347/$O347,$F347/$P347)),0)</f>
        <v>1.1178441184225281</v>
      </c>
      <c r="AG347" s="10">
        <f>_xlfn.IFNA(IF(OR($C347={"PH-AKT","GCaMP6S"}),M347/AVERAGE($D347:$F347), M347/W347/AVERAGE($D347/$N347,$E347/$O347,$F347/$P347)),0)</f>
        <v>1.1070077838515544</v>
      </c>
      <c r="AI347" s="10">
        <f>IF(OR($C347={"PH-AKT","Syk","Src","Lyn-FAK","Prin-CRAF","ERKKTR"}),1/X347,X347)</f>
        <v>1.0212323939762202</v>
      </c>
      <c r="AJ347" s="10">
        <f>IF(OR($C347={"PH-AKT","Syk","Src","Lyn-FAK","Prin-CRAF","ERKKTR"}),1/Y347,Y347)</f>
        <v>0.99914229864584669</v>
      </c>
      <c r="AK347" s="10">
        <f>IF(OR($C347={"PH-AKT","Syk","Src","Lyn-FAK","Prin-CRAF","ERKKTR"}),1/Z347,Z347)</f>
        <v>0.97962530737793285</v>
      </c>
      <c r="AL347" s="10">
        <f>IF(OR($C347={"PH-AKT","Syk","Src","Lyn-FAK","Prin-CRAF","ERKKTR"}),1/AA347,AA347)</f>
        <v>1.0244382873567854</v>
      </c>
      <c r="AM347" s="10">
        <f>IF(OR($C347={"PH-AKT","Syk","Src","Lyn-FAK","Prin-CRAF","ERKKTR"}),1/AB347,AB347)</f>
        <v>1.0399451753313589</v>
      </c>
      <c r="AN347" s="10">
        <f>IF(OR($C347={"PH-AKT","Syk","Src","Lyn-FAK","Prin-CRAF","ERKKTR"}),1/AC347,AC347)</f>
        <v>1.0853962994034254</v>
      </c>
      <c r="AO347" s="10">
        <f>IF(OR($C347={"PH-AKT","Syk","Src","Lyn-FAK","Prin-CRAF","ERKKTR"}),1/AD347,AD347)</f>
        <v>1.0518328619162582</v>
      </c>
      <c r="AP347" s="10">
        <f>IF(OR($C347={"PH-AKT","Syk","Src","Lyn-FAK","Prin-CRAF","ERKKTR"}),1/AE347,AE347)</f>
        <v>1.1001415175328528</v>
      </c>
      <c r="AQ347" s="10">
        <f>IF(OR($C347={"PH-AKT","Syk","Src","Lyn-FAK","Prin-CRAF","ERKKTR"}),1/AF347,AF347)</f>
        <v>1.1178441184225281</v>
      </c>
      <c r="AR347" s="10">
        <f>IF(OR($C347={"PH-AKT","Syk","Src","Lyn-FAK","Prin-CRAF","ERKKTR"}),1/AG347,AG347)</f>
        <v>1.1070077838515544</v>
      </c>
    </row>
    <row r="348" spans="1:44" x14ac:dyDescent="0.2">
      <c r="A348" s="10">
        <v>347</v>
      </c>
      <c r="B348" s="10">
        <v>0</v>
      </c>
      <c r="C348" s="10">
        <f>_xlfn.IFNA(VLOOKUP($B348,Barcodes!$B$2:$E$14,4,FALSE),0)</f>
        <v>0</v>
      </c>
      <c r="D348" s="10">
        <v>563.38699999999994</v>
      </c>
      <c r="E348" s="10">
        <v>591.35299999999995</v>
      </c>
      <c r="F348" s="10">
        <v>599.91200000000003</v>
      </c>
      <c r="G348" s="10">
        <v>553.43299999999999</v>
      </c>
      <c r="H348" s="10">
        <v>625.28899999999999</v>
      </c>
      <c r="I348" s="10">
        <v>628.11</v>
      </c>
      <c r="J348" s="10">
        <v>653.77300000000002</v>
      </c>
      <c r="K348" s="10">
        <v>638.52700000000004</v>
      </c>
      <c r="L348" s="10">
        <v>641.04600000000005</v>
      </c>
      <c r="M348" s="10">
        <v>671.40899999999999</v>
      </c>
      <c r="N348" s="10">
        <v>127.09699999999999</v>
      </c>
      <c r="O348" s="10">
        <v>145.82</v>
      </c>
      <c r="P348" s="10">
        <v>142.041</v>
      </c>
      <c r="Q348" s="10">
        <v>134.31100000000001</v>
      </c>
      <c r="R348" s="10">
        <v>148.666</v>
      </c>
      <c r="S348" s="10">
        <v>152.155</v>
      </c>
      <c r="T348" s="10">
        <v>161.17099999999999</v>
      </c>
      <c r="U348" s="10">
        <v>160.88200000000001</v>
      </c>
      <c r="V348" s="10">
        <v>153.261</v>
      </c>
      <c r="W348" s="10">
        <v>164.52</v>
      </c>
      <c r="X348" s="10">
        <f>_xlfn.IFNA(IF(OR($C348={"PH-AKT","GCaMP6S"}),D348/AVERAGE($D348:$F348), D348/N348/AVERAGE($D348/$N348,$E348/$O348,$F348/$P348)),0)</f>
        <v>1.0461459514714371</v>
      </c>
      <c r="Y348" s="10">
        <f>_xlfn.IFNA(IF(OR($C348={"PH-AKT","GCaMP6S"}),E348/AVERAGE($D348:$F348), E348/O348/AVERAGE($D348/$N348,$E348/$O348,$F348/$P348)),0)</f>
        <v>0.95708490623063491</v>
      </c>
      <c r="Z348" s="10">
        <f>_xlfn.IFNA(IF(OR($C348={"PH-AKT","GCaMP6S"}),F348/AVERAGE($D348:$F348), F348/P348/AVERAGE($D348/$N348,$E348/$O348,$F348/$P348)),0)</f>
        <v>0.99676914229792823</v>
      </c>
      <c r="AA348" s="10">
        <f>_xlfn.IFNA(IF(OR($C348={"PH-AKT","GCaMP6S"}),G348/AVERAGE($D348:$F348), G348/Q348/AVERAGE($D348/$N348,$E348/$O348,$F348/$P348)),0)</f>
        <v>0.97246555117343314</v>
      </c>
      <c r="AB348" s="10">
        <f>_xlfn.IFNA(IF(OR($C348={"PH-AKT","GCaMP6S"}),H348/AVERAGE($D348:$F348), H348/R348/AVERAGE($D348/$N348,$E348/$O348,$F348/$P348)),0)</f>
        <v>0.99263569651316808</v>
      </c>
      <c r="AC348" s="10">
        <f>_xlfn.IFNA(IF(OR($C348={"PH-AKT","GCaMP6S"}),I348/AVERAGE($D348:$F348), I348/S348/AVERAGE($D348/$N348,$E348/$O348,$F348/$P348)),0)</f>
        <v>0.97424959992858873</v>
      </c>
      <c r="AD348" s="10">
        <f>_xlfn.IFNA(IF(OR($C348={"PH-AKT","GCaMP6S"}),J348/AVERAGE($D348:$F348), J348/T348/AVERAGE($D348/$N348,$E348/$O348,$F348/$P348)),0)</f>
        <v>0.95732816669440457</v>
      </c>
      <c r="AE348" s="10">
        <f>_xlfn.IFNA(IF(OR($C348={"PH-AKT","GCaMP6S"}),K348/AVERAGE($D348:$F348), K348/U348/AVERAGE($D348/$N348,$E348/$O348,$F348/$P348)),0)</f>
        <v>0.93668284475643393</v>
      </c>
      <c r="AF348" s="10">
        <f>_xlfn.IFNA(IF(OR($C348={"PH-AKT","GCaMP6S"}),L348/AVERAGE($D348:$F348), L348/V348/AVERAGE($D348/$N348,$E348/$O348,$F348/$P348)),0)</f>
        <v>0.98713896824905645</v>
      </c>
      <c r="AG348" s="10">
        <f>_xlfn.IFNA(IF(OR($C348={"PH-AKT","GCaMP6S"}),M348/AVERAGE($D348:$F348), M348/W348/AVERAGE($D348/$N348,$E348/$O348,$F348/$P348)),0)</f>
        <v>0.96313954441753447</v>
      </c>
      <c r="AI348" s="10">
        <f>IF(OR($C348={"PH-AKT","Syk","Src","Lyn-FAK","Prin-CRAF","ERKKTR"}),1/X348,X348)</f>
        <v>1.0461459514714371</v>
      </c>
      <c r="AJ348" s="10">
        <f>IF(OR($C348={"PH-AKT","Syk","Src","Lyn-FAK","Prin-CRAF","ERKKTR"}),1/Y348,Y348)</f>
        <v>0.95708490623063491</v>
      </c>
      <c r="AK348" s="10">
        <f>IF(OR($C348={"PH-AKT","Syk","Src","Lyn-FAK","Prin-CRAF","ERKKTR"}),1/Z348,Z348)</f>
        <v>0.99676914229792823</v>
      </c>
      <c r="AL348" s="10">
        <f>IF(OR($C348={"PH-AKT","Syk","Src","Lyn-FAK","Prin-CRAF","ERKKTR"}),1/AA348,AA348)</f>
        <v>0.97246555117343314</v>
      </c>
      <c r="AM348" s="10">
        <f>IF(OR($C348={"PH-AKT","Syk","Src","Lyn-FAK","Prin-CRAF","ERKKTR"}),1/AB348,AB348)</f>
        <v>0.99263569651316808</v>
      </c>
      <c r="AN348" s="10">
        <f>IF(OR($C348={"PH-AKT","Syk","Src","Lyn-FAK","Prin-CRAF","ERKKTR"}),1/AC348,AC348)</f>
        <v>0.97424959992858873</v>
      </c>
      <c r="AO348" s="10">
        <f>IF(OR($C348={"PH-AKT","Syk","Src","Lyn-FAK","Prin-CRAF","ERKKTR"}),1/AD348,AD348)</f>
        <v>0.95732816669440457</v>
      </c>
      <c r="AP348" s="10">
        <f>IF(OR($C348={"PH-AKT","Syk","Src","Lyn-FAK","Prin-CRAF","ERKKTR"}),1/AE348,AE348)</f>
        <v>0.93668284475643393</v>
      </c>
      <c r="AQ348" s="10">
        <f>IF(OR($C348={"PH-AKT","Syk","Src","Lyn-FAK","Prin-CRAF","ERKKTR"}),1/AF348,AF348)</f>
        <v>0.98713896824905645</v>
      </c>
      <c r="AR348" s="10">
        <f>IF(OR($C348={"PH-AKT","Syk","Src","Lyn-FAK","Prin-CRAF","ERKKTR"}),1/AG348,AG348)</f>
        <v>0.96313954441753447</v>
      </c>
    </row>
    <row r="349" spans="1:44" x14ac:dyDescent="0.2">
      <c r="A349" s="10">
        <v>348</v>
      </c>
      <c r="B349" s="10">
        <v>0</v>
      </c>
      <c r="C349" s="10">
        <f>_xlfn.IFNA(VLOOKUP($B349,Barcodes!$B$2:$E$14,4,FALSE),0)</f>
        <v>0</v>
      </c>
      <c r="D349" s="10">
        <v>411.76499999999999</v>
      </c>
      <c r="E349" s="10">
        <v>415.35599999999999</v>
      </c>
      <c r="F349" s="10">
        <v>407.40800000000002</v>
      </c>
      <c r="G349" s="10">
        <v>366.86599999999999</v>
      </c>
      <c r="H349" s="10">
        <v>381.73700000000002</v>
      </c>
      <c r="I349" s="10">
        <v>382.017</v>
      </c>
      <c r="J349" s="10">
        <v>397.07400000000001</v>
      </c>
      <c r="K349" s="10">
        <v>426.36900000000003</v>
      </c>
      <c r="L349" s="10">
        <v>434.971</v>
      </c>
      <c r="M349" s="10">
        <v>431.80799999999999</v>
      </c>
      <c r="N349" s="10">
        <v>156.67400000000001</v>
      </c>
      <c r="O349" s="10">
        <v>161.084</v>
      </c>
      <c r="P349" s="10">
        <v>164.953</v>
      </c>
      <c r="Q349" s="10">
        <v>137.23500000000001</v>
      </c>
      <c r="R349" s="10">
        <v>141.01</v>
      </c>
      <c r="S349" s="10">
        <v>142.93899999999999</v>
      </c>
      <c r="T349" s="10">
        <v>155.36000000000001</v>
      </c>
      <c r="U349" s="10">
        <v>163.54300000000001</v>
      </c>
      <c r="V349" s="10">
        <v>172.32400000000001</v>
      </c>
      <c r="W349" s="10">
        <v>173.857</v>
      </c>
      <c r="X349" s="10">
        <f>_xlfn.IFNA(IF(OR($C349={"PH-AKT","GCaMP6S"}),D349/AVERAGE($D349:$F349), D349/N349/AVERAGE($D349/$N349,$E349/$O349,$F349/$P349)),0)</f>
        <v>1.0270930153122377</v>
      </c>
      <c r="Y349" s="10">
        <f>_xlfn.IFNA(IF(OR($C349={"PH-AKT","GCaMP6S"}),E349/AVERAGE($D349:$F349), E349/O349/AVERAGE($D349/$N349,$E349/$O349,$F349/$P349)),0)</f>
        <v>1.0076863169602128</v>
      </c>
      <c r="Z349" s="10">
        <f>_xlfn.IFNA(IF(OR($C349={"PH-AKT","GCaMP6S"}),F349/AVERAGE($D349:$F349), F349/P349/AVERAGE($D349/$N349,$E349/$O349,$F349/$P349)),0)</f>
        <v>0.96522066772754966</v>
      </c>
      <c r="AA349" s="10">
        <f>_xlfn.IFNA(IF(OR($C349={"PH-AKT","GCaMP6S"}),G349/AVERAGE($D349:$F349), G349/Q349/AVERAGE($D349/$N349,$E349/$O349,$F349/$P349)),0)</f>
        <v>1.0447198735780245</v>
      </c>
      <c r="AB349" s="10">
        <f>_xlfn.IFNA(IF(OR($C349={"PH-AKT","GCaMP6S"}),H349/AVERAGE($D349:$F349), H349/R349/AVERAGE($D349/$N349,$E349/$O349,$F349/$P349)),0)</f>
        <v>1.0579657832331317</v>
      </c>
      <c r="AC349" s="10">
        <f>_xlfn.IFNA(IF(OR($C349={"PH-AKT","GCaMP6S"}),I349/AVERAGE($D349:$F349), I349/S349/AVERAGE($D349/$N349,$E349/$O349,$F349/$P349)),0)</f>
        <v>1.0444537864395196</v>
      </c>
      <c r="AD349" s="10">
        <f>_xlfn.IFNA(IF(OR($C349={"PH-AKT","GCaMP6S"}),J349/AVERAGE($D349:$F349), J349/T349/AVERAGE($D349/$N349,$E349/$O349,$F349/$P349)),0)</f>
        <v>0.99882525926183141</v>
      </c>
      <c r="AE349" s="10">
        <f>_xlfn.IFNA(IF(OR($C349={"PH-AKT","GCaMP6S"}),K349/AVERAGE($D349:$F349), K349/U349/AVERAGE($D349/$N349,$E349/$O349,$F349/$P349)),0)</f>
        <v>1.01885161743356</v>
      </c>
      <c r="AF349" s="10">
        <f>_xlfn.IFNA(IF(OR($C349={"PH-AKT","GCaMP6S"}),L349/AVERAGE($D349:$F349), L349/V349/AVERAGE($D349/$N349,$E349/$O349,$F349/$P349)),0)</f>
        <v>0.98644258925164774</v>
      </c>
      <c r="AG349" s="10">
        <f>_xlfn.IFNA(IF(OR($C349={"PH-AKT","GCaMP6S"}),M349/AVERAGE($D349:$F349), M349/W349/AVERAGE($D349/$N349,$E349/$O349,$F349/$P349)),0)</f>
        <v>0.97063462845257031</v>
      </c>
      <c r="AI349" s="10">
        <f>IF(OR($C349={"PH-AKT","Syk","Src","Lyn-FAK","Prin-CRAF","ERKKTR"}),1/X349,X349)</f>
        <v>1.0270930153122377</v>
      </c>
      <c r="AJ349" s="10">
        <f>IF(OR($C349={"PH-AKT","Syk","Src","Lyn-FAK","Prin-CRAF","ERKKTR"}),1/Y349,Y349)</f>
        <v>1.0076863169602128</v>
      </c>
      <c r="AK349" s="10">
        <f>IF(OR($C349={"PH-AKT","Syk","Src","Lyn-FAK","Prin-CRAF","ERKKTR"}),1/Z349,Z349)</f>
        <v>0.96522066772754966</v>
      </c>
      <c r="AL349" s="10">
        <f>IF(OR($C349={"PH-AKT","Syk","Src","Lyn-FAK","Prin-CRAF","ERKKTR"}),1/AA349,AA349)</f>
        <v>1.0447198735780245</v>
      </c>
      <c r="AM349" s="10">
        <f>IF(OR($C349={"PH-AKT","Syk","Src","Lyn-FAK","Prin-CRAF","ERKKTR"}),1/AB349,AB349)</f>
        <v>1.0579657832331317</v>
      </c>
      <c r="AN349" s="10">
        <f>IF(OR($C349={"PH-AKT","Syk","Src","Lyn-FAK","Prin-CRAF","ERKKTR"}),1/AC349,AC349)</f>
        <v>1.0444537864395196</v>
      </c>
      <c r="AO349" s="10">
        <f>IF(OR($C349={"PH-AKT","Syk","Src","Lyn-FAK","Prin-CRAF","ERKKTR"}),1/AD349,AD349)</f>
        <v>0.99882525926183141</v>
      </c>
      <c r="AP349" s="10">
        <f>IF(OR($C349={"PH-AKT","Syk","Src","Lyn-FAK","Prin-CRAF","ERKKTR"}),1/AE349,AE349)</f>
        <v>1.01885161743356</v>
      </c>
      <c r="AQ349" s="10">
        <f>IF(OR($C349={"PH-AKT","Syk","Src","Lyn-FAK","Prin-CRAF","ERKKTR"}),1/AF349,AF349)</f>
        <v>0.98644258925164774</v>
      </c>
      <c r="AR349" s="10">
        <f>IF(OR($C349={"PH-AKT","Syk","Src","Lyn-FAK","Prin-CRAF","ERKKTR"}),1/AG349,AG349)</f>
        <v>0.97063462845257031</v>
      </c>
    </row>
    <row r="350" spans="1:44" x14ac:dyDescent="0.2">
      <c r="A350" s="10">
        <v>349</v>
      </c>
      <c r="B350" s="10">
        <v>0</v>
      </c>
      <c r="C350" s="10">
        <f>_xlfn.IFNA(VLOOKUP($B350,Barcodes!$B$2:$E$14,4,FALSE),0)</f>
        <v>0</v>
      </c>
      <c r="D350" s="10">
        <v>499.92200000000003</v>
      </c>
      <c r="E350" s="10">
        <v>489.60899999999998</v>
      </c>
      <c r="F350" s="10">
        <v>484.36399999999998</v>
      </c>
      <c r="G350" s="10">
        <v>445.71</v>
      </c>
      <c r="H350" s="10">
        <v>467.99400000000003</v>
      </c>
      <c r="I350" s="10">
        <v>479.08100000000002</v>
      </c>
      <c r="J350" s="10">
        <v>471.49099999999999</v>
      </c>
      <c r="K350" s="10">
        <v>485.80200000000002</v>
      </c>
      <c r="L350" s="10">
        <v>500.15499999999997</v>
      </c>
      <c r="M350" s="10">
        <v>476.93599999999998</v>
      </c>
      <c r="N350" s="10">
        <v>174.86600000000001</v>
      </c>
      <c r="O350" s="10">
        <v>180.3</v>
      </c>
      <c r="P350" s="10">
        <v>176.708</v>
      </c>
      <c r="Q350" s="10">
        <v>145.56100000000001</v>
      </c>
      <c r="R350" s="10">
        <v>154.298</v>
      </c>
      <c r="S350" s="10">
        <v>163.72800000000001</v>
      </c>
      <c r="T350" s="10">
        <v>167.304</v>
      </c>
      <c r="U350" s="10">
        <v>177.54499999999999</v>
      </c>
      <c r="V350" s="10">
        <v>182.542</v>
      </c>
      <c r="W350" s="10">
        <v>173.221</v>
      </c>
      <c r="X350" s="10">
        <f>_xlfn.IFNA(IF(OR($C350={"PH-AKT","GCaMP6S"}),D350/AVERAGE($D350:$F350), D350/N350/AVERAGE($D350/$N350,$E350/$O350,$F350/$P350)),0)</f>
        <v>1.0314121972359473</v>
      </c>
      <c r="Y350" s="10">
        <f>_xlfn.IFNA(IF(OR($C350={"PH-AKT","GCaMP6S"}),E350/AVERAGE($D350:$F350), E350/O350/AVERAGE($D350/$N350,$E350/$O350,$F350/$P350)),0)</f>
        <v>0.97969085782292464</v>
      </c>
      <c r="Z350" s="10">
        <f>_xlfn.IFNA(IF(OR($C350={"PH-AKT","GCaMP6S"}),F350/AVERAGE($D350:$F350), F350/P350/AVERAGE($D350/$N350,$E350/$O350,$F350/$P350)),0)</f>
        <v>0.98889694494112823</v>
      </c>
      <c r="AA350" s="10">
        <f>_xlfn.IFNA(IF(OR($C350={"PH-AKT","GCaMP6S"}),G350/AVERAGE($D350:$F350), G350/Q350/AVERAGE($D350/$N350,$E350/$O350,$F350/$P350)),0)</f>
        <v>1.1046958874581534</v>
      </c>
      <c r="AB350" s="10">
        <f>_xlfn.IFNA(IF(OR($C350={"PH-AKT","GCaMP6S"}),H350/AVERAGE($D350:$F350), H350/R350/AVERAGE($D350/$N350,$E350/$O350,$F350/$P350)),0)</f>
        <v>1.0942470337711059</v>
      </c>
      <c r="AC350" s="10">
        <f>_xlfn.IFNA(IF(OR($C350={"PH-AKT","GCaMP6S"}),I350/AVERAGE($D350:$F350), I350/S350/AVERAGE($D350/$N350,$E350/$O350,$F350/$P350)),0)</f>
        <v>1.0556534716777213</v>
      </c>
      <c r="AD350" s="10">
        <f>_xlfn.IFNA(IF(OR($C350={"PH-AKT","GCaMP6S"}),J350/AVERAGE($D350:$F350), J350/T350/AVERAGE($D350/$N350,$E350/$O350,$F350/$P350)),0)</f>
        <v>1.0167225885458138</v>
      </c>
      <c r="AE350" s="10">
        <f>_xlfn.IFNA(IF(OR($C350={"PH-AKT","GCaMP6S"}),K350/AVERAGE($D350:$F350), K350/U350/AVERAGE($D350/$N350,$E350/$O350,$F350/$P350)),0)</f>
        <v>0.9871570280633466</v>
      </c>
      <c r="AF350" s="10">
        <f>_xlfn.IFNA(IF(OR($C350={"PH-AKT","GCaMP6S"}),L350/AVERAGE($D350:$F350), L350/V350/AVERAGE($D350/$N350,$E350/$O350,$F350/$P350)),0)</f>
        <v>0.98850119783096846</v>
      </c>
      <c r="AG350" s="10">
        <f>_xlfn.IFNA(IF(OR($C350={"PH-AKT","GCaMP6S"}),M350/AVERAGE($D350:$F350), M350/W350/AVERAGE($D350/$N350,$E350/$O350,$F350/$P350)),0)</f>
        <v>0.99333320497601862</v>
      </c>
      <c r="AI350" s="10">
        <f>IF(OR($C350={"PH-AKT","Syk","Src","Lyn-FAK","Prin-CRAF","ERKKTR"}),1/X350,X350)</f>
        <v>1.0314121972359473</v>
      </c>
      <c r="AJ350" s="10">
        <f>IF(OR($C350={"PH-AKT","Syk","Src","Lyn-FAK","Prin-CRAF","ERKKTR"}),1/Y350,Y350)</f>
        <v>0.97969085782292464</v>
      </c>
      <c r="AK350" s="10">
        <f>IF(OR($C350={"PH-AKT","Syk","Src","Lyn-FAK","Prin-CRAF","ERKKTR"}),1/Z350,Z350)</f>
        <v>0.98889694494112823</v>
      </c>
      <c r="AL350" s="10">
        <f>IF(OR($C350={"PH-AKT","Syk","Src","Lyn-FAK","Prin-CRAF","ERKKTR"}),1/AA350,AA350)</f>
        <v>1.1046958874581534</v>
      </c>
      <c r="AM350" s="10">
        <f>IF(OR($C350={"PH-AKT","Syk","Src","Lyn-FAK","Prin-CRAF","ERKKTR"}),1/AB350,AB350)</f>
        <v>1.0942470337711059</v>
      </c>
      <c r="AN350" s="10">
        <f>IF(OR($C350={"PH-AKT","Syk","Src","Lyn-FAK","Prin-CRAF","ERKKTR"}),1/AC350,AC350)</f>
        <v>1.0556534716777213</v>
      </c>
      <c r="AO350" s="10">
        <f>IF(OR($C350={"PH-AKT","Syk","Src","Lyn-FAK","Prin-CRAF","ERKKTR"}),1/AD350,AD350)</f>
        <v>1.0167225885458138</v>
      </c>
      <c r="AP350" s="10">
        <f>IF(OR($C350={"PH-AKT","Syk","Src","Lyn-FAK","Prin-CRAF","ERKKTR"}),1/AE350,AE350)</f>
        <v>0.9871570280633466</v>
      </c>
      <c r="AQ350" s="10">
        <f>IF(OR($C350={"PH-AKT","Syk","Src","Lyn-FAK","Prin-CRAF","ERKKTR"}),1/AF350,AF350)</f>
        <v>0.98850119783096846</v>
      </c>
      <c r="AR350" s="10">
        <f>IF(OR($C350={"PH-AKT","Syk","Src","Lyn-FAK","Prin-CRAF","ERKKTR"}),1/AG350,AG350)</f>
        <v>0.99333320497601862</v>
      </c>
    </row>
    <row r="351" spans="1:44" x14ac:dyDescent="0.2">
      <c r="A351" s="10">
        <v>350</v>
      </c>
      <c r="B351" s="10">
        <v>0</v>
      </c>
      <c r="C351" s="10">
        <f>_xlfn.IFNA(VLOOKUP($B351,Barcodes!$B$2:$E$14,4,FALSE),0)</f>
        <v>0</v>
      </c>
      <c r="D351" s="10">
        <v>304.66800000000001</v>
      </c>
      <c r="E351" s="10">
        <v>307.392</v>
      </c>
      <c r="F351" s="10">
        <v>308.85399999999998</v>
      </c>
      <c r="G351" s="10">
        <v>302.84500000000003</v>
      </c>
      <c r="H351" s="10">
        <v>322.80900000000003</v>
      </c>
      <c r="I351" s="10">
        <v>328.09800000000001</v>
      </c>
      <c r="J351" s="10">
        <v>308.55099999999999</v>
      </c>
      <c r="K351" s="10">
        <v>277.995</v>
      </c>
      <c r="L351" s="10">
        <v>259.10500000000002</v>
      </c>
      <c r="M351" s="10">
        <v>251.15100000000001</v>
      </c>
      <c r="N351" s="10">
        <v>82.863</v>
      </c>
      <c r="O351" s="10">
        <v>87.578000000000003</v>
      </c>
      <c r="P351" s="10">
        <v>85.266000000000005</v>
      </c>
      <c r="Q351" s="10">
        <v>84.724999999999994</v>
      </c>
      <c r="R351" s="10">
        <v>88.843000000000004</v>
      </c>
      <c r="S351" s="10">
        <v>89.355000000000004</v>
      </c>
      <c r="T351" s="10">
        <v>89.46</v>
      </c>
      <c r="U351" s="10">
        <v>86.153000000000006</v>
      </c>
      <c r="V351" s="10">
        <v>83.135999999999996</v>
      </c>
      <c r="W351" s="10">
        <v>79.156000000000006</v>
      </c>
      <c r="X351" s="10">
        <f>_xlfn.IFNA(IF(OR($C351={"PH-AKT","GCaMP6S"}),D351/AVERAGE($D351:$F351), D351/N351/AVERAGE($D351/$N351,$E351/$O351,$F351/$P351)),0)</f>
        <v>1.0204804506707243</v>
      </c>
      <c r="Y351" s="10">
        <f>_xlfn.IFNA(IF(OR($C351={"PH-AKT","GCaMP6S"}),E351/AVERAGE($D351:$F351), E351/O351/AVERAGE($D351/$N351,$E351/$O351,$F351/$P351)),0)</f>
        <v>0.97417288621599707</v>
      </c>
      <c r="Z351" s="10">
        <f>_xlfn.IFNA(IF(OR($C351={"PH-AKT","GCaMP6S"}),F351/AVERAGE($D351:$F351), F351/P351/AVERAGE($D351/$N351,$E351/$O351,$F351/$P351)),0)</f>
        <v>1.005346663113279</v>
      </c>
      <c r="AA351" s="10">
        <f>_xlfn.IFNA(IF(OR($C351={"PH-AKT","GCaMP6S"}),G351/AVERAGE($D351:$F351), G351/Q351/AVERAGE($D351/$N351,$E351/$O351,$F351/$P351)),0)</f>
        <v>0.9920814531257941</v>
      </c>
      <c r="AB351" s="10">
        <f>_xlfn.IFNA(IF(OR($C351={"PH-AKT","GCaMP6S"}),H351/AVERAGE($D351:$F351), H351/R351/AVERAGE($D351/$N351,$E351/$O351,$F351/$P351)),0)</f>
        <v>1.0084652079256251</v>
      </c>
      <c r="AC351" s="10">
        <f>_xlfn.IFNA(IF(OR($C351={"PH-AKT","GCaMP6S"}),I351/AVERAGE($D351:$F351), I351/S351/AVERAGE($D351/$N351,$E351/$O351,$F351/$P351)),0)</f>
        <v>1.0191150711820602</v>
      </c>
      <c r="AD351" s="10">
        <f>_xlfn.IFNA(IF(OR($C351={"PH-AKT","GCaMP6S"}),J351/AVERAGE($D351:$F351), J351/T351/AVERAGE($D351/$N351,$E351/$O351,$F351/$P351)),0)</f>
        <v>0.9572746641618749</v>
      </c>
      <c r="AE351" s="10">
        <f>_xlfn.IFNA(IF(OR($C351={"PH-AKT","GCaMP6S"}),K351/AVERAGE($D351:$F351), K351/U351/AVERAGE($D351/$N351,$E351/$O351,$F351/$P351)),0)</f>
        <v>0.89558143063192674</v>
      </c>
      <c r="AF351" s="10">
        <f>_xlfn.IFNA(IF(OR($C351={"PH-AKT","GCaMP6S"}),L351/AVERAGE($D351:$F351), L351/V351/AVERAGE($D351/$N351,$E351/$O351,$F351/$P351)),0)</f>
        <v>0.86501804834064977</v>
      </c>
      <c r="AG351" s="10">
        <f>_xlfn.IFNA(IF(OR($C351={"PH-AKT","GCaMP6S"}),M351/AVERAGE($D351:$F351), M351/W351/AVERAGE($D351/$N351,$E351/$O351,$F351/$P351)),0)</f>
        <v>0.88062208362003136</v>
      </c>
      <c r="AI351" s="10">
        <f>IF(OR($C351={"PH-AKT","Syk","Src","Lyn-FAK","Prin-CRAF","ERKKTR"}),1/X351,X351)</f>
        <v>1.0204804506707243</v>
      </c>
      <c r="AJ351" s="10">
        <f>IF(OR($C351={"PH-AKT","Syk","Src","Lyn-FAK","Prin-CRAF","ERKKTR"}),1/Y351,Y351)</f>
        <v>0.97417288621599707</v>
      </c>
      <c r="AK351" s="10">
        <f>IF(OR($C351={"PH-AKT","Syk","Src","Lyn-FAK","Prin-CRAF","ERKKTR"}),1/Z351,Z351)</f>
        <v>1.005346663113279</v>
      </c>
      <c r="AL351" s="10">
        <f>IF(OR($C351={"PH-AKT","Syk","Src","Lyn-FAK","Prin-CRAF","ERKKTR"}),1/AA351,AA351)</f>
        <v>0.9920814531257941</v>
      </c>
      <c r="AM351" s="10">
        <f>IF(OR($C351={"PH-AKT","Syk","Src","Lyn-FAK","Prin-CRAF","ERKKTR"}),1/AB351,AB351)</f>
        <v>1.0084652079256251</v>
      </c>
      <c r="AN351" s="10">
        <f>IF(OR($C351={"PH-AKT","Syk","Src","Lyn-FAK","Prin-CRAF","ERKKTR"}),1/AC351,AC351)</f>
        <v>1.0191150711820602</v>
      </c>
      <c r="AO351" s="10">
        <f>IF(OR($C351={"PH-AKT","Syk","Src","Lyn-FAK","Prin-CRAF","ERKKTR"}),1/AD351,AD351)</f>
        <v>0.9572746641618749</v>
      </c>
      <c r="AP351" s="10">
        <f>IF(OR($C351={"PH-AKT","Syk","Src","Lyn-FAK","Prin-CRAF","ERKKTR"}),1/AE351,AE351)</f>
        <v>0.89558143063192674</v>
      </c>
      <c r="AQ351" s="10">
        <f>IF(OR($C351={"PH-AKT","Syk","Src","Lyn-FAK","Prin-CRAF","ERKKTR"}),1/AF351,AF351)</f>
        <v>0.86501804834064977</v>
      </c>
      <c r="AR351" s="10">
        <f>IF(OR($C351={"PH-AKT","Syk","Src","Lyn-FAK","Prin-CRAF","ERKKTR"}),1/AG351,AG351)</f>
        <v>0.88062208362003136</v>
      </c>
    </row>
    <row r="352" spans="1:44" x14ac:dyDescent="0.2">
      <c r="A352" s="10">
        <v>351</v>
      </c>
      <c r="B352" s="10">
        <v>0</v>
      </c>
      <c r="C352" s="10">
        <f>_xlfn.IFNA(VLOOKUP($B352,Barcodes!$B$2:$E$14,4,FALSE),0)</f>
        <v>0</v>
      </c>
      <c r="D352" s="10">
        <v>969.28399999999999</v>
      </c>
      <c r="E352" s="10">
        <v>916.05499999999995</v>
      </c>
      <c r="F352" s="10">
        <v>860.82600000000002</v>
      </c>
      <c r="G352" s="10">
        <v>870.65700000000004</v>
      </c>
      <c r="H352" s="10">
        <v>840.44399999999996</v>
      </c>
      <c r="I352" s="10">
        <v>838.61699999999996</v>
      </c>
      <c r="J352" s="10">
        <v>881.44</v>
      </c>
      <c r="K352" s="10">
        <v>959.66499999999996</v>
      </c>
      <c r="L352" s="10">
        <v>882.60900000000004</v>
      </c>
      <c r="M352" s="10">
        <v>855.22799999999995</v>
      </c>
      <c r="N352" s="10">
        <v>207.96600000000001</v>
      </c>
      <c r="O352" s="10">
        <v>193.6</v>
      </c>
      <c r="P352" s="10">
        <v>189.40100000000001</v>
      </c>
      <c r="Q352" s="10">
        <v>191.863</v>
      </c>
      <c r="R352" s="10">
        <v>192.471</v>
      </c>
      <c r="S352" s="10">
        <v>186.99</v>
      </c>
      <c r="T352" s="10">
        <v>195.73599999999999</v>
      </c>
      <c r="U352" s="10">
        <v>211.68600000000001</v>
      </c>
      <c r="V352" s="10">
        <v>186.392</v>
      </c>
      <c r="W352" s="10">
        <v>187.661</v>
      </c>
      <c r="X352" s="10">
        <f>_xlfn.IFNA(IF(OR($C352={"PH-AKT","GCaMP6S"}),D352/AVERAGE($D352:$F352), D352/N352/AVERAGE($D352/$N352,$E352/$O352,$F352/$P352)),0)</f>
        <v>1.0032201907493403</v>
      </c>
      <c r="Y352" s="10">
        <f>_xlfn.IFNA(IF(OR($C352={"PH-AKT","GCaMP6S"}),E352/AVERAGE($D352:$F352), E352/O352/AVERAGE($D352/$N352,$E352/$O352,$F352/$P352)),0)</f>
        <v>1.0184829323728195</v>
      </c>
      <c r="Z352" s="10">
        <f>_xlfn.IFNA(IF(OR($C352={"PH-AKT","GCaMP6S"}),F352/AVERAGE($D352:$F352), F352/P352/AVERAGE($D352/$N352,$E352/$O352,$F352/$P352)),0)</f>
        <v>0.97829687687784039</v>
      </c>
      <c r="AA352" s="10">
        <f>_xlfn.IFNA(IF(OR($C352={"PH-AKT","GCaMP6S"}),G352/AVERAGE($D352:$F352), G352/Q352/AVERAGE($D352/$N352,$E352/$O352,$F352/$P352)),0)</f>
        <v>0.9767725003564538</v>
      </c>
      <c r="AB352" s="10">
        <f>_xlfn.IFNA(IF(OR($C352={"PH-AKT","GCaMP6S"}),H352/AVERAGE($D352:$F352), H352/R352/AVERAGE($D352/$N352,$E352/$O352,$F352/$P352)),0)</f>
        <v>0.93989867491527057</v>
      </c>
      <c r="AC352" s="10">
        <f>_xlfn.IFNA(IF(OR($C352={"PH-AKT","GCaMP6S"}),I352/AVERAGE($D352:$F352), I352/S352/AVERAGE($D352/$N352,$E352/$O352,$F352/$P352)),0)</f>
        <v>0.96534563977494237</v>
      </c>
      <c r="AD352" s="10">
        <f>_xlfn.IFNA(IF(OR($C352={"PH-AKT","GCaMP6S"}),J352/AVERAGE($D352:$F352), J352/T352/AVERAGE($D352/$N352,$E352/$O352,$F352/$P352)),0)</f>
        <v>0.96930310750915483</v>
      </c>
      <c r="AE352" s="10">
        <f>_xlfn.IFNA(IF(OR($C352={"PH-AKT","GCaMP6S"}),K352/AVERAGE($D352:$F352), K352/U352/AVERAGE($D352/$N352,$E352/$O352,$F352/$P352)),0)</f>
        <v>0.97580958184526967</v>
      </c>
      <c r="AF352" s="10">
        <f>_xlfn.IFNA(IF(OR($C352={"PH-AKT","GCaMP6S"}),L352/AVERAGE($D352:$F352), L352/V352/AVERAGE($D352/$N352,$E352/$O352,$F352/$P352)),0)</f>
        <v>1.0192451234826259</v>
      </c>
      <c r="AG352" s="10">
        <f>_xlfn.IFNA(IF(OR($C352={"PH-AKT","GCaMP6S"}),M352/AVERAGE($D352:$F352), M352/W352/AVERAGE($D352/$N352,$E352/$O352,$F352/$P352)),0)</f>
        <v>0.98094677539840291</v>
      </c>
      <c r="AI352" s="10">
        <f>IF(OR($C352={"PH-AKT","Syk","Src","Lyn-FAK","Prin-CRAF","ERKKTR"}),1/X352,X352)</f>
        <v>1.0032201907493403</v>
      </c>
      <c r="AJ352" s="10">
        <f>IF(OR($C352={"PH-AKT","Syk","Src","Lyn-FAK","Prin-CRAF","ERKKTR"}),1/Y352,Y352)</f>
        <v>1.0184829323728195</v>
      </c>
      <c r="AK352" s="10">
        <f>IF(OR($C352={"PH-AKT","Syk","Src","Lyn-FAK","Prin-CRAF","ERKKTR"}),1/Z352,Z352)</f>
        <v>0.97829687687784039</v>
      </c>
      <c r="AL352" s="10">
        <f>IF(OR($C352={"PH-AKT","Syk","Src","Lyn-FAK","Prin-CRAF","ERKKTR"}),1/AA352,AA352)</f>
        <v>0.9767725003564538</v>
      </c>
      <c r="AM352" s="10">
        <f>IF(OR($C352={"PH-AKT","Syk","Src","Lyn-FAK","Prin-CRAF","ERKKTR"}),1/AB352,AB352)</f>
        <v>0.93989867491527057</v>
      </c>
      <c r="AN352" s="10">
        <f>IF(OR($C352={"PH-AKT","Syk","Src","Lyn-FAK","Prin-CRAF","ERKKTR"}),1/AC352,AC352)</f>
        <v>0.96534563977494237</v>
      </c>
      <c r="AO352" s="10">
        <f>IF(OR($C352={"PH-AKT","Syk","Src","Lyn-FAK","Prin-CRAF","ERKKTR"}),1/AD352,AD352)</f>
        <v>0.96930310750915483</v>
      </c>
      <c r="AP352" s="10">
        <f>IF(OR($C352={"PH-AKT","Syk","Src","Lyn-FAK","Prin-CRAF","ERKKTR"}),1/AE352,AE352)</f>
        <v>0.97580958184526967</v>
      </c>
      <c r="AQ352" s="10">
        <f>IF(OR($C352={"PH-AKT","Syk","Src","Lyn-FAK","Prin-CRAF","ERKKTR"}),1/AF352,AF352)</f>
        <v>1.0192451234826259</v>
      </c>
      <c r="AR352" s="10">
        <f>IF(OR($C352={"PH-AKT","Syk","Src","Lyn-FAK","Prin-CRAF","ERKKTR"}),1/AG352,AG352)</f>
        <v>0.98094677539840291</v>
      </c>
    </row>
    <row r="353" spans="1:44" x14ac:dyDescent="0.2">
      <c r="A353" s="10">
        <v>352</v>
      </c>
      <c r="B353" s="10">
        <v>0</v>
      </c>
      <c r="C353" s="10">
        <f>_xlfn.IFNA(VLOOKUP($B353,Barcodes!$B$2:$E$14,4,FALSE),0)</f>
        <v>0</v>
      </c>
      <c r="D353" s="10">
        <v>404.40899999999999</v>
      </c>
      <c r="E353" s="10">
        <v>411.80799999999999</v>
      </c>
      <c r="F353" s="10">
        <v>397.791</v>
      </c>
      <c r="G353" s="10">
        <v>439.74700000000001</v>
      </c>
      <c r="H353" s="10">
        <v>484.93099999999998</v>
      </c>
      <c r="I353" s="10">
        <v>490.64400000000001</v>
      </c>
      <c r="J353" s="10">
        <v>519.58500000000004</v>
      </c>
      <c r="K353" s="10">
        <v>510.88600000000002</v>
      </c>
      <c r="L353" s="10">
        <v>503.68200000000002</v>
      </c>
      <c r="M353" s="10">
        <v>494.54399999999998</v>
      </c>
      <c r="N353" s="10">
        <v>102.633</v>
      </c>
      <c r="O353" s="10">
        <v>104.712</v>
      </c>
      <c r="P353" s="10">
        <v>105.029</v>
      </c>
      <c r="Q353" s="10">
        <v>111.38500000000001</v>
      </c>
      <c r="R353" s="10">
        <v>122.206</v>
      </c>
      <c r="S353" s="10">
        <v>122.434</v>
      </c>
      <c r="T353" s="10">
        <v>126.199</v>
      </c>
      <c r="U353" s="10">
        <v>123.77200000000001</v>
      </c>
      <c r="V353" s="10">
        <v>126.414</v>
      </c>
      <c r="W353" s="10">
        <v>129.946</v>
      </c>
      <c r="X353" s="10">
        <f>_xlfn.IFNA(IF(OR($C353={"PH-AKT","GCaMP6S"}),D353/AVERAGE($D353:$F353), D353/N353/AVERAGE($D353/$N353,$E353/$O353,$F353/$P353)),0)</f>
        <v>1.0137621330625277</v>
      </c>
      <c r="Y353" s="10">
        <f>_xlfn.IFNA(IF(OR($C353={"PH-AKT","GCaMP6S"}),E353/AVERAGE($D353:$F353), E353/O353/AVERAGE($D353/$N353,$E353/$O353,$F353/$P353)),0)</f>
        <v>1.0118138062827677</v>
      </c>
      <c r="Z353" s="10">
        <f>_xlfn.IFNA(IF(OR($C353={"PH-AKT","GCaMP6S"}),F353/AVERAGE($D353:$F353), F353/P353/AVERAGE($D353/$N353,$E353/$O353,$F353/$P353)),0)</f>
        <v>0.97442406065470477</v>
      </c>
      <c r="AA353" s="10">
        <f>_xlfn.IFNA(IF(OR($C353={"PH-AKT","GCaMP6S"}),G353/AVERAGE($D353:$F353), G353/Q353/AVERAGE($D353/$N353,$E353/$O353,$F353/$P353)),0)</f>
        <v>1.0157304047089726</v>
      </c>
      <c r="AB353" s="10">
        <f>_xlfn.IFNA(IF(OR($C353={"PH-AKT","GCaMP6S"}),H353/AVERAGE($D353:$F353), H353/R353/AVERAGE($D353/$N353,$E353/$O353,$F353/$P353)),0)</f>
        <v>1.0209152599588616</v>
      </c>
      <c r="AC353" s="10">
        <f>_xlfn.IFNA(IF(OR($C353={"PH-AKT","GCaMP6S"}),I353/AVERAGE($D353:$F353), I353/S353/AVERAGE($D353/$N353,$E353/$O353,$F353/$P353)),0)</f>
        <v>1.0310191466861196</v>
      </c>
      <c r="AD353" s="10">
        <f>_xlfn.IFNA(IF(OR($C353={"PH-AKT","GCaMP6S"}),J353/AVERAGE($D353:$F353), J353/T353/AVERAGE($D353/$N353,$E353/$O353,$F353/$P353)),0)</f>
        <v>1.0592609639073911</v>
      </c>
      <c r="AE353" s="10">
        <f>_xlfn.IFNA(IF(OR($C353={"PH-AKT","GCaMP6S"}),K353/AVERAGE($D353:$F353), K353/U353/AVERAGE($D353/$N353,$E353/$O353,$F353/$P353)),0)</f>
        <v>1.0619495119382318</v>
      </c>
      <c r="AF353" s="10">
        <f>_xlfn.IFNA(IF(OR($C353={"PH-AKT","GCaMP6S"}),L353/AVERAGE($D353:$F353), L353/V353/AVERAGE($D353/$N353,$E353/$O353,$F353/$P353)),0)</f>
        <v>1.0250936279011214</v>
      </c>
      <c r="AG353" s="10">
        <f>_xlfn.IFNA(IF(OR($C353={"PH-AKT","GCaMP6S"}),M353/AVERAGE($D353:$F353), M353/W353/AVERAGE($D353/$N353,$E353/$O353,$F353/$P353)),0)</f>
        <v>0.97913888492400014</v>
      </c>
      <c r="AI353" s="10">
        <f>IF(OR($C353={"PH-AKT","Syk","Src","Lyn-FAK","Prin-CRAF","ERKKTR"}),1/X353,X353)</f>
        <v>1.0137621330625277</v>
      </c>
      <c r="AJ353" s="10">
        <f>IF(OR($C353={"PH-AKT","Syk","Src","Lyn-FAK","Prin-CRAF","ERKKTR"}),1/Y353,Y353)</f>
        <v>1.0118138062827677</v>
      </c>
      <c r="AK353" s="10">
        <f>IF(OR($C353={"PH-AKT","Syk","Src","Lyn-FAK","Prin-CRAF","ERKKTR"}),1/Z353,Z353)</f>
        <v>0.97442406065470477</v>
      </c>
      <c r="AL353" s="10">
        <f>IF(OR($C353={"PH-AKT","Syk","Src","Lyn-FAK","Prin-CRAF","ERKKTR"}),1/AA353,AA353)</f>
        <v>1.0157304047089726</v>
      </c>
      <c r="AM353" s="10">
        <f>IF(OR($C353={"PH-AKT","Syk","Src","Lyn-FAK","Prin-CRAF","ERKKTR"}),1/AB353,AB353)</f>
        <v>1.0209152599588616</v>
      </c>
      <c r="AN353" s="10">
        <f>IF(OR($C353={"PH-AKT","Syk","Src","Lyn-FAK","Prin-CRAF","ERKKTR"}),1/AC353,AC353)</f>
        <v>1.0310191466861196</v>
      </c>
      <c r="AO353" s="10">
        <f>IF(OR($C353={"PH-AKT","Syk","Src","Lyn-FAK","Prin-CRAF","ERKKTR"}),1/AD353,AD353)</f>
        <v>1.0592609639073911</v>
      </c>
      <c r="AP353" s="10">
        <f>IF(OR($C353={"PH-AKT","Syk","Src","Lyn-FAK","Prin-CRAF","ERKKTR"}),1/AE353,AE353)</f>
        <v>1.0619495119382318</v>
      </c>
      <c r="AQ353" s="10">
        <f>IF(OR($C353={"PH-AKT","Syk","Src","Lyn-FAK","Prin-CRAF","ERKKTR"}),1/AF353,AF353)</f>
        <v>1.0250936279011214</v>
      </c>
      <c r="AR353" s="10">
        <f>IF(OR($C353={"PH-AKT","Syk","Src","Lyn-FAK","Prin-CRAF","ERKKTR"}),1/AG353,AG353)</f>
        <v>0.97913888492400014</v>
      </c>
    </row>
    <row r="354" spans="1:44" x14ac:dyDescent="0.2">
      <c r="A354" s="10">
        <v>353</v>
      </c>
      <c r="B354" s="10">
        <v>0</v>
      </c>
      <c r="C354" s="10">
        <f>_xlfn.IFNA(VLOOKUP($B354,Barcodes!$B$2:$E$14,4,FALSE),0)</f>
        <v>0</v>
      </c>
      <c r="D354" s="10">
        <v>1024.585</v>
      </c>
      <c r="E354" s="10">
        <v>1020.957</v>
      </c>
      <c r="F354" s="10">
        <v>1015.171</v>
      </c>
      <c r="G354" s="10">
        <v>929.70699999999999</v>
      </c>
      <c r="H354" s="10">
        <v>986.48</v>
      </c>
      <c r="I354" s="10">
        <v>988.50699999999995</v>
      </c>
      <c r="J354" s="10">
        <v>963.22699999999998</v>
      </c>
      <c r="K354" s="10">
        <v>983.48199999999997</v>
      </c>
      <c r="L354" s="10">
        <v>974.37</v>
      </c>
      <c r="M354" s="10">
        <v>988.5</v>
      </c>
      <c r="N354" s="10">
        <v>228.31899999999999</v>
      </c>
      <c r="O354" s="10">
        <v>229.68799999999999</v>
      </c>
      <c r="P354" s="10">
        <v>221.71199999999999</v>
      </c>
      <c r="Q354" s="10">
        <v>215.58600000000001</v>
      </c>
      <c r="R354" s="10">
        <v>219.77199999999999</v>
      </c>
      <c r="S354" s="10">
        <v>225.93600000000001</v>
      </c>
      <c r="T354" s="10">
        <v>213.35900000000001</v>
      </c>
      <c r="U354" s="10">
        <v>229.054</v>
      </c>
      <c r="V354" s="10">
        <v>216.536</v>
      </c>
      <c r="W354" s="10">
        <v>221.91800000000001</v>
      </c>
      <c r="X354" s="10">
        <f>_xlfn.IFNA(IF(OR($C354={"PH-AKT","GCaMP6S"}),D354/AVERAGE($D354:$F354), D354/N354/AVERAGE($D354/$N354,$E354/$O354,$F354/$P354)),0)</f>
        <v>0.99639375033043731</v>
      </c>
      <c r="Y354" s="10">
        <f>_xlfn.IFNA(IF(OR($C354={"PH-AKT","GCaMP6S"}),E354/AVERAGE($D354:$F354), E354/O354/AVERAGE($D354/$N354,$E354/$O354,$F354/$P354)),0)</f>
        <v>0.98694783791234975</v>
      </c>
      <c r="Z354" s="10">
        <f>_xlfn.IFNA(IF(OR($C354={"PH-AKT","GCaMP6S"}),F354/AVERAGE($D354:$F354), F354/P354/AVERAGE($D354/$N354,$E354/$O354,$F354/$P354)),0)</f>
        <v>1.0166584117572124</v>
      </c>
      <c r="AA354" s="10">
        <f>_xlfn.IFNA(IF(OR($C354={"PH-AKT","GCaMP6S"}),G354/AVERAGE($D354:$F354), G354/Q354/AVERAGE($D354/$N354,$E354/$O354,$F354/$P354)),0)</f>
        <v>0.95752605709792504</v>
      </c>
      <c r="AB354" s="10">
        <f>_xlfn.IFNA(IF(OR($C354={"PH-AKT","GCaMP6S"}),H354/AVERAGE($D354:$F354), H354/R354/AVERAGE($D354/$N354,$E354/$O354,$F354/$P354)),0)</f>
        <v>0.99664611761227018</v>
      </c>
      <c r="AC354" s="10">
        <f>_xlfn.IFNA(IF(OR($C354={"PH-AKT","GCaMP6S"}),I354/AVERAGE($D354:$F354), I354/S354/AVERAGE($D354/$N354,$E354/$O354,$F354/$P354)),0)</f>
        <v>0.97144757476590848</v>
      </c>
      <c r="AD354" s="10">
        <f>_xlfn.IFNA(IF(OR($C354={"PH-AKT","GCaMP6S"}),J354/AVERAGE($D354:$F354), J354/T354/AVERAGE($D354/$N354,$E354/$O354,$F354/$P354)),0)</f>
        <v>1.0024038719518868</v>
      </c>
      <c r="AE354" s="10">
        <f>_xlfn.IFNA(IF(OR($C354={"PH-AKT","GCaMP6S"}),K354/AVERAGE($D354:$F354), K354/U354/AVERAGE($D354/$N354,$E354/$O354,$F354/$P354)),0)</f>
        <v>0.95335267704260207</v>
      </c>
      <c r="AF354" s="10">
        <f>_xlfn.IFNA(IF(OR($C354={"PH-AKT","GCaMP6S"}),L354/AVERAGE($D354:$F354), L354/V354/AVERAGE($D354/$N354,$E354/$O354,$F354/$P354)),0)</f>
        <v>0.99912275243590054</v>
      </c>
      <c r="AG354" s="10">
        <f>_xlfn.IFNA(IF(OR($C354={"PH-AKT","GCaMP6S"}),M354/AVERAGE($D354:$F354), M354/W354/AVERAGE($D354/$N354,$E354/$O354,$F354/$P354)),0)</f>
        <v>0.98902939371465604</v>
      </c>
      <c r="AI354" s="10">
        <f>IF(OR($C354={"PH-AKT","Syk","Src","Lyn-FAK","Prin-CRAF","ERKKTR"}),1/X354,X354)</f>
        <v>0.99639375033043731</v>
      </c>
      <c r="AJ354" s="10">
        <f>IF(OR($C354={"PH-AKT","Syk","Src","Lyn-FAK","Prin-CRAF","ERKKTR"}),1/Y354,Y354)</f>
        <v>0.98694783791234975</v>
      </c>
      <c r="AK354" s="10">
        <f>IF(OR($C354={"PH-AKT","Syk","Src","Lyn-FAK","Prin-CRAF","ERKKTR"}),1/Z354,Z354)</f>
        <v>1.0166584117572124</v>
      </c>
      <c r="AL354" s="10">
        <f>IF(OR($C354={"PH-AKT","Syk","Src","Lyn-FAK","Prin-CRAF","ERKKTR"}),1/AA354,AA354)</f>
        <v>0.95752605709792504</v>
      </c>
      <c r="AM354" s="10">
        <f>IF(OR($C354={"PH-AKT","Syk","Src","Lyn-FAK","Prin-CRAF","ERKKTR"}),1/AB354,AB354)</f>
        <v>0.99664611761227018</v>
      </c>
      <c r="AN354" s="10">
        <f>IF(OR($C354={"PH-AKT","Syk","Src","Lyn-FAK","Prin-CRAF","ERKKTR"}),1/AC354,AC354)</f>
        <v>0.97144757476590848</v>
      </c>
      <c r="AO354" s="10">
        <f>IF(OR($C354={"PH-AKT","Syk","Src","Lyn-FAK","Prin-CRAF","ERKKTR"}),1/AD354,AD354)</f>
        <v>1.0024038719518868</v>
      </c>
      <c r="AP354" s="10">
        <f>IF(OR($C354={"PH-AKT","Syk","Src","Lyn-FAK","Prin-CRAF","ERKKTR"}),1/AE354,AE354)</f>
        <v>0.95335267704260207</v>
      </c>
      <c r="AQ354" s="10">
        <f>IF(OR($C354={"PH-AKT","Syk","Src","Lyn-FAK","Prin-CRAF","ERKKTR"}),1/AF354,AF354)</f>
        <v>0.99912275243590054</v>
      </c>
      <c r="AR354" s="10">
        <f>IF(OR($C354={"PH-AKT","Syk","Src","Lyn-FAK","Prin-CRAF","ERKKTR"}),1/AG354,AG354)</f>
        <v>0.98902939371465604</v>
      </c>
    </row>
    <row r="355" spans="1:44" x14ac:dyDescent="0.2">
      <c r="A355" s="10">
        <v>354</v>
      </c>
      <c r="B355" s="10">
        <v>0</v>
      </c>
      <c r="C355" s="10">
        <f>_xlfn.IFNA(VLOOKUP($B355,Barcodes!$B$2:$E$14,4,FALSE),0)</f>
        <v>0</v>
      </c>
      <c r="D355" s="10">
        <v>606.452</v>
      </c>
      <c r="E355" s="10">
        <v>605.08600000000001</v>
      </c>
      <c r="F355" s="10">
        <v>607.59400000000005</v>
      </c>
      <c r="G355" s="10">
        <v>534.93100000000004</v>
      </c>
      <c r="H355" s="10">
        <v>594.35699999999997</v>
      </c>
      <c r="I355" s="10">
        <v>609.16099999999994</v>
      </c>
      <c r="J355" s="10">
        <v>636.58399999999995</v>
      </c>
      <c r="K355" s="10">
        <v>662.29300000000001</v>
      </c>
      <c r="L355" s="10">
        <v>665.66800000000001</v>
      </c>
      <c r="M355" s="10">
        <v>682.85</v>
      </c>
      <c r="N355" s="10">
        <v>154.07</v>
      </c>
      <c r="O355" s="10">
        <v>153.90299999999999</v>
      </c>
      <c r="P355" s="10">
        <v>150.386</v>
      </c>
      <c r="Q355" s="10">
        <v>142.99799999999999</v>
      </c>
      <c r="R355" s="10">
        <v>155.565</v>
      </c>
      <c r="S355" s="10">
        <v>158.245</v>
      </c>
      <c r="T355" s="10">
        <v>163.63300000000001</v>
      </c>
      <c r="U355" s="10">
        <v>170.727</v>
      </c>
      <c r="V355" s="10">
        <v>174.73599999999999</v>
      </c>
      <c r="W355" s="10">
        <v>174.25299999999999</v>
      </c>
      <c r="X355" s="10">
        <f>_xlfn.IFNA(IF(OR($C355={"PH-AKT","GCaMP6S"}),D355/AVERAGE($D355:$F355), D355/N355/AVERAGE($D355/$N355,$E355/$O355,$F355/$P355)),0)</f>
        <v>0.99165148957967197</v>
      </c>
      <c r="Y355" s="10">
        <f>_xlfn.IFNA(IF(OR($C355={"PH-AKT","GCaMP6S"}),E355/AVERAGE($D355:$F355), E355/O355/AVERAGE($D355/$N355,$E355/$O355,$F355/$P355)),0)</f>
        <v>0.99049146514613418</v>
      </c>
      <c r="Z355" s="10">
        <f>_xlfn.IFNA(IF(OR($C355={"PH-AKT","GCaMP6S"}),F355/AVERAGE($D355:$F355), F355/P355/AVERAGE($D355/$N355,$E355/$O355,$F355/$P355)),0)</f>
        <v>1.0178570452741937</v>
      </c>
      <c r="AA355" s="10">
        <f>_xlfn.IFNA(IF(OR($C355={"PH-AKT","GCaMP6S"}),G355/AVERAGE($D355:$F355), G355/Q355/AVERAGE($D355/$N355,$E355/$O355,$F355/$P355)),0)</f>
        <v>0.94242873996516197</v>
      </c>
      <c r="AB355" s="10">
        <f>_xlfn.IFNA(IF(OR($C355={"PH-AKT","GCaMP6S"}),H355/AVERAGE($D355:$F355), H355/R355/AVERAGE($D355/$N355,$E355/$O355,$F355/$P355)),0)</f>
        <v>0.96253428350319825</v>
      </c>
      <c r="AC355" s="10">
        <f>_xlfn.IFNA(IF(OR($C355={"PH-AKT","GCaMP6S"}),I355/AVERAGE($D355:$F355), I355/S355/AVERAGE($D355/$N355,$E355/$O355,$F355/$P355)),0)</f>
        <v>0.96980141348384274</v>
      </c>
      <c r="AD355" s="10">
        <f>_xlfn.IFNA(IF(OR($C355={"PH-AKT","GCaMP6S"}),J355/AVERAGE($D355:$F355), J355/T355/AVERAGE($D355/$N355,$E355/$O355,$F355/$P355)),0)</f>
        <v>0.98008906699470288</v>
      </c>
      <c r="AE355" s="10">
        <f>_xlfn.IFNA(IF(OR($C355={"PH-AKT","GCaMP6S"}),K355/AVERAGE($D355:$F355), K355/U355/AVERAGE($D355/$N355,$E355/$O355,$F355/$P355)),0)</f>
        <v>0.9773017453317755</v>
      </c>
      <c r="AF355" s="10">
        <f>_xlfn.IFNA(IF(OR($C355={"PH-AKT","GCaMP6S"}),L355/AVERAGE($D355:$F355), L355/V355/AVERAGE($D355/$N355,$E355/$O355,$F355/$P355)),0)</f>
        <v>0.95974533269528162</v>
      </c>
      <c r="AG355" s="10">
        <f>_xlfn.IFNA(IF(OR($C355={"PH-AKT","GCaMP6S"}),M355/AVERAGE($D355:$F355), M355/W355/AVERAGE($D355/$N355,$E355/$O355,$F355/$P355)),0)</f>
        <v>0.98724687669599442</v>
      </c>
      <c r="AI355" s="10">
        <f>IF(OR($C355={"PH-AKT","Syk","Src","Lyn-FAK","Prin-CRAF","ERKKTR"}),1/X355,X355)</f>
        <v>0.99165148957967197</v>
      </c>
      <c r="AJ355" s="10">
        <f>IF(OR($C355={"PH-AKT","Syk","Src","Lyn-FAK","Prin-CRAF","ERKKTR"}),1/Y355,Y355)</f>
        <v>0.99049146514613418</v>
      </c>
      <c r="AK355" s="10">
        <f>IF(OR($C355={"PH-AKT","Syk","Src","Lyn-FAK","Prin-CRAF","ERKKTR"}),1/Z355,Z355)</f>
        <v>1.0178570452741937</v>
      </c>
      <c r="AL355" s="10">
        <f>IF(OR($C355={"PH-AKT","Syk","Src","Lyn-FAK","Prin-CRAF","ERKKTR"}),1/AA355,AA355)</f>
        <v>0.94242873996516197</v>
      </c>
      <c r="AM355" s="10">
        <f>IF(OR($C355={"PH-AKT","Syk","Src","Lyn-FAK","Prin-CRAF","ERKKTR"}),1/AB355,AB355)</f>
        <v>0.96253428350319825</v>
      </c>
      <c r="AN355" s="10">
        <f>IF(OR($C355={"PH-AKT","Syk","Src","Lyn-FAK","Prin-CRAF","ERKKTR"}),1/AC355,AC355)</f>
        <v>0.96980141348384274</v>
      </c>
      <c r="AO355" s="10">
        <f>IF(OR($C355={"PH-AKT","Syk","Src","Lyn-FAK","Prin-CRAF","ERKKTR"}),1/AD355,AD355)</f>
        <v>0.98008906699470288</v>
      </c>
      <c r="AP355" s="10">
        <f>IF(OR($C355={"PH-AKT","Syk","Src","Lyn-FAK","Prin-CRAF","ERKKTR"}),1/AE355,AE355)</f>
        <v>0.9773017453317755</v>
      </c>
      <c r="AQ355" s="10">
        <f>IF(OR($C355={"PH-AKT","Syk","Src","Lyn-FAK","Prin-CRAF","ERKKTR"}),1/AF355,AF355)</f>
        <v>0.95974533269528162</v>
      </c>
      <c r="AR355" s="10">
        <f>IF(OR($C355={"PH-AKT","Syk","Src","Lyn-FAK","Prin-CRAF","ERKKTR"}),1/AG355,AG355)</f>
        <v>0.98724687669599442</v>
      </c>
    </row>
    <row r="356" spans="1:44" x14ac:dyDescent="0.2">
      <c r="A356" s="10">
        <v>355</v>
      </c>
      <c r="B356" s="10" t="s">
        <v>37</v>
      </c>
      <c r="C356" s="10" t="str">
        <f>_xlfn.IFNA(VLOOKUP($B356,Barcodes!$B$2:$E$14,4,FALSE),0)</f>
        <v>PH-AKT</v>
      </c>
      <c r="D356" s="10">
        <v>874.68799999999999</v>
      </c>
      <c r="E356" s="10">
        <v>830.11699999999996</v>
      </c>
      <c r="F356" s="10">
        <v>912.15599999999995</v>
      </c>
      <c r="G356" s="10">
        <v>932.32</v>
      </c>
      <c r="H356" s="10">
        <v>1094.211</v>
      </c>
      <c r="I356" s="10">
        <v>1099.1089999999999</v>
      </c>
      <c r="J356" s="10">
        <v>1146.5</v>
      </c>
      <c r="K356" s="10">
        <v>1084.1559999999999</v>
      </c>
      <c r="L356" s="10">
        <v>1132.258</v>
      </c>
      <c r="M356" s="10">
        <v>1227.3520000000001</v>
      </c>
      <c r="N356" s="10">
        <v>300.00799999999998</v>
      </c>
      <c r="O356" s="10">
        <v>305.14800000000002</v>
      </c>
      <c r="P356" s="10">
        <v>279.67200000000003</v>
      </c>
      <c r="Q356" s="10">
        <v>341.03100000000001</v>
      </c>
      <c r="R356" s="10">
        <v>421.625</v>
      </c>
      <c r="S356" s="10">
        <v>409.08600000000001</v>
      </c>
      <c r="T356" s="10">
        <v>408.18799999999999</v>
      </c>
      <c r="U356" s="10">
        <v>487.27300000000002</v>
      </c>
      <c r="V356" s="10">
        <v>507.74200000000002</v>
      </c>
      <c r="W356" s="10">
        <v>497.88299999999998</v>
      </c>
      <c r="X356" s="10">
        <f>_xlfn.IFNA(IF(OR($C356={"PH-AKT","GCaMP6S"}),D356/AVERAGE($D356:$F356), D356/N356/AVERAGE($D356/$N356,$E356/$O356,$F356/$P356)),0)</f>
        <v>1.0027142169868029</v>
      </c>
      <c r="Y356" s="10">
        <f>_xlfn.IFNA(IF(OR($C356={"PH-AKT","GCaMP6S"}),E356/AVERAGE($D356:$F356), E356/O356/AVERAGE($D356/$N356,$E356/$O356,$F356/$P356)),0)</f>
        <v>0.95161945477980003</v>
      </c>
      <c r="Z356" s="10">
        <f>_xlfn.IFNA(IF(OR($C356={"PH-AKT","GCaMP6S"}),F356/AVERAGE($D356:$F356), F356/P356/AVERAGE($D356/$N356,$E356/$O356,$F356/$P356)),0)</f>
        <v>1.0456663282333976</v>
      </c>
      <c r="AA356" s="10">
        <f>_xlfn.IFNA(IF(OR($C356={"PH-AKT","GCaMP6S"}),G356/AVERAGE($D356:$F356), G356/Q356/AVERAGE($D356/$N356,$E356/$O356,$F356/$P356)),0)</f>
        <v>1.0687816899067279</v>
      </c>
      <c r="AB356" s="10">
        <f>_xlfn.IFNA(IF(OR($C356={"PH-AKT","GCaMP6S"}),H356/AVERAGE($D356:$F356), H356/R356/AVERAGE($D356/$N356,$E356/$O356,$F356/$P356)),0)</f>
        <v>1.2543683302884532</v>
      </c>
      <c r="AC356" s="10">
        <f>_xlfn.IFNA(IF(OR($C356={"PH-AKT","GCaMP6S"}),I356/AVERAGE($D356:$F356), I356/S356/AVERAGE($D356/$N356,$E356/$O356,$F356/$P356)),0)</f>
        <v>1.2599832401017823</v>
      </c>
      <c r="AD356" s="10">
        <f>_xlfn.IFNA(IF(OR($C356={"PH-AKT","GCaMP6S"}),J356/AVERAGE($D356:$F356), J356/T356/AVERAGE($D356/$N356,$E356/$O356,$F356/$P356)),0)</f>
        <v>1.3143107596941646</v>
      </c>
      <c r="AE356" s="10">
        <f>_xlfn.IFNA(IF(OR($C356={"PH-AKT","GCaMP6S"}),K356/AVERAGE($D356:$F356), K356/U356/AVERAGE($D356/$N356,$E356/$O356,$F356/$P356)),0)</f>
        <v>1.2428416013842012</v>
      </c>
      <c r="AF356" s="10">
        <f>_xlfn.IFNA(IF(OR($C356={"PH-AKT","GCaMP6S"}),L356/AVERAGE($D356:$F356), L356/V356/AVERAGE($D356/$N356,$E356/$O356,$F356/$P356)),0)</f>
        <v>1.2979841885301311</v>
      </c>
      <c r="AG356" s="10">
        <f>_xlfn.IFNA(IF(OR($C356={"PH-AKT","GCaMP6S"}),M356/AVERAGE($D356:$F356), M356/W356/AVERAGE($D356/$N356,$E356/$O356,$F356/$P356)),0)</f>
        <v>1.4069968944894482</v>
      </c>
      <c r="AI356" s="10">
        <f>IF(OR($C356={"PH-AKT","Syk","Src","Lyn-FAK","Prin-CRAF","ERKKTR"}),1/X356,X356)</f>
        <v>0.99729313004560838</v>
      </c>
      <c r="AJ356" s="10">
        <f>IF(OR($C356={"PH-AKT","Syk","Src","Lyn-FAK","Prin-CRAF","ERKKTR"}),1/Y356,Y356)</f>
        <v>1.0508402229243989</v>
      </c>
      <c r="AK356" s="10">
        <f>IF(OR($C356={"PH-AKT","Syk","Src","Lyn-FAK","Prin-CRAF","ERKKTR"}),1/Z356,Z356)</f>
        <v>0.95632801114429244</v>
      </c>
      <c r="AL356" s="10">
        <f>IF(OR($C356={"PH-AKT","Syk","Src","Lyn-FAK","Prin-CRAF","ERKKTR"}),1/AA356,AA356)</f>
        <v>0.93564477146616298</v>
      </c>
      <c r="AM356" s="10">
        <f>IF(OR($C356={"PH-AKT","Syk","Src","Lyn-FAK","Prin-CRAF","ERKKTR"}),1/AB356,AB356)</f>
        <v>0.79721400473339521</v>
      </c>
      <c r="AN356" s="10">
        <f>IF(OR($C356={"PH-AKT","Syk","Src","Lyn-FAK","Prin-CRAF","ERKKTR"}),1/AC356,AC356)</f>
        <v>0.79366135054242415</v>
      </c>
      <c r="AO356" s="10">
        <f>IF(OR($C356={"PH-AKT","Syk","Src","Lyn-FAK","Prin-CRAF","ERKKTR"}),1/AD356,AD356)</f>
        <v>0.76085506614333465</v>
      </c>
      <c r="AP356" s="10">
        <f>IF(OR($C356={"PH-AKT","Syk","Src","Lyn-FAK","Prin-CRAF","ERKKTR"}),1/AE356,AE356)</f>
        <v>0.80460776247452692</v>
      </c>
      <c r="AQ356" s="10">
        <f>IF(OR($C356={"PH-AKT","Syk","Src","Lyn-FAK","Prin-CRAF","ERKKTR"}),1/AF356,AF356)</f>
        <v>0.77042540952091598</v>
      </c>
      <c r="AR356" s="10">
        <f>IF(OR($C356={"PH-AKT","Syk","Src","Lyn-FAK","Prin-CRAF","ERKKTR"}),1/AG356,AG356)</f>
        <v>0.71073362273686203</v>
      </c>
    </row>
    <row r="357" spans="1:44" x14ac:dyDescent="0.2">
      <c r="A357" s="10">
        <v>356</v>
      </c>
      <c r="B357" s="10">
        <v>0</v>
      </c>
      <c r="C357" s="10">
        <f>_xlfn.IFNA(VLOOKUP($B357,Barcodes!$B$2:$E$14,4,FALSE),0)</f>
        <v>0</v>
      </c>
      <c r="D357" s="10">
        <v>318.25099999999998</v>
      </c>
      <c r="E357" s="10">
        <v>322.69499999999999</v>
      </c>
      <c r="F357" s="10">
        <v>319.64800000000002</v>
      </c>
      <c r="G357" s="10">
        <v>307.00900000000001</v>
      </c>
      <c r="H357" s="10">
        <v>301.09399999999999</v>
      </c>
      <c r="I357" s="10">
        <v>292.34500000000003</v>
      </c>
      <c r="J357" s="10">
        <v>293.95800000000003</v>
      </c>
      <c r="K357" s="10">
        <v>285.24299999999999</v>
      </c>
      <c r="L357" s="10">
        <v>280.64499999999998</v>
      </c>
      <c r="M357" s="10">
        <v>277.74599999999998</v>
      </c>
      <c r="N357" s="10">
        <v>105.667</v>
      </c>
      <c r="O357" s="10">
        <v>104.592</v>
      </c>
      <c r="P357" s="10">
        <v>107.271</v>
      </c>
      <c r="Q357" s="10">
        <v>98.683000000000007</v>
      </c>
      <c r="R357" s="10">
        <v>104.661</v>
      </c>
      <c r="S357" s="10">
        <v>103.22499999999999</v>
      </c>
      <c r="T357" s="10">
        <v>97.09</v>
      </c>
      <c r="U357" s="10">
        <v>96.215999999999994</v>
      </c>
      <c r="V357" s="10">
        <v>100.21</v>
      </c>
      <c r="W357" s="10">
        <v>95.111000000000004</v>
      </c>
      <c r="X357" s="10">
        <f>_xlfn.IFNA(IF(OR($C357={"PH-AKT","GCaMP6S"}),D357/AVERAGE($D357:$F357), D357/N357/AVERAGE($D357/$N357,$E357/$O357,$F357/$P357)),0)</f>
        <v>0.99543540730593461</v>
      </c>
      <c r="Y357" s="10">
        <f>_xlfn.IFNA(IF(OR($C357={"PH-AKT","GCaMP6S"}),E357/AVERAGE($D357:$F357), E357/O357/AVERAGE($D357/$N357,$E357/$O357,$F357/$P357)),0)</f>
        <v>1.0197094723597053</v>
      </c>
      <c r="Z357" s="10">
        <f>_xlfn.IFNA(IF(OR($C357={"PH-AKT","GCaMP6S"}),F357/AVERAGE($D357:$F357), F357/P357/AVERAGE($D357/$N357,$E357/$O357,$F357/$P357)),0)</f>
        <v>0.98485512033436051</v>
      </c>
      <c r="AA357" s="10">
        <f>_xlfn.IFNA(IF(OR($C357={"PH-AKT","GCaMP6S"}),G357/AVERAGE($D357:$F357), G357/Q357/AVERAGE($D357/$N357,$E357/$O357,$F357/$P357)),0)</f>
        <v>1.0282327876479791</v>
      </c>
      <c r="AB357" s="10">
        <f>_xlfn.IFNA(IF(OR($C357={"PH-AKT","GCaMP6S"}),H357/AVERAGE($D357:$F357), H357/R357/AVERAGE($D357/$N357,$E357/$O357,$F357/$P357)),0)</f>
        <v>0.95082349846367054</v>
      </c>
      <c r="AC357" s="10">
        <f>_xlfn.IFNA(IF(OR($C357={"PH-AKT","GCaMP6S"}),I357/AVERAGE($D357:$F357), I357/S357/AVERAGE($D357/$N357,$E357/$O357,$F357/$P357)),0)</f>
        <v>0.936037965233108</v>
      </c>
      <c r="AD357" s="10">
        <f>_xlfn.IFNA(IF(OR($C357={"PH-AKT","GCaMP6S"}),J357/AVERAGE($D357:$F357), J357/T357/AVERAGE($D357/$N357,$E357/$O357,$F357/$P357)),0)</f>
        <v>1.000675962872557</v>
      </c>
      <c r="AE357" s="10">
        <f>_xlfn.IFNA(IF(OR($C357={"PH-AKT","GCaMP6S"}),K357/AVERAGE($D357:$F357), K357/U357/AVERAGE($D357/$N357,$E357/$O357,$F357/$P357)),0)</f>
        <v>0.97982921046518934</v>
      </c>
      <c r="AF357" s="10">
        <f>_xlfn.IFNA(IF(OR($C357={"PH-AKT","GCaMP6S"}),L357/AVERAGE($D357:$F357), L357/V357/AVERAGE($D357/$N357,$E357/$O357,$F357/$P357)),0)</f>
        <v>0.92561190549641303</v>
      </c>
      <c r="AG357" s="10">
        <f>_xlfn.IFNA(IF(OR($C357={"PH-AKT","GCaMP6S"}),M357/AVERAGE($D357:$F357), M357/W357/AVERAGE($D357/$N357,$E357/$O357,$F357/$P357)),0)</f>
        <v>0.96516096764804138</v>
      </c>
      <c r="AI357" s="10">
        <f>IF(OR($C357={"PH-AKT","Syk","Src","Lyn-FAK","Prin-CRAF","ERKKTR"}),1/X357,X357)</f>
        <v>0.99543540730593461</v>
      </c>
      <c r="AJ357" s="10">
        <f>IF(OR($C357={"PH-AKT","Syk","Src","Lyn-FAK","Prin-CRAF","ERKKTR"}),1/Y357,Y357)</f>
        <v>1.0197094723597053</v>
      </c>
      <c r="AK357" s="10">
        <f>IF(OR($C357={"PH-AKT","Syk","Src","Lyn-FAK","Prin-CRAF","ERKKTR"}),1/Z357,Z357)</f>
        <v>0.98485512033436051</v>
      </c>
      <c r="AL357" s="10">
        <f>IF(OR($C357={"PH-AKT","Syk","Src","Lyn-FAK","Prin-CRAF","ERKKTR"}),1/AA357,AA357)</f>
        <v>1.0282327876479791</v>
      </c>
      <c r="AM357" s="10">
        <f>IF(OR($C357={"PH-AKT","Syk","Src","Lyn-FAK","Prin-CRAF","ERKKTR"}),1/AB357,AB357)</f>
        <v>0.95082349846367054</v>
      </c>
      <c r="AN357" s="10">
        <f>IF(OR($C357={"PH-AKT","Syk","Src","Lyn-FAK","Prin-CRAF","ERKKTR"}),1/AC357,AC357)</f>
        <v>0.936037965233108</v>
      </c>
      <c r="AO357" s="10">
        <f>IF(OR($C357={"PH-AKT","Syk","Src","Lyn-FAK","Prin-CRAF","ERKKTR"}),1/AD357,AD357)</f>
        <v>1.000675962872557</v>
      </c>
      <c r="AP357" s="10">
        <f>IF(OR($C357={"PH-AKT","Syk","Src","Lyn-FAK","Prin-CRAF","ERKKTR"}),1/AE357,AE357)</f>
        <v>0.97982921046518934</v>
      </c>
      <c r="AQ357" s="10">
        <f>IF(OR($C357={"PH-AKT","Syk","Src","Lyn-FAK","Prin-CRAF","ERKKTR"}),1/AF357,AF357)</f>
        <v>0.92561190549641303</v>
      </c>
      <c r="AR357" s="10">
        <f>IF(OR($C357={"PH-AKT","Syk","Src","Lyn-FAK","Prin-CRAF","ERKKTR"}),1/AG357,AG357)</f>
        <v>0.96516096764804138</v>
      </c>
    </row>
    <row r="358" spans="1:44" ht="12.75" customHeight="1" x14ac:dyDescent="0.2">
      <c r="A358" s="10">
        <v>357</v>
      </c>
      <c r="B358" s="10">
        <v>0</v>
      </c>
      <c r="C358" s="10">
        <f>_xlfn.IFNA(VLOOKUP($B358,Barcodes!$B$2:$E$14,4,FALSE),0)</f>
        <v>0</v>
      </c>
      <c r="D358" s="10">
        <v>1406.413</v>
      </c>
      <c r="E358" s="10">
        <v>1407.9690000000001</v>
      </c>
      <c r="F358" s="10">
        <v>1376.807</v>
      </c>
      <c r="G358" s="10">
        <v>1186.393</v>
      </c>
      <c r="H358" s="10">
        <v>1121.066</v>
      </c>
      <c r="I358" s="10">
        <v>1254.0719999999999</v>
      </c>
      <c r="J358" s="10">
        <v>1195.6949999999999</v>
      </c>
      <c r="K358" s="10">
        <v>1289.4929999999999</v>
      </c>
      <c r="L358" s="10">
        <v>1380.808</v>
      </c>
      <c r="M358" s="10">
        <v>1453.893</v>
      </c>
      <c r="N358" s="10">
        <v>624.47900000000004</v>
      </c>
      <c r="O358" s="10">
        <v>614.899</v>
      </c>
      <c r="P358" s="10">
        <v>600.88499999999999</v>
      </c>
      <c r="Q358" s="10">
        <v>516.78599999999994</v>
      </c>
      <c r="R358" s="10">
        <v>472.91</v>
      </c>
      <c r="S358" s="10">
        <v>509.48099999999999</v>
      </c>
      <c r="T358" s="10">
        <v>479.82499999999999</v>
      </c>
      <c r="U358" s="10">
        <v>519.77599999999995</v>
      </c>
      <c r="V358" s="10">
        <v>544.005</v>
      </c>
      <c r="W358" s="10">
        <v>579.98900000000003</v>
      </c>
      <c r="X358" s="10">
        <f>_xlfn.IFNA(IF(OR($C358={"PH-AKT","GCaMP6S"}),D358/AVERAGE($D358:$F358), D358/N358/AVERAGE($D358/$N358,$E358/$O358,$F358/$P358)),0)</f>
        <v>0.98876384321652733</v>
      </c>
      <c r="Y358" s="10">
        <f>_xlfn.IFNA(IF(OR($C358={"PH-AKT","GCaMP6S"}),E358/AVERAGE($D358:$F358), E358/O358/AVERAGE($D358/$N358,$E358/$O358,$F358/$P358)),0)</f>
        <v>1.0052795532121424</v>
      </c>
      <c r="Z358" s="10">
        <f>_xlfn.IFNA(IF(OR($C358={"PH-AKT","GCaMP6S"}),F358/AVERAGE($D358:$F358), F358/P358/AVERAGE($D358/$N358,$E358/$O358,$F358/$P358)),0)</f>
        <v>1.0059566035713305</v>
      </c>
      <c r="AA358" s="10">
        <f>_xlfn.IFNA(IF(OR($C358={"PH-AKT","GCaMP6S"}),G358/AVERAGE($D358:$F358), G358/Q358/AVERAGE($D358/$N358,$E358/$O358,$F358/$P358)),0)</f>
        <v>1.0078952048118499</v>
      </c>
      <c r="AB358" s="10">
        <f>_xlfn.IFNA(IF(OR($C358={"PH-AKT","GCaMP6S"}),H358/AVERAGE($D358:$F358), H358/R358/AVERAGE($D358/$N358,$E358/$O358,$F358/$P358)),0)</f>
        <v>1.0407591244848302</v>
      </c>
      <c r="AC358" s="10">
        <f>_xlfn.IFNA(IF(OR($C358={"PH-AKT","GCaMP6S"}),I358/AVERAGE($D358:$F358), I358/S358/AVERAGE($D358/$N358,$E358/$O358,$F358/$P358)),0)</f>
        <v>1.0806673292672722</v>
      </c>
      <c r="AD358" s="10">
        <f>_xlfn.IFNA(IF(OR($C358={"PH-AKT","GCaMP6S"}),J358/AVERAGE($D358:$F358), J358/T358/AVERAGE($D358/$N358,$E358/$O358,$F358/$P358)),0)</f>
        <v>1.0940447451349555</v>
      </c>
      <c r="AE358" s="10">
        <f>_xlfn.IFNA(IF(OR($C358={"PH-AKT","GCaMP6S"}),K358/AVERAGE($D358:$F358), K358/U358/AVERAGE($D358/$N358,$E358/$O358,$F358/$P358)),0)</f>
        <v>1.0891816340317821</v>
      </c>
      <c r="AF358" s="10">
        <f>_xlfn.IFNA(IF(OR($C358={"PH-AKT","GCaMP6S"}),L358/AVERAGE($D358:$F358), L358/V358/AVERAGE($D358/$N358,$E358/$O358,$F358/$P358)),0)</f>
        <v>1.1143662398301901</v>
      </c>
      <c r="AG358" s="10">
        <f>_xlfn.IFNA(IF(OR($C358={"PH-AKT","GCaMP6S"}),M358/AVERAGE($D358:$F358), M358/W358/AVERAGE($D358/$N358,$E358/$O358,$F358/$P358)),0)</f>
        <v>1.1005511501616196</v>
      </c>
      <c r="AI358" s="10">
        <f>IF(OR($C358={"PH-AKT","Syk","Src","Lyn-FAK","Prin-CRAF","ERKKTR"}),1/X358,X358)</f>
        <v>0.98876384321652733</v>
      </c>
      <c r="AJ358" s="10">
        <f>IF(OR($C358={"PH-AKT","Syk","Src","Lyn-FAK","Prin-CRAF","ERKKTR"}),1/Y358,Y358)</f>
        <v>1.0052795532121424</v>
      </c>
      <c r="AK358" s="10">
        <f>IF(OR($C358={"PH-AKT","Syk","Src","Lyn-FAK","Prin-CRAF","ERKKTR"}),1/Z358,Z358)</f>
        <v>1.0059566035713305</v>
      </c>
      <c r="AL358" s="10">
        <f>IF(OR($C358={"PH-AKT","Syk","Src","Lyn-FAK","Prin-CRAF","ERKKTR"}),1/AA358,AA358)</f>
        <v>1.0078952048118499</v>
      </c>
      <c r="AM358" s="10">
        <f>IF(OR($C358={"PH-AKT","Syk","Src","Lyn-FAK","Prin-CRAF","ERKKTR"}),1/AB358,AB358)</f>
        <v>1.0407591244848302</v>
      </c>
      <c r="AN358" s="10">
        <f>IF(OR($C358={"PH-AKT","Syk","Src","Lyn-FAK","Prin-CRAF","ERKKTR"}),1/AC358,AC358)</f>
        <v>1.0806673292672722</v>
      </c>
      <c r="AO358" s="10">
        <f>IF(OR($C358={"PH-AKT","Syk","Src","Lyn-FAK","Prin-CRAF","ERKKTR"}),1/AD358,AD358)</f>
        <v>1.0940447451349555</v>
      </c>
      <c r="AP358" s="10">
        <f>IF(OR($C358={"PH-AKT","Syk","Src","Lyn-FAK","Prin-CRAF","ERKKTR"}),1/AE358,AE358)</f>
        <v>1.0891816340317821</v>
      </c>
      <c r="AQ358" s="10">
        <f>IF(OR($C358={"PH-AKT","Syk","Src","Lyn-FAK","Prin-CRAF","ERKKTR"}),1/AF358,AF358)</f>
        <v>1.1143662398301901</v>
      </c>
      <c r="AR358" s="10">
        <f>IF(OR($C358={"PH-AKT","Syk","Src","Lyn-FAK","Prin-CRAF","ERKKTR"}),1/AG358,AG358)</f>
        <v>1.1005511501616196</v>
      </c>
    </row>
    <row r="359" spans="1:44" ht="32.25" customHeight="1" x14ac:dyDescent="0.2">
      <c r="A359" s="10">
        <v>358</v>
      </c>
      <c r="B359" s="10" t="s">
        <v>37</v>
      </c>
      <c r="C359" s="10" t="str">
        <f>_xlfn.IFNA(VLOOKUP($B359,Barcodes!$B$2:$E$14,4,FALSE),0)</f>
        <v>PH-AKT</v>
      </c>
      <c r="D359" s="10">
        <v>315.96899999999999</v>
      </c>
      <c r="E359" s="10">
        <v>254.26</v>
      </c>
      <c r="F359" s="10">
        <v>312.46899999999999</v>
      </c>
      <c r="G359" s="10">
        <v>329.41699999999997</v>
      </c>
      <c r="H359" s="10">
        <v>414.24</v>
      </c>
      <c r="I359" s="10">
        <v>323.61500000000001</v>
      </c>
      <c r="J359" s="10">
        <v>339.375</v>
      </c>
      <c r="K359" s="10">
        <v>401.29199999999997</v>
      </c>
      <c r="L359" s="10">
        <v>316.46899999999999</v>
      </c>
      <c r="M359" s="10">
        <v>327.02100000000002</v>
      </c>
      <c r="N359" s="10">
        <v>111.42700000000001</v>
      </c>
      <c r="O359" s="10">
        <v>70.614999999999995</v>
      </c>
      <c r="P359" s="10">
        <v>137.64599999999999</v>
      </c>
      <c r="Q359" s="10">
        <v>84.146000000000001</v>
      </c>
      <c r="R359" s="10">
        <v>191.375</v>
      </c>
      <c r="S359" s="10">
        <v>49.146000000000001</v>
      </c>
      <c r="T359" s="10">
        <v>116.312</v>
      </c>
      <c r="U359" s="10">
        <v>78.718999999999994</v>
      </c>
      <c r="V359" s="10">
        <v>86.593999999999994</v>
      </c>
      <c r="W359" s="10">
        <v>67.792000000000002</v>
      </c>
      <c r="X359" s="10">
        <f>_xlfn.IFNA(IF(OR($C359={"PH-AKT","GCaMP6S"}),D359/AVERAGE($D359:$F359), D359/N359/AVERAGE($D359/$N359,$E359/$O359,$F359/$P359)),0)</f>
        <v>1.0738746434227786</v>
      </c>
      <c r="Y359" s="10">
        <f>_xlfn.IFNA(IF(OR($C359={"PH-AKT","GCaMP6S"}),E359/AVERAGE($D359:$F359), E359/O359/AVERAGE($D359/$N359,$E359/$O359,$F359/$P359)),0)</f>
        <v>0.8641460612803018</v>
      </c>
      <c r="Z359" s="10">
        <f>_xlfn.IFNA(IF(OR($C359={"PH-AKT","GCaMP6S"}),F359/AVERAGE($D359:$F359), F359/P359/AVERAGE($D359/$N359,$E359/$O359,$F359/$P359)),0)</f>
        <v>1.0619792952969189</v>
      </c>
      <c r="AA359" s="10">
        <f>_xlfn.IFNA(IF(OR($C359={"PH-AKT","GCaMP6S"}),G359/AVERAGE($D359:$F359), G359/Q359/AVERAGE($D359/$N359,$E359/$O359,$F359/$P359)),0)</f>
        <v>1.119579969593224</v>
      </c>
      <c r="AB359" s="10">
        <f>_xlfn.IFNA(IF(OR($C359={"PH-AKT","GCaMP6S"}),H359/AVERAGE($D359:$F359), H359/R359/AVERAGE($D359/$N359,$E359/$O359,$F359/$P359)),0)</f>
        <v>1.4078654307588776</v>
      </c>
      <c r="AC359" s="10">
        <f>_xlfn.IFNA(IF(OR($C359={"PH-AKT","GCaMP6S"}),I359/AVERAGE($D359:$F359), I359/S359/AVERAGE($D359/$N359,$E359/$O359,$F359/$P359)),0)</f>
        <v>1.0998608810714421</v>
      </c>
      <c r="AD359" s="10">
        <f>_xlfn.IFNA(IF(OR($C359={"PH-AKT","GCaMP6S"}),J359/AVERAGE($D359:$F359), J359/T359/AVERAGE($D359/$N359,$E359/$O359,$F359/$P359)),0)</f>
        <v>1.1534239343467412</v>
      </c>
      <c r="AE359" s="10">
        <f>_xlfn.IFNA(IF(OR($C359={"PH-AKT","GCaMP6S"}),K359/AVERAGE($D359:$F359), K359/U359/AVERAGE($D359/$N359,$E359/$O359,$F359/$P359)),0)</f>
        <v>1.3638594400349833</v>
      </c>
      <c r="AF359" s="10">
        <f>_xlfn.IFNA(IF(OR($C359={"PH-AKT","GCaMP6S"}),L359/AVERAGE($D359:$F359), L359/V359/AVERAGE($D359/$N359,$E359/$O359,$F359/$P359)),0)</f>
        <v>1.0755739788693299</v>
      </c>
      <c r="AG359" s="10">
        <f>_xlfn.IFNA(IF(OR($C359={"PH-AKT","GCaMP6S"}),M359/AVERAGE($D359:$F359), M359/W359/AVERAGE($D359/$N359,$E359/$O359,$F359/$P359)),0)</f>
        <v>1.1114367541333501</v>
      </c>
      <c r="AI359" s="10">
        <f>IF(OR($C359={"PH-AKT","Syk","Src","Lyn-FAK","Prin-CRAF","ERKKTR"}),1/X359,X359)</f>
        <v>0.93120738637862166</v>
      </c>
      <c r="AJ359" s="10">
        <f>IF(OR($C359={"PH-AKT","Syk","Src","Lyn-FAK","Prin-CRAF","ERKKTR"}),1/Y359,Y359)</f>
        <v>1.157211777970057</v>
      </c>
      <c r="AK359" s="10">
        <f>IF(OR($C359={"PH-AKT","Syk","Src","Lyn-FAK","Prin-CRAF","ERKKTR"}),1/Z359,Z359)</f>
        <v>0.94163794381736032</v>
      </c>
      <c r="AL359" s="10">
        <f>IF(OR($C359={"PH-AKT","Syk","Src","Lyn-FAK","Prin-CRAF","ERKKTR"}),1/AA359,AA359)</f>
        <v>0.89319211414913857</v>
      </c>
      <c r="AM359" s="10">
        <f>IF(OR($C359={"PH-AKT","Syk","Src","Lyn-FAK","Prin-CRAF","ERKKTR"}),1/AB359,AB359)</f>
        <v>0.71029515900605134</v>
      </c>
      <c r="AN359" s="10">
        <f>IF(OR($C359={"PH-AKT","Syk","Src","Lyn-FAK","Prin-CRAF","ERKKTR"}),1/AC359,AC359)</f>
        <v>0.90920589795487461</v>
      </c>
      <c r="AO359" s="10">
        <f>IF(OR($C359={"PH-AKT","Syk","Src","Lyn-FAK","Prin-CRAF","ERKKTR"}),1/AD359,AD359)</f>
        <v>0.8669839165131985</v>
      </c>
      <c r="AP359" s="10">
        <f>IF(OR($C359={"PH-AKT","Syk","Src","Lyn-FAK","Prin-CRAF","ERKKTR"}),1/AE359,AE359)</f>
        <v>0.73321338742528319</v>
      </c>
      <c r="AQ359" s="10">
        <f>IF(OR($C359={"PH-AKT","Syk","Src","Lyn-FAK","Prin-CRAF","ERKKTR"}),1/AF359,AF359)</f>
        <v>0.92973614055931775</v>
      </c>
      <c r="AR359" s="10">
        <f>IF(OR($C359={"PH-AKT","Syk","Src","Lyn-FAK","Prin-CRAF","ERKKTR"}),1/AG359,AG359)</f>
        <v>0.89973630643495894</v>
      </c>
    </row>
    <row r="360" spans="1:44" x14ac:dyDescent="0.2">
      <c r="A360" s="10">
        <v>359</v>
      </c>
      <c r="B360" s="10" t="s">
        <v>38</v>
      </c>
      <c r="C360" s="10" t="str">
        <f>_xlfn.IFNA(VLOOKUP($B360,Barcodes!$B$2:$E$14,4,FALSE),0)</f>
        <v>RhoA2G</v>
      </c>
      <c r="D360" s="10">
        <v>2541.0100000000002</v>
      </c>
      <c r="E360" s="10">
        <v>2608.8200000000002</v>
      </c>
      <c r="F360" s="10">
        <v>2664.2950000000001</v>
      </c>
      <c r="G360" s="10">
        <v>2819.22</v>
      </c>
      <c r="H360" s="10">
        <v>2868.056</v>
      </c>
      <c r="I360" s="10">
        <v>2712.1280000000002</v>
      </c>
      <c r="J360" s="10">
        <v>2546.0230000000001</v>
      </c>
      <c r="K360" s="10">
        <v>2301.8409999999999</v>
      </c>
      <c r="L360" s="10">
        <v>2306.395</v>
      </c>
      <c r="M360" s="10">
        <v>2310.0650000000001</v>
      </c>
      <c r="N360" s="10">
        <v>1111.1969999999999</v>
      </c>
      <c r="O360" s="10">
        <v>1129.905</v>
      </c>
      <c r="P360" s="10">
        <v>1130.846</v>
      </c>
      <c r="Q360" s="10">
        <v>1106.509</v>
      </c>
      <c r="R360" s="10">
        <v>1056.8789999999999</v>
      </c>
      <c r="S360" s="10">
        <v>991.54700000000003</v>
      </c>
      <c r="T360" s="10">
        <v>929.73299999999995</v>
      </c>
      <c r="U360" s="10">
        <v>833.43700000000001</v>
      </c>
      <c r="V360" s="10">
        <v>842.38599999999997</v>
      </c>
      <c r="W360" s="10">
        <v>855.67399999999998</v>
      </c>
      <c r="X360" s="10">
        <f>_xlfn.IFNA(IF(OR($C360={"PH-AKT","GCaMP6S"}),D360/AVERAGE($D360:$F360), D360/N360/AVERAGE($D360/$N360,$E360/$O360,$F360/$P360)),0)</f>
        <v>0.98684637629863614</v>
      </c>
      <c r="Y360" s="10">
        <f>_xlfn.IFNA(IF(OR($C360={"PH-AKT","GCaMP6S"}),E360/AVERAGE($D360:$F360), E360/O360/AVERAGE($D360/$N360,$E360/$O360,$F360/$P360)),0)</f>
        <v>0.99640620074490116</v>
      </c>
      <c r="Z360" s="10">
        <f>_xlfn.IFNA(IF(OR($C360={"PH-AKT","GCaMP6S"}),F360/AVERAGE($D360:$F360), F360/P360/AVERAGE($D360/$N360,$E360/$O360,$F360/$P360)),0)</f>
        <v>1.0167474229564626</v>
      </c>
      <c r="AA360" s="10">
        <f>_xlfn.IFNA(IF(OR($C360={"PH-AKT","GCaMP6S"}),G360/AVERAGE($D360:$F360), G360/Q360/AVERAGE($D360/$N360,$E360/$O360,$F360/$P360)),0)</f>
        <v>1.099532963291729</v>
      </c>
      <c r="AB360" s="10">
        <f>_xlfn.IFNA(IF(OR($C360={"PH-AKT","GCaMP6S"}),H360/AVERAGE($D360:$F360), H360/R360/AVERAGE($D360/$N360,$E360/$O360,$F360/$P360)),0)</f>
        <v>1.1711070488501523</v>
      </c>
      <c r="AC360" s="10">
        <f>_xlfn.IFNA(IF(OR($C360={"PH-AKT","GCaMP6S"}),I360/AVERAGE($D360:$F360), I360/S360/AVERAGE($D360/$N360,$E360/$O360,$F360/$P360)),0)</f>
        <v>1.1804052006691914</v>
      </c>
      <c r="AD360" s="10">
        <f>_xlfn.IFNA(IF(OR($C360={"PH-AKT","GCaMP6S"}),J360/AVERAGE($D360:$F360), J360/T360/AVERAGE($D360/$N360,$E360/$O360,$F360/$P360)),0)</f>
        <v>1.1817845644661726</v>
      </c>
      <c r="AE360" s="10">
        <f>_xlfn.IFNA(IF(OR($C360={"PH-AKT","GCaMP6S"}),K360/AVERAGE($D360:$F360), K360/U360/AVERAGE($D360/$N360,$E360/$O360,$F360/$P360)),0)</f>
        <v>1.1918916611033297</v>
      </c>
      <c r="AF360" s="10">
        <f>_xlfn.IFNA(IF(OR($C360={"PH-AKT","GCaMP6S"}),L360/AVERAGE($D360:$F360), L360/V360/AVERAGE($D360/$N360,$E360/$O360,$F360/$P360)),0)</f>
        <v>1.1815627315206612</v>
      </c>
      <c r="AG360" s="10">
        <f>_xlfn.IFNA(IF(OR($C360={"PH-AKT","GCaMP6S"}),M360/AVERAGE($D360:$F360), M360/W360/AVERAGE($D360/$N360,$E360/$O360,$F360/$P360)),0)</f>
        <v>1.1650648529902399</v>
      </c>
      <c r="AI360" s="10">
        <f>IF(OR($C360={"PH-AKT","Syk","Src","Lyn-FAK","Prin-CRAF","ERKKTR"}),1/X360,X360)</f>
        <v>0.98684637629863614</v>
      </c>
      <c r="AJ360" s="10">
        <f>IF(OR($C360={"PH-AKT","Syk","Src","Lyn-FAK","Prin-CRAF","ERKKTR"}),1/Y360,Y360)</f>
        <v>0.99640620074490116</v>
      </c>
      <c r="AK360" s="10">
        <f>IF(OR($C360={"PH-AKT","Syk","Src","Lyn-FAK","Prin-CRAF","ERKKTR"}),1/Z360,Z360)</f>
        <v>1.0167474229564626</v>
      </c>
      <c r="AL360" s="10">
        <f>IF(OR($C360={"PH-AKT","Syk","Src","Lyn-FAK","Prin-CRAF","ERKKTR"}),1/AA360,AA360)</f>
        <v>1.099532963291729</v>
      </c>
      <c r="AM360" s="10">
        <f>IF(OR($C360={"PH-AKT","Syk","Src","Lyn-FAK","Prin-CRAF","ERKKTR"}),1/AB360,AB360)</f>
        <v>1.1711070488501523</v>
      </c>
      <c r="AN360" s="10">
        <f>IF(OR($C360={"PH-AKT","Syk","Src","Lyn-FAK","Prin-CRAF","ERKKTR"}),1/AC360,AC360)</f>
        <v>1.1804052006691914</v>
      </c>
      <c r="AO360" s="10">
        <f>IF(OR($C360={"PH-AKT","Syk","Src","Lyn-FAK","Prin-CRAF","ERKKTR"}),1/AD360,AD360)</f>
        <v>1.1817845644661726</v>
      </c>
      <c r="AP360" s="10">
        <f>IF(OR($C360={"PH-AKT","Syk","Src","Lyn-FAK","Prin-CRAF","ERKKTR"}),1/AE360,AE360)</f>
        <v>1.1918916611033297</v>
      </c>
      <c r="AQ360" s="10">
        <f>IF(OR($C360={"PH-AKT","Syk","Src","Lyn-FAK","Prin-CRAF","ERKKTR"}),1/AF360,AF360)</f>
        <v>1.1815627315206612</v>
      </c>
      <c r="AR360" s="10">
        <f>IF(OR($C360={"PH-AKT","Syk","Src","Lyn-FAK","Prin-CRAF","ERKKTR"}),1/AG360,AG360)</f>
        <v>1.1650648529902399</v>
      </c>
    </row>
    <row r="361" spans="1:44" x14ac:dyDescent="0.2">
      <c r="A361" s="10">
        <v>360</v>
      </c>
      <c r="B361" s="10">
        <v>0</v>
      </c>
      <c r="C361" s="10">
        <f>_xlfn.IFNA(VLOOKUP($B361,Barcodes!$B$2:$E$14,4,FALSE),0)</f>
        <v>0</v>
      </c>
      <c r="D361" s="10">
        <v>321.66399999999999</v>
      </c>
      <c r="E361" s="10">
        <v>328.72699999999998</v>
      </c>
      <c r="F361" s="10">
        <v>333.48700000000002</v>
      </c>
      <c r="G361" s="10">
        <v>320.642</v>
      </c>
      <c r="H361" s="10">
        <v>315.23500000000001</v>
      </c>
      <c r="I361" s="10">
        <v>319.33800000000002</v>
      </c>
      <c r="J361" s="10">
        <v>320.41699999999997</v>
      </c>
      <c r="K361" s="10">
        <v>329.589</v>
      </c>
      <c r="L361" s="10">
        <v>334.34100000000001</v>
      </c>
      <c r="M361" s="10">
        <v>342.791</v>
      </c>
      <c r="N361" s="10">
        <v>119.249</v>
      </c>
      <c r="O361" s="10">
        <v>121.414</v>
      </c>
      <c r="P361" s="10">
        <v>130.26400000000001</v>
      </c>
      <c r="Q361" s="10">
        <v>123</v>
      </c>
      <c r="R361" s="10">
        <v>128.62</v>
      </c>
      <c r="S361" s="10">
        <v>129.06299999999999</v>
      </c>
      <c r="T361" s="10">
        <v>120.94799999999999</v>
      </c>
      <c r="U361" s="10">
        <v>131.41499999999999</v>
      </c>
      <c r="V361" s="10">
        <v>137.71</v>
      </c>
      <c r="W361" s="10">
        <v>148.285</v>
      </c>
      <c r="X361" s="10">
        <f>_xlfn.IFNA(IF(OR($C361={"PH-AKT","GCaMP6S"}),D361/AVERAGE($D361:$F361), D361/N361/AVERAGE($D361/$N361,$E361/$O361,$F361/$P361)),0)</f>
        <v>1.015976821874498</v>
      </c>
      <c r="Y361" s="10">
        <f>_xlfn.IFNA(IF(OR($C361={"PH-AKT","GCaMP6S"}),E361/AVERAGE($D361:$F361), E361/O361/AVERAGE($D361/$N361,$E361/$O361,$F361/$P361)),0)</f>
        <v>1.0197710926371246</v>
      </c>
      <c r="Z361" s="10">
        <f>_xlfn.IFNA(IF(OR($C361={"PH-AKT","GCaMP6S"}),F361/AVERAGE($D361:$F361), F361/P361/AVERAGE($D361/$N361,$E361/$O361,$F361/$P361)),0)</f>
        <v>0.96425208548837726</v>
      </c>
      <c r="AA361" s="10">
        <f>_xlfn.IFNA(IF(OR($C361={"PH-AKT","GCaMP6S"}),G361/AVERAGE($D361:$F361), G361/Q361/AVERAGE($D361/$N361,$E361/$O361,$F361/$P361)),0)</f>
        <v>0.98186410895579279</v>
      </c>
      <c r="AB361" s="10">
        <f>_xlfn.IFNA(IF(OR($C361={"PH-AKT","GCaMP6S"}),H361/AVERAGE($D361:$F361), H361/R361/AVERAGE($D361/$N361,$E361/$O361,$F361/$P361)),0)</f>
        <v>0.92312818913143113</v>
      </c>
      <c r="AC361" s="10">
        <f>_xlfn.IFNA(IF(OR($C361={"PH-AKT","GCaMP6S"}),I361/AVERAGE($D361:$F361), I361/S361/AVERAGE($D361/$N361,$E361/$O361,$F361/$P361)),0)</f>
        <v>0.93193352031313481</v>
      </c>
      <c r="AD361" s="10">
        <f>_xlfn.IFNA(IF(OR($C361={"PH-AKT","GCaMP6S"}),J361/AVERAGE($D361:$F361), J361/T361/AVERAGE($D361/$N361,$E361/$O361,$F361/$P361)),0)</f>
        <v>0.99782170452749153</v>
      </c>
      <c r="AE361" s="10">
        <f>_xlfn.IFNA(IF(OR($C361={"PH-AKT","GCaMP6S"}),K361/AVERAGE($D361:$F361), K361/U361/AVERAGE($D361/$N361,$E361/$O361,$F361/$P361)),0)</f>
        <v>0.94463461806504656</v>
      </c>
      <c r="AF361" s="10">
        <f>_xlfn.IFNA(IF(OR($C361={"PH-AKT","GCaMP6S"}),L361/AVERAGE($D361:$F361), L361/V361/AVERAGE($D361/$N361,$E361/$O361,$F361/$P361)),0)</f>
        <v>0.91445059450078758</v>
      </c>
      <c r="AG361" s="10">
        <f>_xlfn.IFNA(IF(OR($C361={"PH-AKT","GCaMP6S"}),M361/AVERAGE($D361:$F361), M361/W361/AVERAGE($D361/$N361,$E361/$O361,$F361/$P361)),0)</f>
        <v>0.87069946428977707</v>
      </c>
      <c r="AI361" s="10">
        <f>IF(OR($C361={"PH-AKT","Syk","Src","Lyn-FAK","Prin-CRAF","ERKKTR"}),1/X361,X361)</f>
        <v>1.015976821874498</v>
      </c>
      <c r="AJ361" s="10">
        <f>IF(OR($C361={"PH-AKT","Syk","Src","Lyn-FAK","Prin-CRAF","ERKKTR"}),1/Y361,Y361)</f>
        <v>1.0197710926371246</v>
      </c>
      <c r="AK361" s="10">
        <f>IF(OR($C361={"PH-AKT","Syk","Src","Lyn-FAK","Prin-CRAF","ERKKTR"}),1/Z361,Z361)</f>
        <v>0.96425208548837726</v>
      </c>
      <c r="AL361" s="10">
        <f>IF(OR($C361={"PH-AKT","Syk","Src","Lyn-FAK","Prin-CRAF","ERKKTR"}),1/AA361,AA361)</f>
        <v>0.98186410895579279</v>
      </c>
      <c r="AM361" s="10">
        <f>IF(OR($C361={"PH-AKT","Syk","Src","Lyn-FAK","Prin-CRAF","ERKKTR"}),1/AB361,AB361)</f>
        <v>0.92312818913143113</v>
      </c>
      <c r="AN361" s="10">
        <f>IF(OR($C361={"PH-AKT","Syk","Src","Lyn-FAK","Prin-CRAF","ERKKTR"}),1/AC361,AC361)</f>
        <v>0.93193352031313481</v>
      </c>
      <c r="AO361" s="10">
        <f>IF(OR($C361={"PH-AKT","Syk","Src","Lyn-FAK","Prin-CRAF","ERKKTR"}),1/AD361,AD361)</f>
        <v>0.99782170452749153</v>
      </c>
      <c r="AP361" s="10">
        <f>IF(OR($C361={"PH-AKT","Syk","Src","Lyn-FAK","Prin-CRAF","ERKKTR"}),1/AE361,AE361)</f>
        <v>0.94463461806504656</v>
      </c>
      <c r="AQ361" s="10">
        <f>IF(OR($C361={"PH-AKT","Syk","Src","Lyn-FAK","Prin-CRAF","ERKKTR"}),1/AF361,AF361)</f>
        <v>0.91445059450078758</v>
      </c>
      <c r="AR361" s="10">
        <f>IF(OR($C361={"PH-AKT","Syk","Src","Lyn-FAK","Prin-CRAF","ERKKTR"}),1/AG361,AG361)</f>
        <v>0.87069946428977707</v>
      </c>
    </row>
    <row r="362" spans="1:44" x14ac:dyDescent="0.2">
      <c r="A362" s="10">
        <v>361</v>
      </c>
      <c r="B362" s="10">
        <v>0</v>
      </c>
      <c r="C362" s="10">
        <f>_xlfn.IFNA(VLOOKUP($B362,Barcodes!$B$2:$E$14,4,FALSE),0)</f>
        <v>0</v>
      </c>
      <c r="D362" s="10">
        <v>364.79199999999997</v>
      </c>
      <c r="E362" s="10">
        <v>362.83600000000001</v>
      </c>
      <c r="F362" s="10">
        <v>373.55599999999998</v>
      </c>
      <c r="G362" s="10">
        <v>360.839</v>
      </c>
      <c r="H362" s="10">
        <v>360.38099999999997</v>
      </c>
      <c r="I362" s="10">
        <v>350.95299999999997</v>
      </c>
      <c r="J362" s="10">
        <v>362.05200000000002</v>
      </c>
      <c r="K362" s="10">
        <v>381.64</v>
      </c>
      <c r="L362" s="10">
        <v>398.274</v>
      </c>
      <c r="M362" s="10">
        <v>405.08499999999998</v>
      </c>
      <c r="N362" s="10">
        <v>107.444</v>
      </c>
      <c r="O362" s="10">
        <v>108.494</v>
      </c>
      <c r="P362" s="10">
        <v>111.714</v>
      </c>
      <c r="Q362" s="10">
        <v>111.119</v>
      </c>
      <c r="R362" s="10">
        <v>104.31399999999999</v>
      </c>
      <c r="S362" s="10">
        <v>106.97799999999999</v>
      </c>
      <c r="T362" s="10">
        <v>103.599</v>
      </c>
      <c r="U362" s="10">
        <v>108.517</v>
      </c>
      <c r="V362" s="10">
        <v>112.137</v>
      </c>
      <c r="W362" s="10">
        <v>114.221</v>
      </c>
      <c r="X362" s="10">
        <f>_xlfn.IFNA(IF(OR($C362={"PH-AKT","GCaMP6S"}),D362/AVERAGE($D362:$F362), D362/N362/AVERAGE($D362/$N362,$E362/$O362,$F362/$P362)),0)</f>
        <v>1.0101364705138247</v>
      </c>
      <c r="Y362" s="10">
        <f>_xlfn.IFNA(IF(OR($C362={"PH-AKT","GCaMP6S"}),E362/AVERAGE($D362:$F362), E362/O362/AVERAGE($D362/$N362,$E362/$O362,$F362/$P362)),0)</f>
        <v>0.99499652344531564</v>
      </c>
      <c r="Z362" s="10">
        <f>_xlfn.IFNA(IF(OR($C362={"PH-AKT","GCaMP6S"}),F362/AVERAGE($D362:$F362), F362/P362/AVERAGE($D362/$N362,$E362/$O362,$F362/$P362)),0)</f>
        <v>0.99486700604085965</v>
      </c>
      <c r="AA362" s="10">
        <f>_xlfn.IFNA(IF(OR($C362={"PH-AKT","GCaMP6S"}),G362/AVERAGE($D362:$F362), G362/Q362/AVERAGE($D362/$N362,$E362/$O362,$F362/$P362)),0)</f>
        <v>0.96614444289848067</v>
      </c>
      <c r="AB362" s="10">
        <f>_xlfn.IFNA(IF(OR($C362={"PH-AKT","GCaMP6S"}),H362/AVERAGE($D362:$F362), H362/R362/AVERAGE($D362/$N362,$E362/$O362,$F362/$P362)),0)</f>
        <v>1.02786529090566</v>
      </c>
      <c r="AC362" s="10">
        <f>_xlfn.IFNA(IF(OR($C362={"PH-AKT","GCaMP6S"}),I362/AVERAGE($D362:$F362), I362/S362/AVERAGE($D362/$N362,$E362/$O362,$F362/$P362)),0)</f>
        <v>0.97604850118728492</v>
      </c>
      <c r="AD362" s="10">
        <f>_xlfn.IFNA(IF(OR($C362={"PH-AKT","GCaMP6S"}),J362/AVERAGE($D362:$F362), J362/T362/AVERAGE($D362/$N362,$E362/$O362,$F362/$P362)),0)</f>
        <v>1.0397580742340264</v>
      </c>
      <c r="AE362" s="10">
        <f>_xlfn.IFNA(IF(OR($C362={"PH-AKT","GCaMP6S"}),K362/AVERAGE($D362:$F362), K362/U362/AVERAGE($D362/$N362,$E362/$O362,$F362/$P362)),0)</f>
        <v>1.0463404677520123</v>
      </c>
      <c r="AF362" s="10">
        <f>_xlfn.IFNA(IF(OR($C362={"PH-AKT","GCaMP6S"}),L362/AVERAGE($D362:$F362), L362/V362/AVERAGE($D362/$N362,$E362/$O362,$F362/$P362)),0)</f>
        <v>1.0566956914349817</v>
      </c>
      <c r="AG362" s="10">
        <f>_xlfn.IFNA(IF(OR($C362={"PH-AKT","GCaMP6S"}),M362/AVERAGE($D362:$F362), M362/W362/AVERAGE($D362/$N362,$E362/$O362,$F362/$P362)),0)</f>
        <v>1.0551570811298541</v>
      </c>
      <c r="AI362" s="10">
        <f>IF(OR($C362={"PH-AKT","Syk","Src","Lyn-FAK","Prin-CRAF","ERKKTR"}),1/X362,X362)</f>
        <v>1.0101364705138247</v>
      </c>
      <c r="AJ362" s="10">
        <f>IF(OR($C362={"PH-AKT","Syk","Src","Lyn-FAK","Prin-CRAF","ERKKTR"}),1/Y362,Y362)</f>
        <v>0.99499652344531564</v>
      </c>
      <c r="AK362" s="10">
        <f>IF(OR($C362={"PH-AKT","Syk","Src","Lyn-FAK","Prin-CRAF","ERKKTR"}),1/Z362,Z362)</f>
        <v>0.99486700604085965</v>
      </c>
      <c r="AL362" s="10">
        <f>IF(OR($C362={"PH-AKT","Syk","Src","Lyn-FAK","Prin-CRAF","ERKKTR"}),1/AA362,AA362)</f>
        <v>0.96614444289848067</v>
      </c>
      <c r="AM362" s="10">
        <f>IF(OR($C362={"PH-AKT","Syk","Src","Lyn-FAK","Prin-CRAF","ERKKTR"}),1/AB362,AB362)</f>
        <v>1.02786529090566</v>
      </c>
      <c r="AN362" s="10">
        <f>IF(OR($C362={"PH-AKT","Syk","Src","Lyn-FAK","Prin-CRAF","ERKKTR"}),1/AC362,AC362)</f>
        <v>0.97604850118728492</v>
      </c>
      <c r="AO362" s="10">
        <f>IF(OR($C362={"PH-AKT","Syk","Src","Lyn-FAK","Prin-CRAF","ERKKTR"}),1/AD362,AD362)</f>
        <v>1.0397580742340264</v>
      </c>
      <c r="AP362" s="10">
        <f>IF(OR($C362={"PH-AKT","Syk","Src","Lyn-FAK","Prin-CRAF","ERKKTR"}),1/AE362,AE362)</f>
        <v>1.0463404677520123</v>
      </c>
      <c r="AQ362" s="10">
        <f>IF(OR($C362={"PH-AKT","Syk","Src","Lyn-FAK","Prin-CRAF","ERKKTR"}),1/AF362,AF362)</f>
        <v>1.0566956914349817</v>
      </c>
      <c r="AR362" s="10">
        <f>IF(OR($C362={"PH-AKT","Syk","Src","Lyn-FAK","Prin-CRAF","ERKKTR"}),1/AG362,AG362)</f>
        <v>1.0551570811298541</v>
      </c>
    </row>
    <row r="363" spans="1:44" x14ac:dyDescent="0.2">
      <c r="A363" s="10">
        <v>362</v>
      </c>
      <c r="B363" s="10">
        <v>0</v>
      </c>
      <c r="C363" s="10">
        <f>_xlfn.IFNA(VLOOKUP($B363,Barcodes!$B$2:$E$14,4,FALSE),0)</f>
        <v>0</v>
      </c>
      <c r="D363" s="10">
        <v>407.01600000000002</v>
      </c>
      <c r="E363" s="10">
        <v>401.74900000000002</v>
      </c>
      <c r="F363" s="10">
        <v>398.517</v>
      </c>
      <c r="G363" s="10">
        <v>393.75400000000002</v>
      </c>
      <c r="H363" s="10">
        <v>400.678</v>
      </c>
      <c r="I363" s="10">
        <v>411.72899999999998</v>
      </c>
      <c r="J363" s="10">
        <v>410.90199999999999</v>
      </c>
      <c r="K363" s="10">
        <v>407.97</v>
      </c>
      <c r="L363" s="10">
        <v>408.09300000000002</v>
      </c>
      <c r="M363" s="10">
        <v>405.10700000000003</v>
      </c>
      <c r="N363" s="10">
        <v>139.47800000000001</v>
      </c>
      <c r="O363" s="10">
        <v>143.886</v>
      </c>
      <c r="P363" s="10">
        <v>140.619</v>
      </c>
      <c r="Q363" s="10">
        <v>135.04300000000001</v>
      </c>
      <c r="R363" s="10">
        <v>133.23500000000001</v>
      </c>
      <c r="S363" s="10">
        <v>129.87100000000001</v>
      </c>
      <c r="T363" s="10">
        <v>133.10400000000001</v>
      </c>
      <c r="U363" s="10">
        <v>134.499</v>
      </c>
      <c r="V363" s="10">
        <v>138.35400000000001</v>
      </c>
      <c r="W363" s="10">
        <v>135.37899999999999</v>
      </c>
      <c r="X363" s="10">
        <f>_xlfn.IFNA(IF(OR($C363={"PH-AKT","GCaMP6S"}),D363/AVERAGE($D363:$F363), D363/N363/AVERAGE($D363/$N363,$E363/$O363,$F363/$P363)),0)</f>
        <v>1.024592047837747</v>
      </c>
      <c r="Y363" s="10">
        <f>_xlfn.IFNA(IF(OR($C363={"PH-AKT","GCaMP6S"}),E363/AVERAGE($D363:$F363), E363/O363/AVERAGE($D363/$N363,$E363/$O363,$F363/$P363)),0)</f>
        <v>0.98035072705567039</v>
      </c>
      <c r="Z363" s="10">
        <f>_xlfn.IFNA(IF(OR($C363={"PH-AKT","GCaMP6S"}),F363/AVERAGE($D363:$F363), F363/P363/AVERAGE($D363/$N363,$E363/$O363,$F363/$P363)),0)</f>
        <v>0.99505722510658279</v>
      </c>
      <c r="AA363" s="10">
        <f>_xlfn.IFNA(IF(OR($C363={"PH-AKT","GCaMP6S"}),G363/AVERAGE($D363:$F363), G363/Q363/AVERAGE($D363/$N363,$E363/$O363,$F363/$P363)),0)</f>
        <v>1.0237598932316736</v>
      </c>
      <c r="AB363" s="10">
        <f>_xlfn.IFNA(IF(OR($C363={"PH-AKT","GCaMP6S"}),H363/AVERAGE($D363:$F363), H363/R363/AVERAGE($D363/$N363,$E363/$O363,$F363/$P363)),0)</f>
        <v>1.0558990067285239</v>
      </c>
      <c r="AC363" s="10">
        <f>_xlfn.IFNA(IF(OR($C363={"PH-AKT","GCaMP6S"}),I363/AVERAGE($D363:$F363), I363/S363/AVERAGE($D363/$N363,$E363/$O363,$F363/$P363)),0)</f>
        <v>1.1131264003709915</v>
      </c>
      <c r="AD363" s="10">
        <f>_xlfn.IFNA(IF(OR($C363={"PH-AKT","GCaMP6S"}),J363/AVERAGE($D363:$F363), J363/T363/AVERAGE($D363/$N363,$E363/$O363,$F363/$P363)),0)</f>
        <v>1.083907842196447</v>
      </c>
      <c r="AE363" s="10">
        <f>_xlfn.IFNA(IF(OR($C363={"PH-AKT","GCaMP6S"}),K363/AVERAGE($D363:$F363), K363/U363/AVERAGE($D363/$N363,$E363/$O363,$F363/$P363)),0)</f>
        <v>1.0650117111629491</v>
      </c>
      <c r="AF363" s="10">
        <f>_xlfn.IFNA(IF(OR($C363={"PH-AKT","GCaMP6S"}),L363/AVERAGE($D363:$F363), L363/V363/AVERAGE($D363/$N363,$E363/$O363,$F363/$P363)),0)</f>
        <v>1.0356491093118214</v>
      </c>
      <c r="AG363" s="10">
        <f>_xlfn.IFNA(IF(OR($C363={"PH-AKT","GCaMP6S"}),M363/AVERAGE($D363:$F363), M363/W363/AVERAGE($D363/$N363,$E363/$O363,$F363/$P363)),0)</f>
        <v>1.0506635264989599</v>
      </c>
      <c r="AI363" s="10">
        <f>IF(OR($C363={"PH-AKT","Syk","Src","Lyn-FAK","Prin-CRAF","ERKKTR"}),1/X363,X363)</f>
        <v>1.024592047837747</v>
      </c>
      <c r="AJ363" s="10">
        <f>IF(OR($C363={"PH-AKT","Syk","Src","Lyn-FAK","Prin-CRAF","ERKKTR"}),1/Y363,Y363)</f>
        <v>0.98035072705567039</v>
      </c>
      <c r="AK363" s="10">
        <f>IF(OR($C363={"PH-AKT","Syk","Src","Lyn-FAK","Prin-CRAF","ERKKTR"}),1/Z363,Z363)</f>
        <v>0.99505722510658279</v>
      </c>
      <c r="AL363" s="10">
        <f>IF(OR($C363={"PH-AKT","Syk","Src","Lyn-FAK","Prin-CRAF","ERKKTR"}),1/AA363,AA363)</f>
        <v>1.0237598932316736</v>
      </c>
      <c r="AM363" s="10">
        <f>IF(OR($C363={"PH-AKT","Syk","Src","Lyn-FAK","Prin-CRAF","ERKKTR"}),1/AB363,AB363)</f>
        <v>1.0558990067285239</v>
      </c>
      <c r="AN363" s="10">
        <f>IF(OR($C363={"PH-AKT","Syk","Src","Lyn-FAK","Prin-CRAF","ERKKTR"}),1/AC363,AC363)</f>
        <v>1.1131264003709915</v>
      </c>
      <c r="AO363" s="10">
        <f>IF(OR($C363={"PH-AKT","Syk","Src","Lyn-FAK","Prin-CRAF","ERKKTR"}),1/AD363,AD363)</f>
        <v>1.083907842196447</v>
      </c>
      <c r="AP363" s="10">
        <f>IF(OR($C363={"PH-AKT","Syk","Src","Lyn-FAK","Prin-CRAF","ERKKTR"}),1/AE363,AE363)</f>
        <v>1.0650117111629491</v>
      </c>
      <c r="AQ363" s="10">
        <f>IF(OR($C363={"PH-AKT","Syk","Src","Lyn-FAK","Prin-CRAF","ERKKTR"}),1/AF363,AF363)</f>
        <v>1.0356491093118214</v>
      </c>
      <c r="AR363" s="10">
        <f>IF(OR($C363={"PH-AKT","Syk","Src","Lyn-FAK","Prin-CRAF","ERKKTR"}),1/AG363,AG363)</f>
        <v>1.0506635264989599</v>
      </c>
    </row>
    <row r="364" spans="1:44" x14ac:dyDescent="0.2">
      <c r="A364" s="10">
        <v>363</v>
      </c>
      <c r="B364" s="10">
        <v>0</v>
      </c>
      <c r="C364" s="10">
        <f>_xlfn.IFNA(VLOOKUP($B364,Barcodes!$B$2:$E$14,4,FALSE),0)</f>
        <v>0</v>
      </c>
      <c r="D364" s="10">
        <v>423.57400000000001</v>
      </c>
      <c r="E364" s="10">
        <v>433.92099999999999</v>
      </c>
      <c r="F364" s="10">
        <v>439.99900000000002</v>
      </c>
      <c r="G364" s="10">
        <v>439.40499999999997</v>
      </c>
      <c r="H364" s="10">
        <v>442.32400000000001</v>
      </c>
      <c r="I364" s="10">
        <v>438.15</v>
      </c>
      <c r="J364" s="10">
        <v>444.17399999999998</v>
      </c>
      <c r="K364" s="10">
        <v>442.54</v>
      </c>
      <c r="L364" s="10">
        <v>435.36900000000003</v>
      </c>
      <c r="M364" s="10">
        <v>440.202</v>
      </c>
      <c r="N364" s="10">
        <v>140.054</v>
      </c>
      <c r="O364" s="10">
        <v>148.357</v>
      </c>
      <c r="P364" s="10">
        <v>152.27699999999999</v>
      </c>
      <c r="Q364" s="10">
        <v>146.483</v>
      </c>
      <c r="R364" s="10">
        <v>143.89400000000001</v>
      </c>
      <c r="S364" s="10">
        <v>142.65199999999999</v>
      </c>
      <c r="T364" s="10">
        <v>148.126</v>
      </c>
      <c r="U364" s="10">
        <v>144.81200000000001</v>
      </c>
      <c r="V364" s="10">
        <v>149.27799999999999</v>
      </c>
      <c r="W364" s="10">
        <v>148.59800000000001</v>
      </c>
      <c r="X364" s="10">
        <f>_xlfn.IFNA(IF(OR($C364={"PH-AKT","GCaMP6S"}),D364/AVERAGE($D364:$F364), D364/N364/AVERAGE($D364/$N364,$E364/$O364,$F364/$P364)),0)</f>
        <v>1.0265216390519272</v>
      </c>
      <c r="Y364" s="10">
        <f>_xlfn.IFNA(IF(OR($C364={"PH-AKT","GCaMP6S"}),E364/AVERAGE($D364:$F364), E364/O364/AVERAGE($D364/$N364,$E364/$O364,$F364/$P364)),0)</f>
        <v>0.99274328360903863</v>
      </c>
      <c r="Z364" s="10">
        <f>_xlfn.IFNA(IF(OR($C364={"PH-AKT","GCaMP6S"}),F364/AVERAGE($D364:$F364), F364/P364/AVERAGE($D364/$N364,$E364/$O364,$F364/$P364)),0)</f>
        <v>0.98073507733903442</v>
      </c>
      <c r="AA364" s="10">
        <f>_xlfn.IFNA(IF(OR($C364={"PH-AKT","GCaMP6S"}),G364/AVERAGE($D364:$F364), G364/Q364/AVERAGE($D364/$N364,$E364/$O364,$F364/$P364)),0)</f>
        <v>1.0181507842547615</v>
      </c>
      <c r="AB364" s="10">
        <f>_xlfn.IFNA(IF(OR($C364={"PH-AKT","GCaMP6S"}),H364/AVERAGE($D364:$F364), H364/R364/AVERAGE($D364/$N364,$E364/$O364,$F364/$P364)),0)</f>
        <v>1.0433551172619233</v>
      </c>
      <c r="AC364" s="10">
        <f>_xlfn.IFNA(IF(OR($C364={"PH-AKT","GCaMP6S"}),I364/AVERAGE($D364:$F364), I364/S364/AVERAGE($D364/$N364,$E364/$O364,$F364/$P364)),0)</f>
        <v>1.0425077269737615</v>
      </c>
      <c r="AD364" s="10">
        <f>_xlfn.IFNA(IF(OR($C364={"PH-AKT","GCaMP6S"}),J364/AVERAGE($D364:$F364), J364/T364/AVERAGE($D364/$N364,$E364/$O364,$F364/$P364)),0)</f>
        <v>1.0177852893115413</v>
      </c>
      <c r="AE364" s="10">
        <f>_xlfn.IFNA(IF(OR($C364={"PH-AKT","GCaMP6S"}),K364/AVERAGE($D364:$F364), K364/U364/AVERAGE($D364/$N364,$E364/$O364,$F364/$P364)),0)</f>
        <v>1.0372472960829606</v>
      </c>
      <c r="AF364" s="10">
        <f>_xlfn.IFNA(IF(OR($C364={"PH-AKT","GCaMP6S"}),L364/AVERAGE($D364:$F364), L364/V364/AVERAGE($D364/$N364,$E364/$O364,$F364/$P364)),0)</f>
        <v>0.98991071678931497</v>
      </c>
      <c r="AG364" s="10">
        <f>_xlfn.IFNA(IF(OR($C364={"PH-AKT","GCaMP6S"}),M364/AVERAGE($D364:$F364), M364/W364/AVERAGE($D364/$N364,$E364/$O364,$F364/$P364)),0)</f>
        <v>1.0054798660850532</v>
      </c>
      <c r="AI364" s="10">
        <f>IF(OR($C364={"PH-AKT","Syk","Src","Lyn-FAK","Prin-CRAF","ERKKTR"}),1/X364,X364)</f>
        <v>1.0265216390519272</v>
      </c>
      <c r="AJ364" s="10">
        <f>IF(OR($C364={"PH-AKT","Syk","Src","Lyn-FAK","Prin-CRAF","ERKKTR"}),1/Y364,Y364)</f>
        <v>0.99274328360903863</v>
      </c>
      <c r="AK364" s="10">
        <f>IF(OR($C364={"PH-AKT","Syk","Src","Lyn-FAK","Prin-CRAF","ERKKTR"}),1/Z364,Z364)</f>
        <v>0.98073507733903442</v>
      </c>
      <c r="AL364" s="10">
        <f>IF(OR($C364={"PH-AKT","Syk","Src","Lyn-FAK","Prin-CRAF","ERKKTR"}),1/AA364,AA364)</f>
        <v>1.0181507842547615</v>
      </c>
      <c r="AM364" s="10">
        <f>IF(OR($C364={"PH-AKT","Syk","Src","Lyn-FAK","Prin-CRAF","ERKKTR"}),1/AB364,AB364)</f>
        <v>1.0433551172619233</v>
      </c>
      <c r="AN364" s="10">
        <f>IF(OR($C364={"PH-AKT","Syk","Src","Lyn-FAK","Prin-CRAF","ERKKTR"}),1/AC364,AC364)</f>
        <v>1.0425077269737615</v>
      </c>
      <c r="AO364" s="10">
        <f>IF(OR($C364={"PH-AKT","Syk","Src","Lyn-FAK","Prin-CRAF","ERKKTR"}),1/AD364,AD364)</f>
        <v>1.0177852893115413</v>
      </c>
      <c r="AP364" s="10">
        <f>IF(OR($C364={"PH-AKT","Syk","Src","Lyn-FAK","Prin-CRAF","ERKKTR"}),1/AE364,AE364)</f>
        <v>1.0372472960829606</v>
      </c>
      <c r="AQ364" s="10">
        <f>IF(OR($C364={"PH-AKT","Syk","Src","Lyn-FAK","Prin-CRAF","ERKKTR"}),1/AF364,AF364)</f>
        <v>0.98991071678931497</v>
      </c>
      <c r="AR364" s="10">
        <f>IF(OR($C364={"PH-AKT","Syk","Src","Lyn-FAK","Prin-CRAF","ERKKTR"}),1/AG364,AG364)</f>
        <v>1.0054798660850532</v>
      </c>
    </row>
    <row r="365" spans="1:44" x14ac:dyDescent="0.2">
      <c r="A365" s="10">
        <v>364</v>
      </c>
      <c r="B365" s="10" t="s">
        <v>36</v>
      </c>
      <c r="C365" s="10" t="str">
        <f>_xlfn.IFNA(VLOOKUP($B365,Barcodes!$B$2:$E$14,4,FALSE),0)</f>
        <v>Src</v>
      </c>
      <c r="D365" s="10">
        <v>6794.7920000000004</v>
      </c>
      <c r="E365" s="10">
        <v>6823.0940000000001</v>
      </c>
      <c r="F365" s="10">
        <v>7013.6790000000001</v>
      </c>
      <c r="G365" s="10">
        <v>6191.607</v>
      </c>
      <c r="H365" s="10">
        <v>6133.6390000000001</v>
      </c>
      <c r="I365" s="10">
        <v>6291.527</v>
      </c>
      <c r="J365" s="10">
        <v>6504.1379999999999</v>
      </c>
      <c r="K365" s="10">
        <v>6386.7250000000004</v>
      </c>
      <c r="L365" s="10">
        <v>6132.9690000000001</v>
      </c>
      <c r="M365" s="10">
        <v>6038.1760000000004</v>
      </c>
      <c r="N365" s="10">
        <v>960.976</v>
      </c>
      <c r="O365" s="10">
        <v>966.09199999999998</v>
      </c>
      <c r="P365" s="10">
        <v>987.27599999999995</v>
      </c>
      <c r="Q365" s="10">
        <v>1235.0250000000001</v>
      </c>
      <c r="R365" s="10">
        <v>1248.1659999999999</v>
      </c>
      <c r="S365" s="10">
        <v>1226.4659999999999</v>
      </c>
      <c r="T365" s="10">
        <v>1202.1980000000001</v>
      </c>
      <c r="U365" s="10">
        <v>1123.838</v>
      </c>
      <c r="V365" s="10">
        <v>1056.547</v>
      </c>
      <c r="W365" s="10">
        <v>981.09799999999996</v>
      </c>
      <c r="X365" s="10">
        <f>_xlfn.IFNA(IF(OR($C365={"PH-AKT","GCaMP6S"}),D365/AVERAGE($D365:$F365), D365/N365/AVERAGE($D365/$N365,$E365/$O365,$F365/$P365)),0)</f>
        <v>0.99881325442989266</v>
      </c>
      <c r="Y365" s="10">
        <f>_xlfn.IFNA(IF(OR($C365={"PH-AKT","GCaMP6S"}),E365/AVERAGE($D365:$F365), E365/O365/AVERAGE($D365/$N365,$E365/$O365,$F365/$P365)),0)</f>
        <v>0.99766225166758082</v>
      </c>
      <c r="Z365" s="10">
        <f>_xlfn.IFNA(IF(OR($C365={"PH-AKT","GCaMP6S"}),F365/AVERAGE($D365:$F365), F365/P365/AVERAGE($D365/$N365,$E365/$O365,$F365/$P365)),0)</f>
        <v>1.0035244939025265</v>
      </c>
      <c r="AA365" s="10">
        <f>_xlfn.IFNA(IF(OR($C365={"PH-AKT","GCaMP6S"}),G365/AVERAGE($D365:$F365), G365/Q365/AVERAGE($D365/$N365,$E365/$O365,$F365/$P365)),0)</f>
        <v>0.70818757883648109</v>
      </c>
      <c r="AB365" s="10">
        <f>_xlfn.IFNA(IF(OR($C365={"PH-AKT","GCaMP6S"}),H365/AVERAGE($D365:$F365), H365/R365/AVERAGE($D365/$N365,$E365/$O365,$F365/$P365)),0)</f>
        <v>0.69417110958195416</v>
      </c>
      <c r="AC365" s="10">
        <f>_xlfn.IFNA(IF(OR($C365={"PH-AKT","GCaMP6S"}),I365/AVERAGE($D365:$F365), I365/S365/AVERAGE($D365/$N365,$E365/$O365,$F365/$P365)),0)</f>
        <v>0.72463819748498148</v>
      </c>
      <c r="AD365" s="10">
        <f>_xlfn.IFNA(IF(OR($C365={"PH-AKT","GCaMP6S"}),J365/AVERAGE($D365:$F365), J365/T365/AVERAGE($D365/$N365,$E365/$O365,$F365/$P365)),0)</f>
        <v>0.76424818791050297</v>
      </c>
      <c r="AE365" s="10">
        <f>_xlfn.IFNA(IF(OR($C365={"PH-AKT","GCaMP6S"}),K365/AVERAGE($D365:$F365), K365/U365/AVERAGE($D365/$N365,$E365/$O365,$F365/$P365)),0)</f>
        <v>0.80277747015448764</v>
      </c>
      <c r="AF365" s="10">
        <f>_xlfn.IFNA(IF(OR($C365={"PH-AKT","GCaMP6S"}),L365/AVERAGE($D365:$F365), L365/V365/AVERAGE($D365/$N365,$E365/$O365,$F365/$P365)),0)</f>
        <v>0.81997879189680511</v>
      </c>
      <c r="AG365" s="10">
        <f>_xlfn.IFNA(IF(OR($C365={"PH-AKT","GCaMP6S"}),M365/AVERAGE($D365:$F365), M365/W365/AVERAGE($D365/$N365,$E365/$O365,$F365/$P365)),0)</f>
        <v>0.8693888155402717</v>
      </c>
      <c r="AI365" s="10">
        <f>IF(OR($C365={"PH-AKT","Syk","Src","Lyn-FAK","Prin-CRAF","ERKKTR"}),1/X365,X365)</f>
        <v>1.0011881556085123</v>
      </c>
      <c r="AJ365" s="10">
        <f>IF(OR($C365={"PH-AKT","Syk","Src","Lyn-FAK","Prin-CRAF","ERKKTR"}),1/Y365,Y365)</f>
        <v>1.0023432262055738</v>
      </c>
      <c r="AK365" s="10">
        <f>IF(OR($C365={"PH-AKT","Syk","Src","Lyn-FAK","Prin-CRAF","ERKKTR"}),1/Z365,Z365)</f>
        <v>0.99648788452704284</v>
      </c>
      <c r="AL365" s="10">
        <f>IF(OR($C365={"PH-AKT","Syk","Src","Lyn-FAK","Prin-CRAF","ERKKTR"}),1/AA365,AA365)</f>
        <v>1.4120552659832766</v>
      </c>
      <c r="AM365" s="10">
        <f>IF(OR($C365={"PH-AKT","Syk","Src","Lyn-FAK","Prin-CRAF","ERKKTR"}),1/AB365,AB365)</f>
        <v>1.4405670103473811</v>
      </c>
      <c r="AN365" s="10">
        <f>IF(OR($C365={"PH-AKT","Syk","Src","Lyn-FAK","Prin-CRAF","ERKKTR"}),1/AC365,AC365)</f>
        <v>1.3799990167103018</v>
      </c>
      <c r="AO365" s="10">
        <f>IF(OR($C365={"PH-AKT","Syk","Src","Lyn-FAK","Prin-CRAF","ERKKTR"}),1/AD365,AD365)</f>
        <v>1.3084754610070526</v>
      </c>
      <c r="AP365" s="10">
        <f>IF(OR($C365={"PH-AKT","Syk","Src","Lyn-FAK","Prin-CRAF","ERKKTR"}),1/AE365,AE365)</f>
        <v>1.2456752178253814</v>
      </c>
      <c r="AQ365" s="10">
        <f>IF(OR($C365={"PH-AKT","Syk","Src","Lyn-FAK","Prin-CRAF","ERKKTR"}),1/AF365,AF365)</f>
        <v>1.219543736840758</v>
      </c>
      <c r="AR365" s="10">
        <f>IF(OR($C365={"PH-AKT","Syk","Src","Lyn-FAK","Prin-CRAF","ERKKTR"}),1/AG365,AG365)</f>
        <v>1.150233338783593</v>
      </c>
    </row>
    <row r="366" spans="1:44" x14ac:dyDescent="0.2">
      <c r="A366" s="10">
        <v>365</v>
      </c>
      <c r="B366" s="10" t="s">
        <v>42</v>
      </c>
      <c r="C366" s="10" t="str">
        <f>_xlfn.IFNA(VLOOKUP($B366,Barcodes!$B$2:$E$14,4,FALSE),0)</f>
        <v>Syk</v>
      </c>
      <c r="D366" s="10">
        <v>2901.0729999999999</v>
      </c>
      <c r="E366" s="10">
        <v>2943.674</v>
      </c>
      <c r="F366" s="10">
        <v>2894.627</v>
      </c>
      <c r="G366" s="10">
        <v>2627.1460000000002</v>
      </c>
      <c r="H366" s="10">
        <v>2622.5639999999999</v>
      </c>
      <c r="I366" s="10">
        <v>2546.4479999999999</v>
      </c>
      <c r="J366" s="10">
        <v>2456.1959999999999</v>
      </c>
      <c r="K366" s="10">
        <v>2391.6930000000002</v>
      </c>
      <c r="L366" s="10">
        <v>2420.3249999999998</v>
      </c>
      <c r="M366" s="10">
        <v>2388.674</v>
      </c>
      <c r="N366" s="10">
        <v>415.40699999999998</v>
      </c>
      <c r="O366" s="10">
        <v>424.78199999999998</v>
      </c>
      <c r="P366" s="10">
        <v>414.70299999999997</v>
      </c>
      <c r="Q366" s="10">
        <v>524.95299999999997</v>
      </c>
      <c r="R366" s="10">
        <v>519.57600000000002</v>
      </c>
      <c r="S366" s="10">
        <v>490.18700000000001</v>
      </c>
      <c r="T366" s="10">
        <v>451.51</v>
      </c>
      <c r="U366" s="10">
        <v>425.863</v>
      </c>
      <c r="V366" s="10">
        <v>407.50299999999999</v>
      </c>
      <c r="W366" s="10">
        <v>392.35899999999998</v>
      </c>
      <c r="X366" s="10">
        <f>_xlfn.IFNA(IF(OR($C366={"PH-AKT","GCaMP6S"}),D366/AVERAGE($D366:$F366), D366/N366/AVERAGE($D366/$N366,$E366/$O366,$F366/$P366)),0)</f>
        <v>1.0027534862085745</v>
      </c>
      <c r="Y366" s="10">
        <f>_xlfn.IFNA(IF(OR($C366={"PH-AKT","GCaMP6S"}),E366/AVERAGE($D366:$F366), E366/O366/AVERAGE($D366/$N366,$E366/$O366,$F366/$P366)),0)</f>
        <v>0.99502258973416979</v>
      </c>
      <c r="Z366" s="10">
        <f>_xlfn.IFNA(IF(OR($C366={"PH-AKT","GCaMP6S"}),F366/AVERAGE($D366:$F366), F366/P366/AVERAGE($D366/$N366,$E366/$O366,$F366/$P366)),0)</f>
        <v>1.0022239240572555</v>
      </c>
      <c r="AA366" s="10">
        <f>_xlfn.IFNA(IF(OR($C366={"PH-AKT","GCaMP6S"}),G366/AVERAGE($D366:$F366), G366/Q366/AVERAGE($D366/$N366,$E366/$O366,$F366/$P366)),0)</f>
        <v>0.71857668300756083</v>
      </c>
      <c r="AB366" s="10">
        <f>_xlfn.IFNA(IF(OR($C366={"PH-AKT","GCaMP6S"}),H366/AVERAGE($D366:$F366), H366/R366/AVERAGE($D366/$N366,$E366/$O366,$F366/$P366)),0)</f>
        <v>0.72474686784771547</v>
      </c>
      <c r="AC366" s="10">
        <f>_xlfn.IFNA(IF(OR($C366={"PH-AKT","GCaMP6S"}),I366/AVERAGE($D366:$F366), I366/S366/AVERAGE($D366/$N366,$E366/$O366,$F366/$P366)),0)</f>
        <v>0.7459030047106926</v>
      </c>
      <c r="AD366" s="10">
        <f>_xlfn.IFNA(IF(OR($C366={"PH-AKT","GCaMP6S"}),J366/AVERAGE($D366:$F366), J366/T366/AVERAGE($D366/$N366,$E366/$O366,$F366/$P366)),0)</f>
        <v>0.78109701878057614</v>
      </c>
      <c r="AE366" s="10">
        <f>_xlfn.IFNA(IF(OR($C366={"PH-AKT","GCaMP6S"}),K366/AVERAGE($D366:$F366), K366/U366/AVERAGE($D366/$N366,$E366/$O366,$F366/$P366)),0)</f>
        <v>0.8063894870406868</v>
      </c>
      <c r="AF366" s="10">
        <f>_xlfn.IFNA(IF(OR($C366={"PH-AKT","GCaMP6S"}),L366/AVERAGE($D366:$F366), L366/V366/AVERAGE($D366/$N366,$E366/$O366,$F366/$P366)),0)</f>
        <v>0.85280985493181316</v>
      </c>
      <c r="AG366" s="10">
        <f>_xlfn.IFNA(IF(OR($C366={"PH-AKT","GCaMP6S"}),M366/AVERAGE($D366:$F366), M366/W366/AVERAGE($D366/$N366,$E366/$O366,$F366/$P366)),0)</f>
        <v>0.87414322786956611</v>
      </c>
      <c r="AI366" s="10">
        <f>IF(OR($C366={"PH-AKT","Syk","Src","Lyn-FAK","Prin-CRAF","ERKKTR"}),1/X366,X366)</f>
        <v>0.99725407465898175</v>
      </c>
      <c r="AJ366" s="10">
        <f>IF(OR($C366={"PH-AKT","Syk","Src","Lyn-FAK","Prin-CRAF","ERKKTR"}),1/Y366,Y366)</f>
        <v>1.0050023088090492</v>
      </c>
      <c r="AK366" s="10">
        <f>IF(OR($C366={"PH-AKT","Syk","Src","Lyn-FAK","Prin-CRAF","ERKKTR"}),1/Z366,Z366)</f>
        <v>0.99778101080619541</v>
      </c>
      <c r="AL366" s="10">
        <f>IF(OR($C366={"PH-AKT","Syk","Src","Lyn-FAK","Prin-CRAF","ERKKTR"}),1/AA366,AA366)</f>
        <v>1.3916399232640813</v>
      </c>
      <c r="AM366" s="10">
        <f>IF(OR($C366={"PH-AKT","Syk","Src","Lyn-FAK","Prin-CRAF","ERKKTR"}),1/AB366,AB366)</f>
        <v>1.379792096197263</v>
      </c>
      <c r="AN366" s="10">
        <f>IF(OR($C366={"PH-AKT","Syk","Src","Lyn-FAK","Prin-CRAF","ERKKTR"}),1/AC366,AC366)</f>
        <v>1.3406568865986295</v>
      </c>
      <c r="AO366" s="10">
        <f>IF(OR($C366={"PH-AKT","Syk","Src","Lyn-FAK","Prin-CRAF","ERKKTR"}),1/AD366,AD366)</f>
        <v>1.2802506935196964</v>
      </c>
      <c r="AP366" s="10">
        <f>IF(OR($C366={"PH-AKT","Syk","Src","Lyn-FAK","Prin-CRAF","ERKKTR"}),1/AE366,AE366)</f>
        <v>1.2400955320856564</v>
      </c>
      <c r="AQ366" s="10">
        <f>IF(OR($C366={"PH-AKT","Syk","Src","Lyn-FAK","Prin-CRAF","ERKKTR"}),1/AF366,AF366)</f>
        <v>1.1725943294592387</v>
      </c>
      <c r="AR366" s="10">
        <f>IF(OR($C366={"PH-AKT","Syk","Src","Lyn-FAK","Prin-CRAF","ERKKTR"}),1/AG366,AG366)</f>
        <v>1.1439772889817701</v>
      </c>
    </row>
    <row r="367" spans="1:44" x14ac:dyDescent="0.2">
      <c r="A367" s="10">
        <v>366</v>
      </c>
      <c r="B367" s="10">
        <v>0</v>
      </c>
      <c r="C367" s="10">
        <f>_xlfn.IFNA(VLOOKUP($B367,Barcodes!$B$2:$E$14,4,FALSE),0)</f>
        <v>0</v>
      </c>
      <c r="D367" s="10">
        <v>241.45099999999999</v>
      </c>
      <c r="E367" s="10">
        <v>246.22399999999999</v>
      </c>
      <c r="F367" s="10">
        <v>245.59899999999999</v>
      </c>
      <c r="G367" s="10">
        <v>251.00800000000001</v>
      </c>
      <c r="H367" s="10">
        <v>256.57</v>
      </c>
      <c r="I367" s="10">
        <v>248.012</v>
      </c>
      <c r="J367" s="10">
        <v>249.376</v>
      </c>
      <c r="K367" s="10">
        <v>243.9</v>
      </c>
      <c r="L367" s="10">
        <v>247.666</v>
      </c>
      <c r="M367" s="10">
        <v>249.90100000000001</v>
      </c>
      <c r="N367" s="10">
        <v>80.921000000000006</v>
      </c>
      <c r="O367" s="10">
        <v>81.605000000000004</v>
      </c>
      <c r="P367" s="10">
        <v>76.775000000000006</v>
      </c>
      <c r="Q367" s="10">
        <v>81.561999999999998</v>
      </c>
      <c r="R367" s="10">
        <v>85.763999999999996</v>
      </c>
      <c r="S367" s="10">
        <v>85.766999999999996</v>
      </c>
      <c r="T367" s="10">
        <v>80.759</v>
      </c>
      <c r="U367" s="10">
        <v>89.682000000000002</v>
      </c>
      <c r="V367" s="10">
        <v>82.484999999999999</v>
      </c>
      <c r="W367" s="10">
        <v>87.866</v>
      </c>
      <c r="X367" s="10">
        <f>_xlfn.IFNA(IF(OR($C367={"PH-AKT","GCaMP6S"}),D367/AVERAGE($D367:$F367), D367/N367/AVERAGE($D367/$N367,$E367/$O367,$F367/$P367)),0)</f>
        <v>0.9729741503019157</v>
      </c>
      <c r="Y367" s="10">
        <f>_xlfn.IFNA(IF(OR($C367={"PH-AKT","GCaMP6S"}),E367/AVERAGE($D367:$F367), E367/O367/AVERAGE($D367/$N367,$E367/$O367,$F367/$P367)),0)</f>
        <v>0.9838913626014284</v>
      </c>
      <c r="Z367" s="10">
        <f>_xlfn.IFNA(IF(OR($C367={"PH-AKT","GCaMP6S"}),F367/AVERAGE($D367:$F367), F367/P367/AVERAGE($D367/$N367,$E367/$O367,$F367/$P367)),0)</f>
        <v>1.0431344870966559</v>
      </c>
      <c r="AA367" s="10">
        <f>_xlfn.IFNA(IF(OR($C367={"PH-AKT","GCaMP6S"}),G367/AVERAGE($D367:$F367), G367/Q367/AVERAGE($D367/$N367,$E367/$O367,$F367/$P367)),0)</f>
        <v>1.0035366350875028</v>
      </c>
      <c r="AB367" s="10">
        <f>_xlfn.IFNA(IF(OR($C367={"PH-AKT","GCaMP6S"}),H367/AVERAGE($D367:$F367), H367/R367/AVERAGE($D367/$N367,$E367/$O367,$F367/$P367)),0)</f>
        <v>0.97551596394592266</v>
      </c>
      <c r="AC367" s="10">
        <f>_xlfn.IFNA(IF(OR($C367={"PH-AKT","GCaMP6S"}),I367/AVERAGE($D367:$F367), I367/S367/AVERAGE($D367/$N367,$E367/$O367,$F367/$P367)),0)</f>
        <v>0.94294423575017705</v>
      </c>
      <c r="AD367" s="10">
        <f>_xlfn.IFNA(IF(OR($C367={"PH-AKT","GCaMP6S"}),J367/AVERAGE($D367:$F367), J367/T367/AVERAGE($D367/$N367,$E367/$O367,$F367/$P367)),0)</f>
        <v>1.0069253084648484</v>
      </c>
      <c r="AE367" s="10">
        <f>_xlfn.IFNA(IF(OR($C367={"PH-AKT","GCaMP6S"}),K367/AVERAGE($D367:$F367), K367/U367/AVERAGE($D367/$N367,$E367/$O367,$F367/$P367)),0)</f>
        <v>0.8868293344334407</v>
      </c>
      <c r="AF367" s="10">
        <f>_xlfn.IFNA(IF(OR($C367={"PH-AKT","GCaMP6S"}),L367/AVERAGE($D367:$F367), L367/V367/AVERAGE($D367/$N367,$E367/$O367,$F367/$P367)),0)</f>
        <v>0.97909525553394761</v>
      </c>
      <c r="AG367" s="10">
        <f>_xlfn.IFNA(IF(OR($C367={"PH-AKT","GCaMP6S"}),M367/AVERAGE($D367:$F367), M367/W367/AVERAGE($D367/$N367,$E367/$O367,$F367/$P367)),0)</f>
        <v>0.92742900189877198</v>
      </c>
      <c r="AI367" s="10">
        <f>IF(OR($C367={"PH-AKT","Syk","Src","Lyn-FAK","Prin-CRAF","ERKKTR"}),1/X367,X367)</f>
        <v>0.9729741503019157</v>
      </c>
      <c r="AJ367" s="10">
        <f>IF(OR($C367={"PH-AKT","Syk","Src","Lyn-FAK","Prin-CRAF","ERKKTR"}),1/Y367,Y367)</f>
        <v>0.9838913626014284</v>
      </c>
      <c r="AK367" s="10">
        <f>IF(OR($C367={"PH-AKT","Syk","Src","Lyn-FAK","Prin-CRAF","ERKKTR"}),1/Z367,Z367)</f>
        <v>1.0431344870966559</v>
      </c>
      <c r="AL367" s="10">
        <f>IF(OR($C367={"PH-AKT","Syk","Src","Lyn-FAK","Prin-CRAF","ERKKTR"}),1/AA367,AA367)</f>
        <v>1.0035366350875028</v>
      </c>
      <c r="AM367" s="10">
        <f>IF(OR($C367={"PH-AKT","Syk","Src","Lyn-FAK","Prin-CRAF","ERKKTR"}),1/AB367,AB367)</f>
        <v>0.97551596394592266</v>
      </c>
      <c r="AN367" s="10">
        <f>IF(OR($C367={"PH-AKT","Syk","Src","Lyn-FAK","Prin-CRAF","ERKKTR"}),1/AC367,AC367)</f>
        <v>0.94294423575017705</v>
      </c>
      <c r="AO367" s="10">
        <f>IF(OR($C367={"PH-AKT","Syk","Src","Lyn-FAK","Prin-CRAF","ERKKTR"}),1/AD367,AD367)</f>
        <v>1.0069253084648484</v>
      </c>
      <c r="AP367" s="10">
        <f>IF(OR($C367={"PH-AKT","Syk","Src","Lyn-FAK","Prin-CRAF","ERKKTR"}),1/AE367,AE367)</f>
        <v>0.8868293344334407</v>
      </c>
      <c r="AQ367" s="10">
        <f>IF(OR($C367={"PH-AKT","Syk","Src","Lyn-FAK","Prin-CRAF","ERKKTR"}),1/AF367,AF367)</f>
        <v>0.97909525553394761</v>
      </c>
      <c r="AR367" s="10">
        <f>IF(OR($C367={"PH-AKT","Syk","Src","Lyn-FAK","Prin-CRAF","ERKKTR"}),1/AG367,AG367)</f>
        <v>0.92742900189877198</v>
      </c>
    </row>
    <row r="368" spans="1:44" x14ac:dyDescent="0.2">
      <c r="A368" s="10">
        <v>367</v>
      </c>
      <c r="B368" s="10">
        <v>0</v>
      </c>
      <c r="C368" s="10">
        <f>_xlfn.IFNA(VLOOKUP($B368,Barcodes!$B$2:$E$14,4,FALSE),0)</f>
        <v>0</v>
      </c>
      <c r="D368" s="10">
        <v>550.61199999999997</v>
      </c>
      <c r="E368" s="10">
        <v>587.52599999999995</v>
      </c>
      <c r="F368" s="10">
        <v>680.68799999999999</v>
      </c>
      <c r="G368" s="10">
        <v>728.06399999999996</v>
      </c>
      <c r="H368" s="10">
        <v>843.46199999999999</v>
      </c>
      <c r="I368" s="10">
        <v>998.70899999999995</v>
      </c>
      <c r="J368" s="10">
        <v>979.39200000000005</v>
      </c>
      <c r="K368" s="10">
        <v>989.48500000000001</v>
      </c>
      <c r="L368" s="10">
        <v>1009.271</v>
      </c>
      <c r="M368" s="10">
        <v>1030.9100000000001</v>
      </c>
      <c r="N368" s="10">
        <v>217.38800000000001</v>
      </c>
      <c r="O368" s="10">
        <v>244.65100000000001</v>
      </c>
      <c r="P368" s="10">
        <v>294.19099999999997</v>
      </c>
      <c r="Q368" s="10">
        <v>332.83600000000001</v>
      </c>
      <c r="R368" s="10">
        <v>384.14100000000002</v>
      </c>
      <c r="S368" s="10">
        <v>468.584</v>
      </c>
      <c r="T368" s="10">
        <v>464.13900000000001</v>
      </c>
      <c r="U368" s="10">
        <v>465.56700000000001</v>
      </c>
      <c r="V368" s="10">
        <v>477.93</v>
      </c>
      <c r="W368" s="10">
        <v>497.02199999999999</v>
      </c>
      <c r="X368" s="10">
        <f>_xlfn.IFNA(IF(OR($C368={"PH-AKT","GCaMP6S"}),D368/AVERAGE($D368:$F368), D368/N368/AVERAGE($D368/$N368,$E368/$O368,$F368/$P368)),0)</f>
        <v>1.0483518375030929</v>
      </c>
      <c r="Y368" s="10">
        <f>_xlfn.IFNA(IF(OR($C368={"PH-AKT","GCaMP6S"}),E368/AVERAGE($D368:$F368), E368/O368/AVERAGE($D368/$N368,$E368/$O368,$F368/$P368)),0)</f>
        <v>0.99397863752390725</v>
      </c>
      <c r="Z368" s="10">
        <f>_xlfn.IFNA(IF(OR($C368={"PH-AKT","GCaMP6S"}),F368/AVERAGE($D368:$F368), F368/P368/AVERAGE($D368/$N368,$E368/$O368,$F368/$P368)),0)</f>
        <v>0.95766952497300017</v>
      </c>
      <c r="AA368" s="10">
        <f>_xlfn.IFNA(IF(OR($C368={"PH-AKT","GCaMP6S"}),G368/AVERAGE($D368:$F368), G368/Q368/AVERAGE($D368/$N368,$E368/$O368,$F368/$P368)),0)</f>
        <v>0.90539109551305874</v>
      </c>
      <c r="AB368" s="10">
        <f>_xlfn.IFNA(IF(OR($C368={"PH-AKT","GCaMP6S"}),H368/AVERAGE($D368:$F368), H368/R368/AVERAGE($D368/$N368,$E368/$O368,$F368/$P368)),0)</f>
        <v>0.90880731566004369</v>
      </c>
      <c r="AC368" s="10">
        <f>_xlfn.IFNA(IF(OR($C368={"PH-AKT","GCaMP6S"}),I368/AVERAGE($D368:$F368), I368/S368/AVERAGE($D368/$N368,$E368/$O368,$F368/$P368)),0)</f>
        <v>0.88216223899854807</v>
      </c>
      <c r="AD368" s="10">
        <f>_xlfn.IFNA(IF(OR($C368={"PH-AKT","GCaMP6S"}),J368/AVERAGE($D368:$F368), J368/T368/AVERAGE($D368/$N368,$E368/$O368,$F368/$P368)),0)</f>
        <v>0.87338443041131875</v>
      </c>
      <c r="AE368" s="10">
        <f>_xlfn.IFNA(IF(OR($C368={"PH-AKT","GCaMP6S"}),K368/AVERAGE($D368:$F368), K368/U368/AVERAGE($D368/$N368,$E368/$O368,$F368/$P368)),0)</f>
        <v>0.87967850718805063</v>
      </c>
      <c r="AF368" s="10">
        <f>_xlfn.IFNA(IF(OR($C368={"PH-AKT","GCaMP6S"}),L368/AVERAGE($D368:$F368), L368/V368/AVERAGE($D368/$N368,$E368/$O368,$F368/$P368)),0)</f>
        <v>0.87405841397641337</v>
      </c>
      <c r="AG368" s="10">
        <f>_xlfn.IFNA(IF(OR($C368={"PH-AKT","GCaMP6S"}),M368/AVERAGE($D368:$F368), M368/W368/AVERAGE($D368/$N368,$E368/$O368,$F368/$P368)),0)</f>
        <v>0.85850354999980116</v>
      </c>
      <c r="AI368" s="10">
        <f>IF(OR($C368={"PH-AKT","Syk","Src","Lyn-FAK","Prin-CRAF","ERKKTR"}),1/X368,X368)</f>
        <v>1.0483518375030929</v>
      </c>
      <c r="AJ368" s="10">
        <f>IF(OR($C368={"PH-AKT","Syk","Src","Lyn-FAK","Prin-CRAF","ERKKTR"}),1/Y368,Y368)</f>
        <v>0.99397863752390725</v>
      </c>
      <c r="AK368" s="10">
        <f>IF(OR($C368={"PH-AKT","Syk","Src","Lyn-FAK","Prin-CRAF","ERKKTR"}),1/Z368,Z368)</f>
        <v>0.95766952497300017</v>
      </c>
      <c r="AL368" s="10">
        <f>IF(OR($C368={"PH-AKT","Syk","Src","Lyn-FAK","Prin-CRAF","ERKKTR"}),1/AA368,AA368)</f>
        <v>0.90539109551305874</v>
      </c>
      <c r="AM368" s="10">
        <f>IF(OR($C368={"PH-AKT","Syk","Src","Lyn-FAK","Prin-CRAF","ERKKTR"}),1/AB368,AB368)</f>
        <v>0.90880731566004369</v>
      </c>
      <c r="AN368" s="10">
        <f>IF(OR($C368={"PH-AKT","Syk","Src","Lyn-FAK","Prin-CRAF","ERKKTR"}),1/AC368,AC368)</f>
        <v>0.88216223899854807</v>
      </c>
      <c r="AO368" s="10">
        <f>IF(OR($C368={"PH-AKT","Syk","Src","Lyn-FAK","Prin-CRAF","ERKKTR"}),1/AD368,AD368)</f>
        <v>0.87338443041131875</v>
      </c>
      <c r="AP368" s="10">
        <f>IF(OR($C368={"PH-AKT","Syk","Src","Lyn-FAK","Prin-CRAF","ERKKTR"}),1/AE368,AE368)</f>
        <v>0.87967850718805063</v>
      </c>
      <c r="AQ368" s="10">
        <f>IF(OR($C368={"PH-AKT","Syk","Src","Lyn-FAK","Prin-CRAF","ERKKTR"}),1/AF368,AF368)</f>
        <v>0.87405841397641337</v>
      </c>
      <c r="AR368" s="10">
        <f>IF(OR($C368={"PH-AKT","Syk","Src","Lyn-FAK","Prin-CRAF","ERKKTR"}),1/AG368,AG368)</f>
        <v>0.85850354999980116</v>
      </c>
    </row>
    <row r="369" spans="1:44" x14ac:dyDescent="0.2">
      <c r="A369" s="10">
        <v>368</v>
      </c>
      <c r="B369" s="10">
        <v>0</v>
      </c>
      <c r="C369" s="10">
        <f>_xlfn.IFNA(VLOOKUP($B369,Barcodes!$B$2:$E$14,4,FALSE),0)</f>
        <v>0</v>
      </c>
      <c r="D369" s="10">
        <v>1417.395</v>
      </c>
      <c r="E369" s="10">
        <v>1388.251</v>
      </c>
      <c r="F369" s="10">
        <v>1331.3040000000001</v>
      </c>
      <c r="G369" s="10">
        <v>1238.085</v>
      </c>
      <c r="H369" s="10">
        <v>1354.595</v>
      </c>
      <c r="I369" s="10">
        <v>1434.61</v>
      </c>
      <c r="J369" s="10">
        <v>1476.0329999999999</v>
      </c>
      <c r="K369" s="10">
        <v>1369.1690000000001</v>
      </c>
      <c r="L369" s="10">
        <v>1411.8430000000001</v>
      </c>
      <c r="M369" s="10">
        <v>1377.4680000000001</v>
      </c>
      <c r="N369" s="10">
        <v>672.36</v>
      </c>
      <c r="O369" s="10">
        <v>657.71900000000005</v>
      </c>
      <c r="P369" s="10">
        <v>627.202</v>
      </c>
      <c r="Q369" s="10">
        <v>572.72400000000005</v>
      </c>
      <c r="R369" s="10">
        <v>574.80899999999997</v>
      </c>
      <c r="S369" s="10">
        <v>627.31100000000004</v>
      </c>
      <c r="T369" s="10">
        <v>645.17100000000005</v>
      </c>
      <c r="U369" s="10">
        <v>598.06600000000003</v>
      </c>
      <c r="V369" s="10">
        <v>618.02300000000002</v>
      </c>
      <c r="W369" s="10">
        <v>602.70299999999997</v>
      </c>
      <c r="X369" s="10">
        <f>_xlfn.IFNA(IF(OR($C369={"PH-AKT","GCaMP6S"}),D369/AVERAGE($D369:$F369), D369/N369/AVERAGE($D369/$N369,$E369/$O369,$F369/$P369)),0)</f>
        <v>0.99729799117879914</v>
      </c>
      <c r="Y369" s="10">
        <f>_xlfn.IFNA(IF(OR($C369={"PH-AKT","GCaMP6S"}),E369/AVERAGE($D369:$F369), E369/O369/AVERAGE($D369/$N369,$E369/$O369,$F369/$P369)),0)</f>
        <v>0.99853553213783641</v>
      </c>
      <c r="Z369" s="10">
        <f>_xlfn.IFNA(IF(OR($C369={"PH-AKT","GCaMP6S"}),F369/AVERAGE($D369:$F369), F369/P369/AVERAGE($D369/$N369,$E369/$O369,$F369/$P369)),0)</f>
        <v>1.0041664766833645</v>
      </c>
      <c r="AA369" s="10">
        <f>_xlfn.IFNA(IF(OR($C369={"PH-AKT","GCaMP6S"}),G369/AVERAGE($D369:$F369), G369/Q369/AVERAGE($D369/$N369,$E369/$O369,$F369/$P369)),0)</f>
        <v>1.0226829033102152</v>
      </c>
      <c r="AB369" s="10">
        <f>_xlfn.IFNA(IF(OR($C369={"PH-AKT","GCaMP6S"}),H369/AVERAGE($D369:$F369), H369/R369/AVERAGE($D369/$N369,$E369/$O369,$F369/$P369)),0)</f>
        <v>1.1148638286582071</v>
      </c>
      <c r="AC369" s="10">
        <f>_xlfn.IFNA(IF(OR($C369={"PH-AKT","GCaMP6S"}),I369/AVERAGE($D369:$F369), I369/S369/AVERAGE($D369/$N369,$E369/$O369,$F369/$P369)),0)</f>
        <v>1.081899368027009</v>
      </c>
      <c r="AD369" s="10">
        <f>_xlfn.IFNA(IF(OR($C369={"PH-AKT","GCaMP6S"}),J369/AVERAGE($D369:$F369), J369/T369/AVERAGE($D369/$N369,$E369/$O369,$F369/$P369)),0)</f>
        <v>1.0823236432341135</v>
      </c>
      <c r="AE369" s="10">
        <f>_xlfn.IFNA(IF(OR($C369={"PH-AKT","GCaMP6S"}),K369/AVERAGE($D369:$F369), K369/U369/AVERAGE($D369/$N369,$E369/$O369,$F369/$P369)),0)</f>
        <v>1.0830384129736432</v>
      </c>
      <c r="AF369" s="10">
        <f>_xlfn.IFNA(IF(OR($C369={"PH-AKT","GCaMP6S"}),L369/AVERAGE($D369:$F369), L369/V369/AVERAGE($D369/$N369,$E369/$O369,$F369/$P369)),0)</f>
        <v>1.0807311850143142</v>
      </c>
      <c r="AG369" s="10">
        <f>_xlfn.IFNA(IF(OR($C369={"PH-AKT","GCaMP6S"}),M369/AVERAGE($D369:$F369), M369/W369/AVERAGE($D369/$N369,$E369/$O369,$F369/$P369)),0)</f>
        <v>1.0812200278094692</v>
      </c>
      <c r="AI369" s="10">
        <f>IF(OR($C369={"PH-AKT","Syk","Src","Lyn-FAK","Prin-CRAF","ERKKTR"}),1/X369,X369)</f>
        <v>0.99729799117879914</v>
      </c>
      <c r="AJ369" s="10">
        <f>IF(OR($C369={"PH-AKT","Syk","Src","Lyn-FAK","Prin-CRAF","ERKKTR"}),1/Y369,Y369)</f>
        <v>0.99853553213783641</v>
      </c>
      <c r="AK369" s="10">
        <f>IF(OR($C369={"PH-AKT","Syk","Src","Lyn-FAK","Prin-CRAF","ERKKTR"}),1/Z369,Z369)</f>
        <v>1.0041664766833645</v>
      </c>
      <c r="AL369" s="10">
        <f>IF(OR($C369={"PH-AKT","Syk","Src","Lyn-FAK","Prin-CRAF","ERKKTR"}),1/AA369,AA369)</f>
        <v>1.0226829033102152</v>
      </c>
      <c r="AM369" s="10">
        <f>IF(OR($C369={"PH-AKT","Syk","Src","Lyn-FAK","Prin-CRAF","ERKKTR"}),1/AB369,AB369)</f>
        <v>1.1148638286582071</v>
      </c>
      <c r="AN369" s="10">
        <f>IF(OR($C369={"PH-AKT","Syk","Src","Lyn-FAK","Prin-CRAF","ERKKTR"}),1/AC369,AC369)</f>
        <v>1.081899368027009</v>
      </c>
      <c r="AO369" s="10">
        <f>IF(OR($C369={"PH-AKT","Syk","Src","Lyn-FAK","Prin-CRAF","ERKKTR"}),1/AD369,AD369)</f>
        <v>1.0823236432341135</v>
      </c>
      <c r="AP369" s="10">
        <f>IF(OR($C369={"PH-AKT","Syk","Src","Lyn-FAK","Prin-CRAF","ERKKTR"}),1/AE369,AE369)</f>
        <v>1.0830384129736432</v>
      </c>
      <c r="AQ369" s="10">
        <f>IF(OR($C369={"PH-AKT","Syk","Src","Lyn-FAK","Prin-CRAF","ERKKTR"}),1/AF369,AF369)</f>
        <v>1.0807311850143142</v>
      </c>
      <c r="AR369" s="10">
        <f>IF(OR($C369={"PH-AKT","Syk","Src","Lyn-FAK","Prin-CRAF","ERKKTR"}),1/AG369,AG369)</f>
        <v>1.0812200278094692</v>
      </c>
    </row>
    <row r="370" spans="1:44" x14ac:dyDescent="0.2">
      <c r="A370" s="10">
        <v>369</v>
      </c>
      <c r="B370" s="10">
        <v>0</v>
      </c>
      <c r="C370" s="10">
        <f>_xlfn.IFNA(VLOOKUP($B370,Barcodes!$B$2:$E$14,4,FALSE),0)</f>
        <v>0</v>
      </c>
      <c r="D370" s="10">
        <v>287.86700000000002</v>
      </c>
      <c r="E370" s="10">
        <v>286.81400000000002</v>
      </c>
      <c r="F370" s="10">
        <v>285.52100000000002</v>
      </c>
      <c r="G370" s="10">
        <v>273.13200000000001</v>
      </c>
      <c r="H370" s="10">
        <v>267.274</v>
      </c>
      <c r="I370" s="10">
        <v>265.43799999999999</v>
      </c>
      <c r="J370" s="10">
        <v>261.35500000000002</v>
      </c>
      <c r="K370" s="10">
        <v>254.73500000000001</v>
      </c>
      <c r="L370" s="10">
        <v>253.27500000000001</v>
      </c>
      <c r="M370" s="10">
        <v>251.48500000000001</v>
      </c>
      <c r="N370" s="10">
        <v>74.771000000000001</v>
      </c>
      <c r="O370" s="10">
        <v>75.866</v>
      </c>
      <c r="P370" s="10">
        <v>75.451999999999998</v>
      </c>
      <c r="Q370" s="10">
        <v>71.41</v>
      </c>
      <c r="R370" s="10">
        <v>72.114000000000004</v>
      </c>
      <c r="S370" s="10">
        <v>72.572000000000003</v>
      </c>
      <c r="T370" s="10">
        <v>71.98</v>
      </c>
      <c r="U370" s="10">
        <v>73.933000000000007</v>
      </c>
      <c r="V370" s="10">
        <v>72.11</v>
      </c>
      <c r="W370" s="10">
        <v>70.164000000000001</v>
      </c>
      <c r="X370" s="10">
        <f>_xlfn.IFNA(IF(OR($C370={"PH-AKT","GCaMP6S"}),D370/AVERAGE($D370:$F370), D370/N370/AVERAGE($D370/$N370,$E370/$O370,$F370/$P370)),0)</f>
        <v>1.0118522072016192</v>
      </c>
      <c r="Y370" s="10">
        <f>_xlfn.IFNA(IF(OR($C370={"PH-AKT","GCaMP6S"}),E370/AVERAGE($D370:$F370), E370/O370/AVERAGE($D370/$N370,$E370/$O370,$F370/$P370)),0)</f>
        <v>0.99359992536416097</v>
      </c>
      <c r="Z370" s="10">
        <f>_xlfn.IFNA(IF(OR($C370={"PH-AKT","GCaMP6S"}),F370/AVERAGE($D370:$F370), F370/P370/AVERAGE($D370/$N370,$E370/$O370,$F370/$P370)),0)</f>
        <v>0.99454786743421975</v>
      </c>
      <c r="AA370" s="10">
        <f>_xlfn.IFNA(IF(OR($C370={"PH-AKT","GCaMP6S"}),G370/AVERAGE($D370:$F370), G370/Q370/AVERAGE($D370/$N370,$E370/$O370,$F370/$P370)),0)</f>
        <v>1.0052450478456549</v>
      </c>
      <c r="AB370" s="10">
        <f>_xlfn.IFNA(IF(OR($C370={"PH-AKT","GCaMP6S"}),H370/AVERAGE($D370:$F370), H370/R370/AVERAGE($D370/$N370,$E370/$O370,$F370/$P370)),0)</f>
        <v>0.97408200042998572</v>
      </c>
      <c r="AC370" s="10">
        <f>_xlfn.IFNA(IF(OR($C370={"PH-AKT","GCaMP6S"}),I370/AVERAGE($D370:$F370), I370/S370/AVERAGE($D370/$N370,$E370/$O370,$F370/$P370)),0)</f>
        <v>0.96128550793258649</v>
      </c>
      <c r="AD370" s="10">
        <f>_xlfn.IFNA(IF(OR($C370={"PH-AKT","GCaMP6S"}),J370/AVERAGE($D370:$F370), J370/T370/AVERAGE($D370/$N370,$E370/$O370,$F370/$P370)),0)</f>
        <v>0.95428338249668154</v>
      </c>
      <c r="AE370" s="10">
        <f>_xlfn.IFNA(IF(OR($C370={"PH-AKT","GCaMP6S"}),K370/AVERAGE($D370:$F370), K370/U370/AVERAGE($D370/$N370,$E370/$O370,$F370/$P370)),0)</f>
        <v>0.90554217404774673</v>
      </c>
      <c r="AF370" s="10">
        <f>_xlfn.IFNA(IF(OR($C370={"PH-AKT","GCaMP6S"}),L370/AVERAGE($D370:$F370), L370/V370/AVERAGE($D370/$N370,$E370/$O370,$F370/$P370)),0)</f>
        <v>0.92311374805025548</v>
      </c>
      <c r="AG370" s="10">
        <f>_xlfn.IFNA(IF(OR($C370={"PH-AKT","GCaMP6S"}),M370/AVERAGE($D370:$F370), M370/W370/AVERAGE($D370/$N370,$E370/$O370,$F370/$P370)),0)</f>
        <v>0.94201135331525399</v>
      </c>
      <c r="AI370" s="10">
        <f>IF(OR($C370={"PH-AKT","Syk","Src","Lyn-FAK","Prin-CRAF","ERKKTR"}),1/X370,X370)</f>
        <v>1.0118522072016192</v>
      </c>
      <c r="AJ370" s="10">
        <f>IF(OR($C370={"PH-AKT","Syk","Src","Lyn-FAK","Prin-CRAF","ERKKTR"}),1/Y370,Y370)</f>
        <v>0.99359992536416097</v>
      </c>
      <c r="AK370" s="10">
        <f>IF(OR($C370={"PH-AKT","Syk","Src","Lyn-FAK","Prin-CRAF","ERKKTR"}),1/Z370,Z370)</f>
        <v>0.99454786743421975</v>
      </c>
      <c r="AL370" s="10">
        <f>IF(OR($C370={"PH-AKT","Syk","Src","Lyn-FAK","Prin-CRAF","ERKKTR"}),1/AA370,AA370)</f>
        <v>1.0052450478456549</v>
      </c>
      <c r="AM370" s="10">
        <f>IF(OR($C370={"PH-AKT","Syk","Src","Lyn-FAK","Prin-CRAF","ERKKTR"}),1/AB370,AB370)</f>
        <v>0.97408200042998572</v>
      </c>
      <c r="AN370" s="10">
        <f>IF(OR($C370={"PH-AKT","Syk","Src","Lyn-FAK","Prin-CRAF","ERKKTR"}),1/AC370,AC370)</f>
        <v>0.96128550793258649</v>
      </c>
      <c r="AO370" s="10">
        <f>IF(OR($C370={"PH-AKT","Syk","Src","Lyn-FAK","Prin-CRAF","ERKKTR"}),1/AD370,AD370)</f>
        <v>0.95428338249668154</v>
      </c>
      <c r="AP370" s="10">
        <f>IF(OR($C370={"PH-AKT","Syk","Src","Lyn-FAK","Prin-CRAF","ERKKTR"}),1/AE370,AE370)</f>
        <v>0.90554217404774673</v>
      </c>
      <c r="AQ370" s="10">
        <f>IF(OR($C370={"PH-AKT","Syk","Src","Lyn-FAK","Prin-CRAF","ERKKTR"}),1/AF370,AF370)</f>
        <v>0.92311374805025548</v>
      </c>
      <c r="AR370" s="10">
        <f>IF(OR($C370={"PH-AKT","Syk","Src","Lyn-FAK","Prin-CRAF","ERKKTR"}),1/AG370,AG370)</f>
        <v>0.94201135331525399</v>
      </c>
    </row>
    <row r="371" spans="1:44" x14ac:dyDescent="0.2">
      <c r="A371" s="10">
        <v>370</v>
      </c>
      <c r="B371" s="10">
        <v>0</v>
      </c>
      <c r="C371" s="10">
        <f>_xlfn.IFNA(VLOOKUP($B371,Barcodes!$B$2:$E$14,4,FALSE),0)</f>
        <v>0</v>
      </c>
      <c r="D371" s="10">
        <v>233.74299999999999</v>
      </c>
      <c r="E371" s="10">
        <v>240.59</v>
      </c>
      <c r="F371" s="10">
        <v>236.268</v>
      </c>
      <c r="G371" s="10">
        <v>236.411</v>
      </c>
      <c r="H371" s="10">
        <v>240.06800000000001</v>
      </c>
      <c r="I371" s="10">
        <v>240.876</v>
      </c>
      <c r="J371" s="10">
        <v>251.126</v>
      </c>
      <c r="K371" s="10">
        <v>235.90100000000001</v>
      </c>
      <c r="L371" s="10">
        <v>245.76499999999999</v>
      </c>
      <c r="M371" s="10">
        <v>232.63200000000001</v>
      </c>
      <c r="N371" s="10">
        <v>71.769000000000005</v>
      </c>
      <c r="O371" s="10">
        <v>73.581999999999994</v>
      </c>
      <c r="P371" s="10">
        <v>75.841999999999999</v>
      </c>
      <c r="Q371" s="10">
        <v>71.350999999999999</v>
      </c>
      <c r="R371" s="10">
        <v>82.352000000000004</v>
      </c>
      <c r="S371" s="10">
        <v>80.334000000000003</v>
      </c>
      <c r="T371" s="10">
        <v>86.138000000000005</v>
      </c>
      <c r="U371" s="10">
        <v>79.796999999999997</v>
      </c>
      <c r="V371" s="10">
        <v>80.114999999999995</v>
      </c>
      <c r="W371" s="10">
        <v>76.477000000000004</v>
      </c>
      <c r="X371" s="10">
        <f>_xlfn.IFNA(IF(OR($C371={"PH-AKT","GCaMP6S"}),D371/AVERAGE($D371:$F371), D371/N371/AVERAGE($D371/$N371,$E371/$O371,$F371/$P371)),0)</f>
        <v>1.0133592832778335</v>
      </c>
      <c r="Y371" s="10">
        <f>_xlfn.IFNA(IF(OR($C371={"PH-AKT","GCaMP6S"}),E371/AVERAGE($D371:$F371), E371/O371/AVERAGE($D371/$N371,$E371/$O371,$F371/$P371)),0)</f>
        <v>1.0173437368678075</v>
      </c>
      <c r="Z371" s="10">
        <f>_xlfn.IFNA(IF(OR($C371={"PH-AKT","GCaMP6S"}),F371/AVERAGE($D371:$F371), F371/P371/AVERAGE($D371/$N371,$E371/$O371,$F371/$P371)),0)</f>
        <v>0.96929697985435903</v>
      </c>
      <c r="AA371" s="10">
        <f>_xlfn.IFNA(IF(OR($C371={"PH-AKT","GCaMP6S"}),G371/AVERAGE($D371:$F371), G371/Q371/AVERAGE($D371/$N371,$E371/$O371,$F371/$P371)),0)</f>
        <v>1.0309304027827781</v>
      </c>
      <c r="AB371" s="10">
        <f>_xlfn.IFNA(IF(OR($C371={"PH-AKT","GCaMP6S"}),H371/AVERAGE($D371:$F371), H371/R371/AVERAGE($D371/$N371,$E371/$O371,$F371/$P371)),0)</f>
        <v>0.90703042507323761</v>
      </c>
      <c r="AC371" s="10">
        <f>_xlfn.IFNA(IF(OR($C371={"PH-AKT","GCaMP6S"}),I371/AVERAGE($D371:$F371), I371/S371/AVERAGE($D371/$N371,$E371/$O371,$F371/$P371)),0)</f>
        <v>0.93294463230869173</v>
      </c>
      <c r="AD371" s="10">
        <f>_xlfn.IFNA(IF(OR($C371={"PH-AKT","GCaMP6S"}),J371/AVERAGE($D371:$F371), J371/T371/AVERAGE($D371/$N371,$E371/$O371,$F371/$P371)),0)</f>
        <v>0.90710722680379885</v>
      </c>
      <c r="AE371" s="10">
        <f>_xlfn.IFNA(IF(OR($C371={"PH-AKT","GCaMP6S"}),K371/AVERAGE($D371:$F371), K371/U371/AVERAGE($D371/$N371,$E371/$O371,$F371/$P371)),0)</f>
        <v>0.9198244497783904</v>
      </c>
      <c r="AF371" s="10">
        <f>_xlfn.IFNA(IF(OR($C371={"PH-AKT","GCaMP6S"}),L371/AVERAGE($D371:$F371), L371/V371/AVERAGE($D371/$N371,$E371/$O371,$F371/$P371)),0)</f>
        <v>0.95448240856593303</v>
      </c>
      <c r="AG371" s="10">
        <f>_xlfn.IFNA(IF(OR($C371={"PH-AKT","GCaMP6S"}),M371/AVERAGE($D371:$F371), M371/W371/AVERAGE($D371/$N371,$E371/$O371,$F371/$P371)),0)</f>
        <v>0.9464558125706547</v>
      </c>
      <c r="AI371" s="10">
        <f>IF(OR($C371={"PH-AKT","Syk","Src","Lyn-FAK","Prin-CRAF","ERKKTR"}),1/X371,X371)</f>
        <v>1.0133592832778335</v>
      </c>
      <c r="AJ371" s="10">
        <f>IF(OR($C371={"PH-AKT","Syk","Src","Lyn-FAK","Prin-CRAF","ERKKTR"}),1/Y371,Y371)</f>
        <v>1.0173437368678075</v>
      </c>
      <c r="AK371" s="10">
        <f>IF(OR($C371={"PH-AKT","Syk","Src","Lyn-FAK","Prin-CRAF","ERKKTR"}),1/Z371,Z371)</f>
        <v>0.96929697985435903</v>
      </c>
      <c r="AL371" s="10">
        <f>IF(OR($C371={"PH-AKT","Syk","Src","Lyn-FAK","Prin-CRAF","ERKKTR"}),1/AA371,AA371)</f>
        <v>1.0309304027827781</v>
      </c>
      <c r="AM371" s="10">
        <f>IF(OR($C371={"PH-AKT","Syk","Src","Lyn-FAK","Prin-CRAF","ERKKTR"}),1/AB371,AB371)</f>
        <v>0.90703042507323761</v>
      </c>
      <c r="AN371" s="10">
        <f>IF(OR($C371={"PH-AKT","Syk","Src","Lyn-FAK","Prin-CRAF","ERKKTR"}),1/AC371,AC371)</f>
        <v>0.93294463230869173</v>
      </c>
      <c r="AO371" s="10">
        <f>IF(OR($C371={"PH-AKT","Syk","Src","Lyn-FAK","Prin-CRAF","ERKKTR"}),1/AD371,AD371)</f>
        <v>0.90710722680379885</v>
      </c>
      <c r="AP371" s="10">
        <f>IF(OR($C371={"PH-AKT","Syk","Src","Lyn-FAK","Prin-CRAF","ERKKTR"}),1/AE371,AE371)</f>
        <v>0.9198244497783904</v>
      </c>
      <c r="AQ371" s="10">
        <f>IF(OR($C371={"PH-AKT","Syk","Src","Lyn-FAK","Prin-CRAF","ERKKTR"}),1/AF371,AF371)</f>
        <v>0.95448240856593303</v>
      </c>
      <c r="AR371" s="10">
        <f>IF(OR($C371={"PH-AKT","Syk","Src","Lyn-FAK","Prin-CRAF","ERKKTR"}),1/AG371,AG371)</f>
        <v>0.9464558125706547</v>
      </c>
    </row>
    <row r="372" spans="1:44" x14ac:dyDescent="0.2">
      <c r="A372" s="10">
        <v>371</v>
      </c>
      <c r="B372" s="10">
        <v>0</v>
      </c>
      <c r="C372" s="10">
        <f>_xlfn.IFNA(VLOOKUP($B372,Barcodes!$B$2:$E$14,4,FALSE),0)</f>
        <v>0</v>
      </c>
      <c r="D372" s="10">
        <v>444.166</v>
      </c>
      <c r="E372" s="10">
        <v>456.30500000000001</v>
      </c>
      <c r="F372" s="10">
        <v>454.28500000000003</v>
      </c>
      <c r="G372" s="10">
        <v>447.661</v>
      </c>
      <c r="H372" s="10">
        <v>451.78500000000003</v>
      </c>
      <c r="I372" s="10">
        <v>501.26900000000001</v>
      </c>
      <c r="J372" s="10">
        <v>528.64400000000001</v>
      </c>
      <c r="K372" s="10">
        <v>529.57500000000005</v>
      </c>
      <c r="L372" s="10">
        <v>526.45299999999997</v>
      </c>
      <c r="M372" s="10">
        <v>543.26700000000005</v>
      </c>
      <c r="N372" s="10">
        <v>98.977999999999994</v>
      </c>
      <c r="O372" s="10">
        <v>104.468</v>
      </c>
      <c r="P372" s="10">
        <v>104.3</v>
      </c>
      <c r="Q372" s="10">
        <v>110.492</v>
      </c>
      <c r="R372" s="10">
        <v>115.10299999999999</v>
      </c>
      <c r="S372" s="10">
        <v>124.624</v>
      </c>
      <c r="T372" s="10">
        <v>126.32599999999999</v>
      </c>
      <c r="U372" s="10">
        <v>125.24299999999999</v>
      </c>
      <c r="V372" s="10">
        <v>123.264</v>
      </c>
      <c r="W372" s="10">
        <v>124.61799999999999</v>
      </c>
      <c r="X372" s="10">
        <f>_xlfn.IFNA(IF(OR($C372={"PH-AKT","GCaMP6S"}),D372/AVERAGE($D372:$F372), D372/N372/AVERAGE($D372/$N372,$E372/$O372,$F372/$P372)),0)</f>
        <v>1.01904412804134</v>
      </c>
      <c r="Y372" s="10">
        <f>_xlfn.IFNA(IF(OR($C372={"PH-AKT","GCaMP6S"}),E372/AVERAGE($D372:$F372), E372/O372/AVERAGE($D372/$N372,$E372/$O372,$F372/$P372)),0)</f>
        <v>0.99187809881396038</v>
      </c>
      <c r="Z372" s="10">
        <f>_xlfn.IFNA(IF(OR($C372={"PH-AKT","GCaMP6S"}),F372/AVERAGE($D372:$F372), F372/P372/AVERAGE($D372/$N372,$E372/$O372,$F372/$P372)),0)</f>
        <v>0.98907777314469947</v>
      </c>
      <c r="AA372" s="10">
        <f>_xlfn.IFNA(IF(OR($C372={"PH-AKT","GCaMP6S"}),G372/AVERAGE($D372:$F372), G372/Q372/AVERAGE($D372/$N372,$E372/$O372,$F372/$P372)),0)</f>
        <v>0.92003591167607368</v>
      </c>
      <c r="AB372" s="10">
        <f>_xlfn.IFNA(IF(OR($C372={"PH-AKT","GCaMP6S"}),H372/AVERAGE($D372:$F372), H372/R372/AVERAGE($D372/$N372,$E372/$O372,$F372/$P372)),0)</f>
        <v>0.8913156214584671</v>
      </c>
      <c r="AC372" s="10">
        <f>_xlfn.IFNA(IF(OR($C372={"PH-AKT","GCaMP6S"}),I372/AVERAGE($D372:$F372), I372/S372/AVERAGE($D372/$N372,$E372/$O372,$F372/$P372)),0)</f>
        <v>0.91338844786693119</v>
      </c>
      <c r="AD372" s="10">
        <f>_xlfn.IFNA(IF(OR($C372={"PH-AKT","GCaMP6S"}),J372/AVERAGE($D372:$F372), J372/T372/AVERAGE($D372/$N372,$E372/$O372,$F372/$P372)),0)</f>
        <v>0.95029165669534443</v>
      </c>
      <c r="AE372" s="10">
        <f>_xlfn.IFNA(IF(OR($C372={"PH-AKT","GCaMP6S"}),K372/AVERAGE($D372:$F372), K372/U372/AVERAGE($D372/$N372,$E372/$O372,$F372/$P372)),0)</f>
        <v>0.96019704845109943</v>
      </c>
      <c r="AF372" s="10">
        <f>_xlfn.IFNA(IF(OR($C372={"PH-AKT","GCaMP6S"}),L372/AVERAGE($D372:$F372), L372/V372/AVERAGE($D372/$N372,$E372/$O372,$F372/$P372)),0)</f>
        <v>0.96986145985894467</v>
      </c>
      <c r="AG372" s="10">
        <f>_xlfn.IFNA(IF(OR($C372={"PH-AKT","GCaMP6S"}),M372/AVERAGE($D372:$F372), M372/W372/AVERAGE($D372/$N372,$E372/$O372,$F372/$P372)),0)</f>
        <v>0.98996286062283889</v>
      </c>
      <c r="AI372" s="10">
        <f>IF(OR($C372={"PH-AKT","Syk","Src","Lyn-FAK","Prin-CRAF","ERKKTR"}),1/X372,X372)</f>
        <v>1.01904412804134</v>
      </c>
      <c r="AJ372" s="10">
        <f>IF(OR($C372={"PH-AKT","Syk","Src","Lyn-FAK","Prin-CRAF","ERKKTR"}),1/Y372,Y372)</f>
        <v>0.99187809881396038</v>
      </c>
      <c r="AK372" s="10">
        <f>IF(OR($C372={"PH-AKT","Syk","Src","Lyn-FAK","Prin-CRAF","ERKKTR"}),1/Z372,Z372)</f>
        <v>0.98907777314469947</v>
      </c>
      <c r="AL372" s="10">
        <f>IF(OR($C372={"PH-AKT","Syk","Src","Lyn-FAK","Prin-CRAF","ERKKTR"}),1/AA372,AA372)</f>
        <v>0.92003591167607368</v>
      </c>
      <c r="AM372" s="10">
        <f>IF(OR($C372={"PH-AKT","Syk","Src","Lyn-FAK","Prin-CRAF","ERKKTR"}),1/AB372,AB372)</f>
        <v>0.8913156214584671</v>
      </c>
      <c r="AN372" s="10">
        <f>IF(OR($C372={"PH-AKT","Syk","Src","Lyn-FAK","Prin-CRAF","ERKKTR"}),1/AC372,AC372)</f>
        <v>0.91338844786693119</v>
      </c>
      <c r="AO372" s="10">
        <f>IF(OR($C372={"PH-AKT","Syk","Src","Lyn-FAK","Prin-CRAF","ERKKTR"}),1/AD372,AD372)</f>
        <v>0.95029165669534443</v>
      </c>
      <c r="AP372" s="10">
        <f>IF(OR($C372={"PH-AKT","Syk","Src","Lyn-FAK","Prin-CRAF","ERKKTR"}),1/AE372,AE372)</f>
        <v>0.96019704845109943</v>
      </c>
      <c r="AQ372" s="10">
        <f>IF(OR($C372={"PH-AKT","Syk","Src","Lyn-FAK","Prin-CRAF","ERKKTR"}),1/AF372,AF372)</f>
        <v>0.96986145985894467</v>
      </c>
      <c r="AR372" s="10">
        <f>IF(OR($C372={"PH-AKT","Syk","Src","Lyn-FAK","Prin-CRAF","ERKKTR"}),1/AG372,AG372)</f>
        <v>0.98996286062283889</v>
      </c>
    </row>
    <row r="373" spans="1:44" x14ac:dyDescent="0.2">
      <c r="A373" s="10">
        <v>372</v>
      </c>
      <c r="B373" s="10">
        <v>0</v>
      </c>
      <c r="C373" s="10">
        <f>_xlfn.IFNA(VLOOKUP($B373,Barcodes!$B$2:$E$14,4,FALSE),0)</f>
        <v>0</v>
      </c>
      <c r="D373" s="10">
        <v>504.37700000000001</v>
      </c>
      <c r="E373" s="10">
        <v>519.19000000000005</v>
      </c>
      <c r="F373" s="10">
        <v>525.69600000000003</v>
      </c>
      <c r="G373" s="10">
        <v>509.23</v>
      </c>
      <c r="H373" s="10">
        <v>525.82399999999996</v>
      </c>
      <c r="I373" s="10">
        <v>508.65800000000002</v>
      </c>
      <c r="J373" s="10">
        <v>462.12599999999998</v>
      </c>
      <c r="K373" s="10">
        <v>453.06700000000001</v>
      </c>
      <c r="L373" s="10">
        <v>455.358</v>
      </c>
      <c r="M373" s="10">
        <v>459.48700000000002</v>
      </c>
      <c r="N373" s="10">
        <v>134.774</v>
      </c>
      <c r="O373" s="10">
        <v>150.148</v>
      </c>
      <c r="P373" s="10">
        <v>146.05199999999999</v>
      </c>
      <c r="Q373" s="10">
        <v>152.90799999999999</v>
      </c>
      <c r="R373" s="10">
        <v>149.51499999999999</v>
      </c>
      <c r="S373" s="10">
        <v>149.18199999999999</v>
      </c>
      <c r="T373" s="10">
        <v>130.958</v>
      </c>
      <c r="U373" s="10">
        <v>137.255</v>
      </c>
      <c r="V373" s="10">
        <v>134.04499999999999</v>
      </c>
      <c r="W373" s="10">
        <v>135.36799999999999</v>
      </c>
      <c r="X373" s="10">
        <f>_xlfn.IFNA(IF(OR($C373={"PH-AKT","GCaMP6S"}),D373/AVERAGE($D373:$F373), D373/N373/AVERAGE($D373/$N373,$E373/$O373,$F373/$P373)),0)</f>
        <v>1.0395894848706406</v>
      </c>
      <c r="Y373" s="10">
        <f>_xlfn.IFNA(IF(OR($C373={"PH-AKT","GCaMP6S"}),E373/AVERAGE($D373:$F373), E373/O373/AVERAGE($D373/$N373,$E373/$O373,$F373/$P373)),0)</f>
        <v>0.96054892297741612</v>
      </c>
      <c r="Z373" s="10">
        <f>_xlfn.IFNA(IF(OR($C373={"PH-AKT","GCaMP6S"}),F373/AVERAGE($D373:$F373), F373/P373/AVERAGE($D373/$N373,$E373/$O373,$F373/$P373)),0)</f>
        <v>0.99986159215194326</v>
      </c>
      <c r="AA373" s="10">
        <f>_xlfn.IFNA(IF(OR($C373={"PH-AKT","GCaMP6S"}),G373/AVERAGE($D373:$F373), G373/Q373/AVERAGE($D373/$N373,$E373/$O373,$F373/$P373)),0)</f>
        <v>0.92511664557865936</v>
      </c>
      <c r="AB373" s="10">
        <f>_xlfn.IFNA(IF(OR($C373={"PH-AKT","GCaMP6S"}),H373/AVERAGE($D373:$F373), H373/R373/AVERAGE($D373/$N373,$E373/$O373,$F373/$P373)),0)</f>
        <v>0.97694105647486851</v>
      </c>
      <c r="AC373" s="10">
        <f>_xlfn.IFNA(IF(OR($C373={"PH-AKT","GCaMP6S"}),I373/AVERAGE($D373:$F373), I373/S373/AVERAGE($D373/$N373,$E373/$O373,$F373/$P373)),0)</f>
        <v>0.94715744247838363</v>
      </c>
      <c r="AD373" s="10">
        <f>_xlfn.IFNA(IF(OR($C373={"PH-AKT","GCaMP6S"}),J373/AVERAGE($D373:$F373), J373/T373/AVERAGE($D373/$N373,$E373/$O373,$F373/$P373)),0)</f>
        <v>0.98025957143551934</v>
      </c>
      <c r="AE373" s="10">
        <f>_xlfn.IFNA(IF(OR($C373={"PH-AKT","GCaMP6S"}),K373/AVERAGE($D373:$F373), K373/U373/AVERAGE($D373/$N373,$E373/$O373,$F373/$P373)),0)</f>
        <v>0.91695279488255244</v>
      </c>
      <c r="AF373" s="10">
        <f>_xlfn.IFNA(IF(OR($C373={"PH-AKT","GCaMP6S"}),L373/AVERAGE($D373:$F373), L373/V373/AVERAGE($D373/$N373,$E373/$O373,$F373/$P373)),0)</f>
        <v>0.94365897316180458</v>
      </c>
      <c r="AG373" s="10">
        <f>_xlfn.IFNA(IF(OR($C373={"PH-AKT","GCaMP6S"}),M373/AVERAGE($D373:$F373), M373/W373/AVERAGE($D373/$N373,$E373/$O373,$F373/$P373)),0)</f>
        <v>0.94290934124102188</v>
      </c>
      <c r="AI373" s="10">
        <f>IF(OR($C373={"PH-AKT","Syk","Src","Lyn-FAK","Prin-CRAF","ERKKTR"}),1/X373,X373)</f>
        <v>1.0395894848706406</v>
      </c>
      <c r="AJ373" s="10">
        <f>IF(OR($C373={"PH-AKT","Syk","Src","Lyn-FAK","Prin-CRAF","ERKKTR"}),1/Y373,Y373)</f>
        <v>0.96054892297741612</v>
      </c>
      <c r="AK373" s="10">
        <f>IF(OR($C373={"PH-AKT","Syk","Src","Lyn-FAK","Prin-CRAF","ERKKTR"}),1/Z373,Z373)</f>
        <v>0.99986159215194326</v>
      </c>
      <c r="AL373" s="10">
        <f>IF(OR($C373={"PH-AKT","Syk","Src","Lyn-FAK","Prin-CRAF","ERKKTR"}),1/AA373,AA373)</f>
        <v>0.92511664557865936</v>
      </c>
      <c r="AM373" s="10">
        <f>IF(OR($C373={"PH-AKT","Syk","Src","Lyn-FAK","Prin-CRAF","ERKKTR"}),1/AB373,AB373)</f>
        <v>0.97694105647486851</v>
      </c>
      <c r="AN373" s="10">
        <f>IF(OR($C373={"PH-AKT","Syk","Src","Lyn-FAK","Prin-CRAF","ERKKTR"}),1/AC373,AC373)</f>
        <v>0.94715744247838363</v>
      </c>
      <c r="AO373" s="10">
        <f>IF(OR($C373={"PH-AKT","Syk","Src","Lyn-FAK","Prin-CRAF","ERKKTR"}),1/AD373,AD373)</f>
        <v>0.98025957143551934</v>
      </c>
      <c r="AP373" s="10">
        <f>IF(OR($C373={"PH-AKT","Syk","Src","Lyn-FAK","Prin-CRAF","ERKKTR"}),1/AE373,AE373)</f>
        <v>0.91695279488255244</v>
      </c>
      <c r="AQ373" s="10">
        <f>IF(OR($C373={"PH-AKT","Syk","Src","Lyn-FAK","Prin-CRAF","ERKKTR"}),1/AF373,AF373)</f>
        <v>0.94365897316180458</v>
      </c>
      <c r="AR373" s="10">
        <f>IF(OR($C373={"PH-AKT","Syk","Src","Lyn-FAK","Prin-CRAF","ERKKTR"}),1/AG373,AG373)</f>
        <v>0.94290934124102188</v>
      </c>
    </row>
    <row r="374" spans="1:44" x14ac:dyDescent="0.2">
      <c r="A374" s="10">
        <v>373</v>
      </c>
      <c r="B374" s="10">
        <v>0</v>
      </c>
      <c r="C374" s="10">
        <f>_xlfn.IFNA(VLOOKUP($B374,Barcodes!$B$2:$E$14,4,FALSE),0)</f>
        <v>0</v>
      </c>
      <c r="D374" s="10">
        <v>373.14600000000002</v>
      </c>
      <c r="E374" s="10">
        <v>379.94799999999998</v>
      </c>
      <c r="F374" s="10">
        <v>391.47</v>
      </c>
      <c r="G374" s="10">
        <v>369.56700000000001</v>
      </c>
      <c r="H374" s="10">
        <v>385.07299999999998</v>
      </c>
      <c r="I374" s="10">
        <v>418.02600000000001</v>
      </c>
      <c r="J374" s="10">
        <v>400.68700000000001</v>
      </c>
      <c r="K374" s="10">
        <v>413.15800000000002</v>
      </c>
      <c r="L374" s="10">
        <v>391.82900000000001</v>
      </c>
      <c r="M374" s="10">
        <v>375.34300000000002</v>
      </c>
      <c r="N374" s="10">
        <v>113.61499999999999</v>
      </c>
      <c r="O374" s="10">
        <v>120.727</v>
      </c>
      <c r="P374" s="10">
        <v>129.24799999999999</v>
      </c>
      <c r="Q374" s="10">
        <v>124.36</v>
      </c>
      <c r="R374" s="10">
        <v>129.94499999999999</v>
      </c>
      <c r="S374" s="10">
        <v>147.24100000000001</v>
      </c>
      <c r="T374" s="10">
        <v>134.15199999999999</v>
      </c>
      <c r="U374" s="10">
        <v>136.977</v>
      </c>
      <c r="V374" s="10">
        <v>132.072</v>
      </c>
      <c r="W374" s="10">
        <v>127.578</v>
      </c>
      <c r="X374" s="10">
        <f>_xlfn.IFNA(IF(OR($C374={"PH-AKT","GCaMP6S"}),D374/AVERAGE($D374:$F374), D374/N374/AVERAGE($D374/$N374,$E374/$O374,$F374/$P374)),0)</f>
        <v>1.0415007518430699</v>
      </c>
      <c r="Y374" s="10">
        <f>_xlfn.IFNA(IF(OR($C374={"PH-AKT","GCaMP6S"}),E374/AVERAGE($D374:$F374), E374/O374/AVERAGE($D374/$N374,$E374/$O374,$F374/$P374)),0)</f>
        <v>0.99801305909494997</v>
      </c>
      <c r="Z374" s="10">
        <f>_xlfn.IFNA(IF(OR($C374={"PH-AKT","GCaMP6S"}),F374/AVERAGE($D374:$F374), F374/P374/AVERAGE($D374/$N374,$E374/$O374,$F374/$P374)),0)</f>
        <v>0.96048618906198002</v>
      </c>
      <c r="AA374" s="10">
        <f>_xlfn.IFNA(IF(OR($C374={"PH-AKT","GCaMP6S"}),G374/AVERAGE($D374:$F374), G374/Q374/AVERAGE($D374/$N374,$E374/$O374,$F374/$P374)),0)</f>
        <v>0.9423862508785732</v>
      </c>
      <c r="AB374" s="10">
        <f>_xlfn.IFNA(IF(OR($C374={"PH-AKT","GCaMP6S"}),H374/AVERAGE($D374:$F374), H374/R374/AVERAGE($D374/$N374,$E374/$O374,$F374/$P374)),0)</f>
        <v>0.93972323506850919</v>
      </c>
      <c r="AC374" s="10">
        <f>_xlfn.IFNA(IF(OR($C374={"PH-AKT","GCaMP6S"}),I374/AVERAGE($D374:$F374), I374/S374/AVERAGE($D374/$N374,$E374/$O374,$F374/$P374)),0)</f>
        <v>0.90030778650474697</v>
      </c>
      <c r="AD374" s="10">
        <f>_xlfn.IFNA(IF(OR($C374={"PH-AKT","GCaMP6S"}),J374/AVERAGE($D374:$F374), J374/T374/AVERAGE($D374/$N374,$E374/$O374,$F374/$P374)),0)</f>
        <v>0.94716266472242117</v>
      </c>
      <c r="AE374" s="10">
        <f>_xlfn.IFNA(IF(OR($C374={"PH-AKT","GCaMP6S"}),K374/AVERAGE($D374:$F374), K374/U374/AVERAGE($D374/$N374,$E374/$O374,$F374/$P374)),0)</f>
        <v>0.95650002623055363</v>
      </c>
      <c r="AF374" s="10">
        <f>_xlfn.IFNA(IF(OR($C374={"PH-AKT","GCaMP6S"}),L374/AVERAGE($D374:$F374), L374/V374/AVERAGE($D374/$N374,$E374/$O374,$F374/$P374)),0)</f>
        <v>0.94081079385690181</v>
      </c>
      <c r="AG374" s="10">
        <f>_xlfn.IFNA(IF(OR($C374={"PH-AKT","GCaMP6S"}),M374/AVERAGE($D374:$F374), M374/W374/AVERAGE($D374/$N374,$E374/$O374,$F374/$P374)),0)</f>
        <v>0.93297284069409214</v>
      </c>
      <c r="AI374" s="10">
        <f>IF(OR($C374={"PH-AKT","Syk","Src","Lyn-FAK","Prin-CRAF","ERKKTR"}),1/X374,X374)</f>
        <v>1.0415007518430699</v>
      </c>
      <c r="AJ374" s="10">
        <f>IF(OR($C374={"PH-AKT","Syk","Src","Lyn-FAK","Prin-CRAF","ERKKTR"}),1/Y374,Y374)</f>
        <v>0.99801305909494997</v>
      </c>
      <c r="AK374" s="10">
        <f>IF(OR($C374={"PH-AKT","Syk","Src","Lyn-FAK","Prin-CRAF","ERKKTR"}),1/Z374,Z374)</f>
        <v>0.96048618906198002</v>
      </c>
      <c r="AL374" s="10">
        <f>IF(OR($C374={"PH-AKT","Syk","Src","Lyn-FAK","Prin-CRAF","ERKKTR"}),1/AA374,AA374)</f>
        <v>0.9423862508785732</v>
      </c>
      <c r="AM374" s="10">
        <f>IF(OR($C374={"PH-AKT","Syk","Src","Lyn-FAK","Prin-CRAF","ERKKTR"}),1/AB374,AB374)</f>
        <v>0.93972323506850919</v>
      </c>
      <c r="AN374" s="10">
        <f>IF(OR($C374={"PH-AKT","Syk","Src","Lyn-FAK","Prin-CRAF","ERKKTR"}),1/AC374,AC374)</f>
        <v>0.90030778650474697</v>
      </c>
      <c r="AO374" s="10">
        <f>IF(OR($C374={"PH-AKT","Syk","Src","Lyn-FAK","Prin-CRAF","ERKKTR"}),1/AD374,AD374)</f>
        <v>0.94716266472242117</v>
      </c>
      <c r="AP374" s="10">
        <f>IF(OR($C374={"PH-AKT","Syk","Src","Lyn-FAK","Prin-CRAF","ERKKTR"}),1/AE374,AE374)</f>
        <v>0.95650002623055363</v>
      </c>
      <c r="AQ374" s="10">
        <f>IF(OR($C374={"PH-AKT","Syk","Src","Lyn-FAK","Prin-CRAF","ERKKTR"}),1/AF374,AF374)</f>
        <v>0.94081079385690181</v>
      </c>
      <c r="AR374" s="10">
        <f>IF(OR($C374={"PH-AKT","Syk","Src","Lyn-FAK","Prin-CRAF","ERKKTR"}),1/AG374,AG374)</f>
        <v>0.93297284069409214</v>
      </c>
    </row>
    <row r="375" spans="1:44" x14ac:dyDescent="0.2">
      <c r="A375" s="10">
        <v>374</v>
      </c>
      <c r="B375" s="10">
        <v>0</v>
      </c>
      <c r="C375" s="10">
        <f>_xlfn.IFNA(VLOOKUP($B375,Barcodes!$B$2:$E$14,4,FALSE),0)</f>
        <v>0</v>
      </c>
      <c r="D375" s="10">
        <v>940.09500000000003</v>
      </c>
      <c r="E375" s="10">
        <v>932.67499999999995</v>
      </c>
      <c r="F375" s="10">
        <v>945.64700000000005</v>
      </c>
      <c r="G375" s="10">
        <v>747.32</v>
      </c>
      <c r="H375" s="10">
        <v>725.31500000000005</v>
      </c>
      <c r="I375" s="10">
        <v>754.05600000000004</v>
      </c>
      <c r="J375" s="10">
        <v>776.23800000000006</v>
      </c>
      <c r="K375" s="10">
        <v>763.11800000000005</v>
      </c>
      <c r="L375" s="10">
        <v>719.202</v>
      </c>
      <c r="M375" s="10">
        <v>722.39099999999996</v>
      </c>
      <c r="N375" s="10">
        <v>377.71199999999999</v>
      </c>
      <c r="O375" s="10">
        <v>381.98200000000003</v>
      </c>
      <c r="P375" s="10">
        <v>369.15600000000001</v>
      </c>
      <c r="Q375" s="10">
        <v>323.92700000000002</v>
      </c>
      <c r="R375" s="10">
        <v>329.62799999999999</v>
      </c>
      <c r="S375" s="10">
        <v>348.05</v>
      </c>
      <c r="T375" s="10">
        <v>360.17599999999999</v>
      </c>
      <c r="U375" s="10">
        <v>355.31799999999998</v>
      </c>
      <c r="V375" s="10">
        <v>325.67700000000002</v>
      </c>
      <c r="W375" s="10">
        <v>304.99700000000001</v>
      </c>
      <c r="X375" s="10">
        <f>_xlfn.IFNA(IF(OR($C375={"PH-AKT","GCaMP6S"}),D375/AVERAGE($D375:$F375), D375/N375/AVERAGE($D375/$N375,$E375/$O375,$F375/$P375)),0)</f>
        <v>0.99659935959246859</v>
      </c>
      <c r="Y375" s="10">
        <f>_xlfn.IFNA(IF(OR($C375={"PH-AKT","GCaMP6S"}),E375/AVERAGE($D375:$F375), E375/O375/AVERAGE($D375/$N375,$E375/$O375,$F375/$P375)),0)</f>
        <v>0.97768078800250335</v>
      </c>
      <c r="Z375" s="10">
        <f>_xlfn.IFNA(IF(OR($C375={"PH-AKT","GCaMP6S"}),F375/AVERAGE($D375:$F375), F375/P375/AVERAGE($D375/$N375,$E375/$O375,$F375/$P375)),0)</f>
        <v>1.0257198524050275</v>
      </c>
      <c r="AA375" s="10">
        <f>_xlfn.IFNA(IF(OR($C375={"PH-AKT","GCaMP6S"}),G375/AVERAGE($D375:$F375), G375/Q375/AVERAGE($D375/$N375,$E375/$O375,$F375/$P375)),0)</f>
        <v>0.92378115795981253</v>
      </c>
      <c r="AB375" s="10">
        <f>_xlfn.IFNA(IF(OR($C375={"PH-AKT","GCaMP6S"}),H375/AVERAGE($D375:$F375), H375/R375/AVERAGE($D375/$N375,$E375/$O375,$F375/$P375)),0)</f>
        <v>0.88107363808071726</v>
      </c>
      <c r="AC375" s="10">
        <f>_xlfn.IFNA(IF(OR($C375={"PH-AKT","GCaMP6S"}),I375/AVERAGE($D375:$F375), I375/S375/AVERAGE($D375/$N375,$E375/$O375,$F375/$P375)),0)</f>
        <v>0.86750423870178595</v>
      </c>
      <c r="AD375" s="10">
        <f>_xlfn.IFNA(IF(OR($C375={"PH-AKT","GCaMP6S"}),J375/AVERAGE($D375:$F375), J375/T375/AVERAGE($D375/$N375,$E375/$O375,$F375/$P375)),0)</f>
        <v>0.86295822487608487</v>
      </c>
      <c r="AE375" s="10">
        <f>_xlfn.IFNA(IF(OR($C375={"PH-AKT","GCaMP6S"}),K375/AVERAGE($D375:$F375), K375/U375/AVERAGE($D375/$N375,$E375/$O375,$F375/$P375)),0)</f>
        <v>0.85997164569794426</v>
      </c>
      <c r="AF375" s="10">
        <f>_xlfn.IFNA(IF(OR($C375={"PH-AKT","GCaMP6S"}),L375/AVERAGE($D375:$F375), L375/V375/AVERAGE($D375/$N375,$E375/$O375,$F375/$P375)),0)</f>
        <v>0.88424668672808182</v>
      </c>
      <c r="AG375" s="10">
        <f>_xlfn.IFNA(IF(OR($C375={"PH-AKT","GCaMP6S"}),M375/AVERAGE($D375:$F375), M375/W375/AVERAGE($D375/$N375,$E375/$O375,$F375/$P375)),0)</f>
        <v>0.94838876967983987</v>
      </c>
      <c r="AI375" s="10">
        <f>IF(OR($C375={"PH-AKT","Syk","Src","Lyn-FAK","Prin-CRAF","ERKKTR"}),1/X375,X375)</f>
        <v>0.99659935959246859</v>
      </c>
      <c r="AJ375" s="10">
        <f>IF(OR($C375={"PH-AKT","Syk","Src","Lyn-FAK","Prin-CRAF","ERKKTR"}),1/Y375,Y375)</f>
        <v>0.97768078800250335</v>
      </c>
      <c r="AK375" s="10">
        <f>IF(OR($C375={"PH-AKT","Syk","Src","Lyn-FAK","Prin-CRAF","ERKKTR"}),1/Z375,Z375)</f>
        <v>1.0257198524050275</v>
      </c>
      <c r="AL375" s="10">
        <f>IF(OR($C375={"PH-AKT","Syk","Src","Lyn-FAK","Prin-CRAF","ERKKTR"}),1/AA375,AA375)</f>
        <v>0.92378115795981253</v>
      </c>
      <c r="AM375" s="10">
        <f>IF(OR($C375={"PH-AKT","Syk","Src","Lyn-FAK","Prin-CRAF","ERKKTR"}),1/AB375,AB375)</f>
        <v>0.88107363808071726</v>
      </c>
      <c r="AN375" s="10">
        <f>IF(OR($C375={"PH-AKT","Syk","Src","Lyn-FAK","Prin-CRAF","ERKKTR"}),1/AC375,AC375)</f>
        <v>0.86750423870178595</v>
      </c>
      <c r="AO375" s="10">
        <f>IF(OR($C375={"PH-AKT","Syk","Src","Lyn-FAK","Prin-CRAF","ERKKTR"}),1/AD375,AD375)</f>
        <v>0.86295822487608487</v>
      </c>
      <c r="AP375" s="10">
        <f>IF(OR($C375={"PH-AKT","Syk","Src","Lyn-FAK","Prin-CRAF","ERKKTR"}),1/AE375,AE375)</f>
        <v>0.85997164569794426</v>
      </c>
      <c r="AQ375" s="10">
        <f>IF(OR($C375={"PH-AKT","Syk","Src","Lyn-FAK","Prin-CRAF","ERKKTR"}),1/AF375,AF375)</f>
        <v>0.88424668672808182</v>
      </c>
      <c r="AR375" s="10">
        <f>IF(OR($C375={"PH-AKT","Syk","Src","Lyn-FAK","Prin-CRAF","ERKKTR"}),1/AG375,AG375)</f>
        <v>0.94838876967983987</v>
      </c>
    </row>
    <row r="376" spans="1:44" x14ac:dyDescent="0.2">
      <c r="A376" s="10">
        <v>375</v>
      </c>
      <c r="B376" s="10">
        <v>0</v>
      </c>
      <c r="C376" s="10">
        <f>_xlfn.IFNA(VLOOKUP($B376,Barcodes!$B$2:$E$14,4,FALSE),0)</f>
        <v>0</v>
      </c>
      <c r="D376" s="10">
        <v>2789.5920000000001</v>
      </c>
      <c r="E376" s="10">
        <v>2850.203</v>
      </c>
      <c r="F376" s="10">
        <v>2788.1819999999998</v>
      </c>
      <c r="G376" s="10">
        <v>2497.384</v>
      </c>
      <c r="H376" s="10">
        <v>2689.973</v>
      </c>
      <c r="I376" s="10">
        <v>2672.2339999999999</v>
      </c>
      <c r="J376" s="10">
        <v>2546.1320000000001</v>
      </c>
      <c r="K376" s="10">
        <v>2517.6999999999998</v>
      </c>
      <c r="L376" s="10">
        <v>2653.1480000000001</v>
      </c>
      <c r="M376" s="10">
        <v>2685.8890000000001</v>
      </c>
      <c r="N376" s="10">
        <v>1198.299</v>
      </c>
      <c r="O376" s="10">
        <v>1206.8030000000001</v>
      </c>
      <c r="P376" s="10">
        <v>1183.395</v>
      </c>
      <c r="Q376" s="10">
        <v>1090.8710000000001</v>
      </c>
      <c r="R376" s="10">
        <v>1082.5509999999999</v>
      </c>
      <c r="S376" s="10">
        <v>1104.1869999999999</v>
      </c>
      <c r="T376" s="10">
        <v>1044.0360000000001</v>
      </c>
      <c r="U376" s="10">
        <v>1027.049</v>
      </c>
      <c r="V376" s="10">
        <v>1084.877</v>
      </c>
      <c r="W376" s="10">
        <v>1113.9269999999999</v>
      </c>
      <c r="X376" s="10">
        <f>_xlfn.IFNA(IF(OR($C376={"PH-AKT","GCaMP6S"}),D376/AVERAGE($D376:$F376), D376/N376/AVERAGE($D376/$N376,$E376/$O376,$F376/$P376)),0)</f>
        <v>0.99120792563920601</v>
      </c>
      <c r="Y376" s="10">
        <f>_xlfn.IFNA(IF(OR($C376={"PH-AKT","GCaMP6S"}),E376/AVERAGE($D376:$F376), E376/O376/AVERAGE($D376/$N376,$E376/$O376,$F376/$P376)),0)</f>
        <v>1.0056079213658058</v>
      </c>
      <c r="Z376" s="10">
        <f>_xlfn.IFNA(IF(OR($C376={"PH-AKT","GCaMP6S"}),F376/AVERAGE($D376:$F376), F376/P376/AVERAGE($D376/$N376,$E376/$O376,$F376/$P376)),0)</f>
        <v>1.0031841529949888</v>
      </c>
      <c r="AA376" s="10">
        <f>_xlfn.IFNA(IF(OR($C376={"PH-AKT","GCaMP6S"}),G376/AVERAGE($D376:$F376), G376/Q376/AVERAGE($D376/$N376,$E376/$O376,$F376/$P376)),0)</f>
        <v>0.97476786278521765</v>
      </c>
      <c r="AB376" s="10">
        <f>_xlfn.IFNA(IF(OR($C376={"PH-AKT","GCaMP6S"}),H376/AVERAGE($D376:$F376), H376/R376/AVERAGE($D376/$N376,$E376/$O376,$F376/$P376)),0)</f>
        <v>1.0580077021819367</v>
      </c>
      <c r="AC376" s="10">
        <f>_xlfn.IFNA(IF(OR($C376={"PH-AKT","GCaMP6S"}),I376/AVERAGE($D376:$F376), I376/S376/AVERAGE($D376/$N376,$E376/$O376,$F376/$P376)),0)</f>
        <v>1.0304362528588844</v>
      </c>
      <c r="AD376" s="10">
        <f>_xlfn.IFNA(IF(OR($C376={"PH-AKT","GCaMP6S"}),J376/AVERAGE($D376:$F376), J376/T376/AVERAGE($D376/$N376,$E376/$O376,$F376/$P376)),0)</f>
        <v>1.0383761753761256</v>
      </c>
      <c r="AE376" s="10">
        <f>_xlfn.IFNA(IF(OR($C376={"PH-AKT","GCaMP6S"}),K376/AVERAGE($D376:$F376), K376/U376/AVERAGE($D376/$N376,$E376/$O376,$F376/$P376)),0)</f>
        <v>1.0437634618415084</v>
      </c>
      <c r="AF376" s="10">
        <f>_xlfn.IFNA(IF(OR($C376={"PH-AKT","GCaMP6S"}),L376/AVERAGE($D376:$F376), L376/V376/AVERAGE($D376/$N376,$E376/$O376,$F376/$P376)),0)</f>
        <v>1.0412865260322299</v>
      </c>
      <c r="AG376" s="10">
        <f>_xlfn.IFNA(IF(OR($C376={"PH-AKT","GCaMP6S"}),M376/AVERAGE($D376:$F376), M376/W376/AVERAGE($D376/$N376,$E376/$O376,$F376/$P376)),0)</f>
        <v>1.026645726698032</v>
      </c>
      <c r="AI376" s="10">
        <f>IF(OR($C376={"PH-AKT","Syk","Src","Lyn-FAK","Prin-CRAF","ERKKTR"}),1/X376,X376)</f>
        <v>0.99120792563920601</v>
      </c>
      <c r="AJ376" s="10">
        <f>IF(OR($C376={"PH-AKT","Syk","Src","Lyn-FAK","Prin-CRAF","ERKKTR"}),1/Y376,Y376)</f>
        <v>1.0056079213658058</v>
      </c>
      <c r="AK376" s="10">
        <f>IF(OR($C376={"PH-AKT","Syk","Src","Lyn-FAK","Prin-CRAF","ERKKTR"}),1/Z376,Z376)</f>
        <v>1.0031841529949888</v>
      </c>
      <c r="AL376" s="10">
        <f>IF(OR($C376={"PH-AKT","Syk","Src","Lyn-FAK","Prin-CRAF","ERKKTR"}),1/AA376,AA376)</f>
        <v>0.97476786278521765</v>
      </c>
      <c r="AM376" s="10">
        <f>IF(OR($C376={"PH-AKT","Syk","Src","Lyn-FAK","Prin-CRAF","ERKKTR"}),1/AB376,AB376)</f>
        <v>1.0580077021819367</v>
      </c>
      <c r="AN376" s="10">
        <f>IF(OR($C376={"PH-AKT","Syk","Src","Lyn-FAK","Prin-CRAF","ERKKTR"}),1/AC376,AC376)</f>
        <v>1.0304362528588844</v>
      </c>
      <c r="AO376" s="10">
        <f>IF(OR($C376={"PH-AKT","Syk","Src","Lyn-FAK","Prin-CRAF","ERKKTR"}),1/AD376,AD376)</f>
        <v>1.0383761753761256</v>
      </c>
      <c r="AP376" s="10">
        <f>IF(OR($C376={"PH-AKT","Syk","Src","Lyn-FAK","Prin-CRAF","ERKKTR"}),1/AE376,AE376)</f>
        <v>1.0437634618415084</v>
      </c>
      <c r="AQ376" s="10">
        <f>IF(OR($C376={"PH-AKT","Syk","Src","Lyn-FAK","Prin-CRAF","ERKKTR"}),1/AF376,AF376)</f>
        <v>1.0412865260322299</v>
      </c>
      <c r="AR376" s="10">
        <f>IF(OR($C376={"PH-AKT","Syk","Src","Lyn-FAK","Prin-CRAF","ERKKTR"}),1/AG376,AG376)</f>
        <v>1.026645726698032</v>
      </c>
    </row>
    <row r="377" spans="1:44" x14ac:dyDescent="0.2">
      <c r="A377" s="10">
        <v>376</v>
      </c>
      <c r="B377" s="10">
        <v>0</v>
      </c>
      <c r="C377" s="10">
        <f>_xlfn.IFNA(VLOOKUP($B377,Barcodes!$B$2:$E$14,4,FALSE),0)</f>
        <v>0</v>
      </c>
      <c r="D377" s="10">
        <v>813.55499999999995</v>
      </c>
      <c r="E377" s="10">
        <v>803.04499999999996</v>
      </c>
      <c r="F377" s="10">
        <v>790.79600000000005</v>
      </c>
      <c r="G377" s="10">
        <v>711.62800000000004</v>
      </c>
      <c r="H377" s="10">
        <v>693.53399999999999</v>
      </c>
      <c r="I377" s="10">
        <v>707.19399999999996</v>
      </c>
      <c r="J377" s="10">
        <v>733.56299999999999</v>
      </c>
      <c r="K377" s="10">
        <v>713.51499999999999</v>
      </c>
      <c r="L377" s="10">
        <v>733.21100000000001</v>
      </c>
      <c r="M377" s="10">
        <v>712.39800000000002</v>
      </c>
      <c r="N377" s="10">
        <v>244.369</v>
      </c>
      <c r="O377" s="10">
        <v>240.905</v>
      </c>
      <c r="P377" s="10">
        <v>235.179</v>
      </c>
      <c r="Q377" s="10">
        <v>229.63499999999999</v>
      </c>
      <c r="R377" s="10">
        <v>230.42400000000001</v>
      </c>
      <c r="S377" s="10">
        <v>229.62</v>
      </c>
      <c r="T377" s="10">
        <v>230.578</v>
      </c>
      <c r="U377" s="10">
        <v>227.08099999999999</v>
      </c>
      <c r="V377" s="10">
        <v>223.76400000000001</v>
      </c>
      <c r="W377" s="10">
        <v>220.88499999999999</v>
      </c>
      <c r="X377" s="10">
        <f>_xlfn.IFNA(IF(OR($C377={"PH-AKT","GCaMP6S"}),D377/AVERAGE($D377:$F377), D377/N377/AVERAGE($D377/$N377,$E377/$O377,$F377/$P377)),0)</f>
        <v>0.99625294311880497</v>
      </c>
      <c r="Y377" s="10">
        <f>_xlfn.IFNA(IF(OR($C377={"PH-AKT","GCaMP6S"}),E377/AVERAGE($D377:$F377), E377/O377/AVERAGE($D377/$N377,$E377/$O377,$F377/$P377)),0)</f>
        <v>0.99752291023755457</v>
      </c>
      <c r="Z377" s="10">
        <f>_xlfn.IFNA(IF(OR($C377={"PH-AKT","GCaMP6S"}),F377/AVERAGE($D377:$F377), F377/P377/AVERAGE($D377/$N377,$E377/$O377,$F377/$P377)),0)</f>
        <v>1.0062241466436406</v>
      </c>
      <c r="AA377" s="10">
        <f>_xlfn.IFNA(IF(OR($C377={"PH-AKT","GCaMP6S"}),G377/AVERAGE($D377:$F377), G377/Q377/AVERAGE($D377/$N377,$E377/$O377,$F377/$P377)),0)</f>
        <v>0.92735017027432898</v>
      </c>
      <c r="AB377" s="10">
        <f>_xlfn.IFNA(IF(OR($C377={"PH-AKT","GCaMP6S"}),H377/AVERAGE($D377:$F377), H377/R377/AVERAGE($D377/$N377,$E377/$O377,$F377/$P377)),0)</f>
        <v>0.90067655077144815</v>
      </c>
      <c r="AC377" s="10">
        <f>_xlfn.IFNA(IF(OR($C377={"PH-AKT","GCaMP6S"}),I377/AVERAGE($D377:$F377), I377/S377/AVERAGE($D377/$N377,$E377/$O377,$F377/$P377)),0)</f>
        <v>0.92163225412465799</v>
      </c>
      <c r="AD377" s="10">
        <f>_xlfn.IFNA(IF(OR($C377={"PH-AKT","GCaMP6S"}),J377/AVERAGE($D377:$F377), J377/T377/AVERAGE($D377/$N377,$E377/$O377,$F377/$P377)),0)</f>
        <v>0.95202501652901517</v>
      </c>
      <c r="AE377" s="10">
        <f>_xlfn.IFNA(IF(OR($C377={"PH-AKT","GCaMP6S"}),K377/AVERAGE($D377:$F377), K377/U377/AVERAGE($D377/$N377,$E377/$O377,$F377/$P377)),0)</f>
        <v>0.94026683935051969</v>
      </c>
      <c r="AF377" s="10">
        <f>_xlfn.IFNA(IF(OR($C377={"PH-AKT","GCaMP6S"}),L377/AVERAGE($D377:$F377), L377/V377/AVERAGE($D377/$N377,$E377/$O377,$F377/$P377)),0)</f>
        <v>0.98054508123958983</v>
      </c>
      <c r="AG377" s="10">
        <f>_xlfn.IFNA(IF(OR($C377={"PH-AKT","GCaMP6S"}),M377/AVERAGE($D377:$F377), M377/W377/AVERAGE($D377/$N377,$E377/$O377,$F377/$P377)),0)</f>
        <v>0.9651288046411981</v>
      </c>
      <c r="AI377" s="10">
        <f>IF(OR($C377={"PH-AKT","Syk","Src","Lyn-FAK","Prin-CRAF","ERKKTR"}),1/X377,X377)</f>
        <v>0.99625294311880497</v>
      </c>
      <c r="AJ377" s="10">
        <f>IF(OR($C377={"PH-AKT","Syk","Src","Lyn-FAK","Prin-CRAF","ERKKTR"}),1/Y377,Y377)</f>
        <v>0.99752291023755457</v>
      </c>
      <c r="AK377" s="10">
        <f>IF(OR($C377={"PH-AKT","Syk","Src","Lyn-FAK","Prin-CRAF","ERKKTR"}),1/Z377,Z377)</f>
        <v>1.0062241466436406</v>
      </c>
      <c r="AL377" s="10">
        <f>IF(OR($C377={"PH-AKT","Syk","Src","Lyn-FAK","Prin-CRAF","ERKKTR"}),1/AA377,AA377)</f>
        <v>0.92735017027432898</v>
      </c>
      <c r="AM377" s="10">
        <f>IF(OR($C377={"PH-AKT","Syk","Src","Lyn-FAK","Prin-CRAF","ERKKTR"}),1/AB377,AB377)</f>
        <v>0.90067655077144815</v>
      </c>
      <c r="AN377" s="10">
        <f>IF(OR($C377={"PH-AKT","Syk","Src","Lyn-FAK","Prin-CRAF","ERKKTR"}),1/AC377,AC377)</f>
        <v>0.92163225412465799</v>
      </c>
      <c r="AO377" s="10">
        <f>IF(OR($C377={"PH-AKT","Syk","Src","Lyn-FAK","Prin-CRAF","ERKKTR"}),1/AD377,AD377)</f>
        <v>0.95202501652901517</v>
      </c>
      <c r="AP377" s="10">
        <f>IF(OR($C377={"PH-AKT","Syk","Src","Lyn-FAK","Prin-CRAF","ERKKTR"}),1/AE377,AE377)</f>
        <v>0.94026683935051969</v>
      </c>
      <c r="AQ377" s="10">
        <f>IF(OR($C377={"PH-AKT","Syk","Src","Lyn-FAK","Prin-CRAF","ERKKTR"}),1/AF377,AF377)</f>
        <v>0.98054508123958983</v>
      </c>
      <c r="AR377" s="10">
        <f>IF(OR($C377={"PH-AKT","Syk","Src","Lyn-FAK","Prin-CRAF","ERKKTR"}),1/AG377,AG377)</f>
        <v>0.9651288046411981</v>
      </c>
    </row>
    <row r="378" spans="1:44" x14ac:dyDescent="0.2">
      <c r="A378" s="10">
        <v>377</v>
      </c>
      <c r="B378" s="10">
        <v>0</v>
      </c>
      <c r="C378" s="10">
        <f>_xlfn.IFNA(VLOOKUP($B378,Barcodes!$B$2:$E$14,4,FALSE),0)</f>
        <v>0</v>
      </c>
      <c r="D378" s="10">
        <v>673.04700000000003</v>
      </c>
      <c r="E378" s="10">
        <v>642.22400000000005</v>
      </c>
      <c r="F378" s="10">
        <v>631.35400000000004</v>
      </c>
      <c r="G378" s="10">
        <v>571.98900000000003</v>
      </c>
      <c r="H378" s="10">
        <v>560.61</v>
      </c>
      <c r="I378" s="10">
        <v>572.77300000000002</v>
      </c>
      <c r="J378" s="10">
        <v>592.88099999999997</v>
      </c>
      <c r="K378" s="10">
        <v>615.88300000000004</v>
      </c>
      <c r="L378" s="10">
        <v>630.173</v>
      </c>
      <c r="M378" s="10">
        <v>595.11300000000006</v>
      </c>
      <c r="N378" s="10">
        <v>221.352</v>
      </c>
      <c r="O378" s="10">
        <v>208.97900000000001</v>
      </c>
      <c r="P378" s="10">
        <v>199.33</v>
      </c>
      <c r="Q378" s="10">
        <v>183.19399999999999</v>
      </c>
      <c r="R378" s="10">
        <v>173.92</v>
      </c>
      <c r="S378" s="10">
        <v>180.78</v>
      </c>
      <c r="T378" s="10">
        <v>183.518</v>
      </c>
      <c r="U378" s="10">
        <v>195.78899999999999</v>
      </c>
      <c r="V378" s="10">
        <v>191.209</v>
      </c>
      <c r="W378" s="10">
        <v>187.155</v>
      </c>
      <c r="X378" s="10">
        <f>_xlfn.IFNA(IF(OR($C378={"PH-AKT","GCaMP6S"}),D378/AVERAGE($D378:$F378), D378/N378/AVERAGE($D378/$N378,$E378/$O378,$F378/$P378)),0)</f>
        <v>0.98283677253934987</v>
      </c>
      <c r="Y378" s="10">
        <f>_xlfn.IFNA(IF(OR($C378={"PH-AKT","GCaMP6S"}),E378/AVERAGE($D378:$F378), E378/O378/AVERAGE($D378/$N378,$E378/$O378,$F378/$P378)),0)</f>
        <v>0.99335238574800111</v>
      </c>
      <c r="Z378" s="10">
        <f>_xlfn.IFNA(IF(OR($C378={"PH-AKT","GCaMP6S"}),F378/AVERAGE($D378:$F378), F378/P378/AVERAGE($D378/$N378,$E378/$O378,$F378/$P378)),0)</f>
        <v>1.0238108417126486</v>
      </c>
      <c r="AA378" s="10">
        <f>_xlfn.IFNA(IF(OR($C378={"PH-AKT","GCaMP6S"}),G378/AVERAGE($D378:$F378), G378/Q378/AVERAGE($D378/$N378,$E378/$O378,$F378/$P378)),0)</f>
        <v>1.0092433258178859</v>
      </c>
      <c r="AB378" s="10">
        <f>_xlfn.IFNA(IF(OR($C378={"PH-AKT","GCaMP6S"}),H378/AVERAGE($D378:$F378), H378/R378/AVERAGE($D378/$N378,$E378/$O378,$F378/$P378)),0)</f>
        <v>1.0419113481209143</v>
      </c>
      <c r="AC378" s="10">
        <f>_xlfn.IFNA(IF(OR($C378={"PH-AKT","GCaMP6S"}),I378/AVERAGE($D378:$F378), I378/S378/AVERAGE($D378/$N378,$E378/$O378,$F378/$P378)),0)</f>
        <v>1.0241217983009188</v>
      </c>
      <c r="AD378" s="10">
        <f>_xlfn.IFNA(IF(OR($C378={"PH-AKT","GCaMP6S"}),J378/AVERAGE($D378:$F378), J378/T378/AVERAGE($D378/$N378,$E378/$O378,$F378/$P378)),0)</f>
        <v>1.0442592233843093</v>
      </c>
      <c r="AE378" s="10">
        <f>_xlfn.IFNA(IF(OR($C378={"PH-AKT","GCaMP6S"}),K378/AVERAGE($D378:$F378), K378/U378/AVERAGE($D378/$N378,$E378/$O378,$F378/$P378)),0)</f>
        <v>1.0167855907203738</v>
      </c>
      <c r="AF378" s="10">
        <f>_xlfn.IFNA(IF(OR($C378={"PH-AKT","GCaMP6S"}),L378/AVERAGE($D378:$F378), L378/V378/AVERAGE($D378/$N378,$E378/$O378,$F378/$P378)),0)</f>
        <v>1.065297520509737</v>
      </c>
      <c r="AG378" s="10">
        <f>_xlfn.IFNA(IF(OR($C378={"PH-AKT","GCaMP6S"}),M378/AVERAGE($D378:$F378), M378/W378/AVERAGE($D378/$N378,$E378/$O378,$F378/$P378)),0)</f>
        <v>1.0278209316446461</v>
      </c>
      <c r="AI378" s="10">
        <f>IF(OR($C378={"PH-AKT","Syk","Src","Lyn-FAK","Prin-CRAF","ERKKTR"}),1/X378,X378)</f>
        <v>0.98283677253934987</v>
      </c>
      <c r="AJ378" s="10">
        <f>IF(OR($C378={"PH-AKT","Syk","Src","Lyn-FAK","Prin-CRAF","ERKKTR"}),1/Y378,Y378)</f>
        <v>0.99335238574800111</v>
      </c>
      <c r="AK378" s="10">
        <f>IF(OR($C378={"PH-AKT","Syk","Src","Lyn-FAK","Prin-CRAF","ERKKTR"}),1/Z378,Z378)</f>
        <v>1.0238108417126486</v>
      </c>
      <c r="AL378" s="10">
        <f>IF(OR($C378={"PH-AKT","Syk","Src","Lyn-FAK","Prin-CRAF","ERKKTR"}),1/AA378,AA378)</f>
        <v>1.0092433258178859</v>
      </c>
      <c r="AM378" s="10">
        <f>IF(OR($C378={"PH-AKT","Syk","Src","Lyn-FAK","Prin-CRAF","ERKKTR"}),1/AB378,AB378)</f>
        <v>1.0419113481209143</v>
      </c>
      <c r="AN378" s="10">
        <f>IF(OR($C378={"PH-AKT","Syk","Src","Lyn-FAK","Prin-CRAF","ERKKTR"}),1/AC378,AC378)</f>
        <v>1.0241217983009188</v>
      </c>
      <c r="AO378" s="10">
        <f>IF(OR($C378={"PH-AKT","Syk","Src","Lyn-FAK","Prin-CRAF","ERKKTR"}),1/AD378,AD378)</f>
        <v>1.0442592233843093</v>
      </c>
      <c r="AP378" s="10">
        <f>IF(OR($C378={"PH-AKT","Syk","Src","Lyn-FAK","Prin-CRAF","ERKKTR"}),1/AE378,AE378)</f>
        <v>1.0167855907203738</v>
      </c>
      <c r="AQ378" s="10">
        <f>IF(OR($C378={"PH-AKT","Syk","Src","Lyn-FAK","Prin-CRAF","ERKKTR"}),1/AF378,AF378)</f>
        <v>1.065297520509737</v>
      </c>
      <c r="AR378" s="10">
        <f>IF(OR($C378={"PH-AKT","Syk","Src","Lyn-FAK","Prin-CRAF","ERKKTR"}),1/AG378,AG378)</f>
        <v>1.0278209316446461</v>
      </c>
    </row>
    <row r="379" spans="1:44" x14ac:dyDescent="0.2">
      <c r="A379" s="10">
        <v>378</v>
      </c>
      <c r="B379" s="10" t="s">
        <v>38</v>
      </c>
      <c r="C379" s="10" t="str">
        <f>_xlfn.IFNA(VLOOKUP($B379,Barcodes!$B$2:$E$14,4,FALSE),0)</f>
        <v>RhoA2G</v>
      </c>
      <c r="D379" s="10">
        <v>931.23099999999999</v>
      </c>
      <c r="E379" s="10">
        <v>939.63800000000003</v>
      </c>
      <c r="F379" s="10">
        <v>963.17200000000003</v>
      </c>
      <c r="G379" s="10">
        <v>953.76199999999994</v>
      </c>
      <c r="H379" s="10">
        <v>982.39099999999996</v>
      </c>
      <c r="I379" s="10">
        <v>1017.729</v>
      </c>
      <c r="J379" s="10">
        <v>1009.9</v>
      </c>
      <c r="K379" s="10">
        <v>1010.63</v>
      </c>
      <c r="L379" s="10">
        <v>1011.7089999999999</v>
      </c>
      <c r="M379" s="10">
        <v>976.36199999999997</v>
      </c>
      <c r="N379" s="10">
        <v>374.68599999999998</v>
      </c>
      <c r="O379" s="10">
        <v>375.73</v>
      </c>
      <c r="P379" s="10">
        <v>397.85700000000003</v>
      </c>
      <c r="Q379" s="10">
        <v>370.26799999999997</v>
      </c>
      <c r="R379" s="10">
        <v>373.86399999999998</v>
      </c>
      <c r="S379" s="10">
        <v>386.56900000000002</v>
      </c>
      <c r="T379" s="10">
        <v>387.31799999999998</v>
      </c>
      <c r="U379" s="10">
        <v>398.10700000000003</v>
      </c>
      <c r="V379" s="10">
        <v>401.726</v>
      </c>
      <c r="W379" s="10">
        <v>384.834</v>
      </c>
      <c r="X379" s="10">
        <f>_xlfn.IFNA(IF(OR($C379={"PH-AKT","GCaMP6S"}),D379/AVERAGE($D379:$F379), D379/N379/AVERAGE($D379/$N379,$E379/$O379,$F379/$P379)),0)</f>
        <v>1.0066145311890808</v>
      </c>
      <c r="Y379" s="10">
        <f>_xlfn.IFNA(IF(OR($C379={"PH-AKT","GCaMP6S"}),E379/AVERAGE($D379:$F379), E379/O379/AVERAGE($D379/$N379,$E379/$O379,$F379/$P379)),0)</f>
        <v>1.0128798606139668</v>
      </c>
      <c r="Z379" s="10">
        <f>_xlfn.IFNA(IF(OR($C379={"PH-AKT","GCaMP6S"}),F379/AVERAGE($D379:$F379), F379/P379/AVERAGE($D379/$N379,$E379/$O379,$F379/$P379)),0)</f>
        <v>0.98050560819695232</v>
      </c>
      <c r="AA379" s="10">
        <f>_xlfn.IFNA(IF(OR($C379={"PH-AKT","GCaMP6S"}),G379/AVERAGE($D379:$F379), G379/Q379/AVERAGE($D379/$N379,$E379/$O379,$F379/$P379)),0)</f>
        <v>1.0432708468698086</v>
      </c>
      <c r="AB379" s="10">
        <f>_xlfn.IFNA(IF(OR($C379={"PH-AKT","GCaMP6S"}),H379/AVERAGE($D379:$F379), H379/R379/AVERAGE($D379/$N379,$E379/$O379,$F379/$P379)),0)</f>
        <v>1.0642507467977571</v>
      </c>
      <c r="AC379" s="10">
        <f>_xlfn.IFNA(IF(OR($C379={"PH-AKT","GCaMP6S"}),I379/AVERAGE($D379:$F379), I379/S379/AVERAGE($D379/$N379,$E379/$O379,$F379/$P379)),0)</f>
        <v>1.0662974305418857</v>
      </c>
      <c r="AD379" s="10">
        <f>_xlfn.IFNA(IF(OR($C379={"PH-AKT","GCaMP6S"}),J379/AVERAGE($D379:$F379), J379/T379/AVERAGE($D379/$N379,$E379/$O379,$F379/$P379)),0)</f>
        <v>1.0560486562702296</v>
      </c>
      <c r="AE379" s="10">
        <f>_xlfn.IFNA(IF(OR($C379={"PH-AKT","GCaMP6S"}),K379/AVERAGE($D379:$F379), K379/U379/AVERAGE($D379/$N379,$E379/$O379,$F379/$P379)),0)</f>
        <v>1.0281716117740658</v>
      </c>
      <c r="AF379" s="10">
        <f>_xlfn.IFNA(IF(OR($C379={"PH-AKT","GCaMP6S"}),L379/AVERAGE($D379:$F379), L379/V379/AVERAGE($D379/$N379,$E379/$O379,$F379/$P379)),0)</f>
        <v>1.019997035730003</v>
      </c>
      <c r="AG379" s="10">
        <f>_xlfn.IFNA(IF(OR($C379={"PH-AKT","GCaMP6S"}),M379/AVERAGE($D379:$F379), M379/W379/AVERAGE($D379/$N379,$E379/$O379,$F379/$P379)),0)</f>
        <v>1.0275682340865255</v>
      </c>
      <c r="AI379" s="10">
        <f>IF(OR($C379={"PH-AKT","Syk","Src","Lyn-FAK","Prin-CRAF","ERKKTR"}),1/X379,X379)</f>
        <v>1.0066145311890808</v>
      </c>
      <c r="AJ379" s="10">
        <f>IF(OR($C379={"PH-AKT","Syk","Src","Lyn-FAK","Prin-CRAF","ERKKTR"}),1/Y379,Y379)</f>
        <v>1.0128798606139668</v>
      </c>
      <c r="AK379" s="10">
        <f>IF(OR($C379={"PH-AKT","Syk","Src","Lyn-FAK","Prin-CRAF","ERKKTR"}),1/Z379,Z379)</f>
        <v>0.98050560819695232</v>
      </c>
      <c r="AL379" s="10">
        <f>IF(OR($C379={"PH-AKT","Syk","Src","Lyn-FAK","Prin-CRAF","ERKKTR"}),1/AA379,AA379)</f>
        <v>1.0432708468698086</v>
      </c>
      <c r="AM379" s="10">
        <f>IF(OR($C379={"PH-AKT","Syk","Src","Lyn-FAK","Prin-CRAF","ERKKTR"}),1/AB379,AB379)</f>
        <v>1.0642507467977571</v>
      </c>
      <c r="AN379" s="10">
        <f>IF(OR($C379={"PH-AKT","Syk","Src","Lyn-FAK","Prin-CRAF","ERKKTR"}),1/AC379,AC379)</f>
        <v>1.0662974305418857</v>
      </c>
      <c r="AO379" s="10">
        <f>IF(OR($C379={"PH-AKT","Syk","Src","Lyn-FAK","Prin-CRAF","ERKKTR"}),1/AD379,AD379)</f>
        <v>1.0560486562702296</v>
      </c>
      <c r="AP379" s="10">
        <f>IF(OR($C379={"PH-AKT","Syk","Src","Lyn-FAK","Prin-CRAF","ERKKTR"}),1/AE379,AE379)</f>
        <v>1.0281716117740658</v>
      </c>
      <c r="AQ379" s="10">
        <f>IF(OR($C379={"PH-AKT","Syk","Src","Lyn-FAK","Prin-CRAF","ERKKTR"}),1/AF379,AF379)</f>
        <v>1.019997035730003</v>
      </c>
      <c r="AR379" s="10">
        <f>IF(OR($C379={"PH-AKT","Syk","Src","Lyn-FAK","Prin-CRAF","ERKKTR"}),1/AG379,AG379)</f>
        <v>1.0275682340865255</v>
      </c>
    </row>
    <row r="380" spans="1:44" x14ac:dyDescent="0.2">
      <c r="A380" s="10">
        <v>379</v>
      </c>
      <c r="B380" s="10">
        <v>0</v>
      </c>
      <c r="C380" s="10">
        <f>_xlfn.IFNA(VLOOKUP($B380,Barcodes!$B$2:$E$14,4,FALSE),0)</f>
        <v>0</v>
      </c>
      <c r="D380" s="10">
        <v>233.34700000000001</v>
      </c>
      <c r="E380" s="10">
        <v>238.023</v>
      </c>
      <c r="F380" s="10">
        <v>234.92500000000001</v>
      </c>
      <c r="G380" s="10">
        <v>236.50299999999999</v>
      </c>
      <c r="H380" s="10">
        <v>243.74199999999999</v>
      </c>
      <c r="I380" s="10">
        <v>250.09899999999999</v>
      </c>
      <c r="J380" s="10">
        <v>246.28200000000001</v>
      </c>
      <c r="K380" s="10">
        <v>246.34299999999999</v>
      </c>
      <c r="L380" s="10">
        <v>251.31200000000001</v>
      </c>
      <c r="M380" s="10">
        <v>246.16200000000001</v>
      </c>
      <c r="N380" s="10">
        <v>70.153000000000006</v>
      </c>
      <c r="O380" s="10">
        <v>68.180999999999997</v>
      </c>
      <c r="P380" s="10">
        <v>69.215999999999994</v>
      </c>
      <c r="Q380" s="10">
        <v>78.849999999999994</v>
      </c>
      <c r="R380" s="10">
        <v>81.382999999999996</v>
      </c>
      <c r="S380" s="10">
        <v>80.838999999999999</v>
      </c>
      <c r="T380" s="10">
        <v>77.373999999999995</v>
      </c>
      <c r="U380" s="10">
        <v>81.540999999999997</v>
      </c>
      <c r="V380" s="10">
        <v>78.62</v>
      </c>
      <c r="W380" s="10">
        <v>85.995999999999995</v>
      </c>
      <c r="X380" s="10">
        <f>_xlfn.IFNA(IF(OR($C380={"PH-AKT","GCaMP6S"}),D380/AVERAGE($D380:$F380), D380/N380/AVERAGE($D380/$N380,$E380/$O380,$F380/$P380)),0)</f>
        <v>0.97722009964127166</v>
      </c>
      <c r="Y380" s="10">
        <f>_xlfn.IFNA(IF(OR($C380={"PH-AKT","GCaMP6S"}),E380/AVERAGE($D380:$F380), E380/O380/AVERAGE($D380/$N380,$E380/$O380,$F380/$P380)),0)</f>
        <v>1.0256329742436654</v>
      </c>
      <c r="Z380" s="10">
        <f>_xlfn.IFNA(IF(OR($C380={"PH-AKT","GCaMP6S"}),F380/AVERAGE($D380:$F380), F380/P380/AVERAGE($D380/$N380,$E380/$O380,$F380/$P380)),0)</f>
        <v>0.99714692611506284</v>
      </c>
      <c r="AA380" s="10">
        <f>_xlfn.IFNA(IF(OR($C380={"PH-AKT","GCaMP6S"}),G380/AVERAGE($D380:$F380), G380/Q380/AVERAGE($D380/$N380,$E380/$O380,$F380/$P380)),0)</f>
        <v>0.88119367946513927</v>
      </c>
      <c r="AB380" s="10">
        <f>_xlfn.IFNA(IF(OR($C380={"PH-AKT","GCaMP6S"}),H380/AVERAGE($D380:$F380), H380/R380/AVERAGE($D380/$N380,$E380/$O380,$F380/$P380)),0)</f>
        <v>0.87989954334259024</v>
      </c>
      <c r="AC380" s="10">
        <f>_xlfn.IFNA(IF(OR($C380={"PH-AKT","GCaMP6S"}),I380/AVERAGE($D380:$F380), I380/S380/AVERAGE($D380/$N380,$E380/$O380,$F380/$P380)),0)</f>
        <v>0.90892372517234254</v>
      </c>
      <c r="AD380" s="10">
        <f>_xlfn.IFNA(IF(OR($C380={"PH-AKT","GCaMP6S"}),J380/AVERAGE($D380:$F380), J380/T380/AVERAGE($D380/$N380,$E380/$O380,$F380/$P380)),0)</f>
        <v>0.93513441360553307</v>
      </c>
      <c r="AE380" s="10">
        <f>_xlfn.IFNA(IF(OR($C380={"PH-AKT","GCaMP6S"}),K380/AVERAGE($D380:$F380), K380/U380/AVERAGE($D380/$N380,$E380/$O380,$F380/$P380)),0)</f>
        <v>0.8875659028449201</v>
      </c>
      <c r="AF380" s="10">
        <f>_xlfn.IFNA(IF(OR($C380={"PH-AKT","GCaMP6S"}),L380/AVERAGE($D380:$F380), L380/V380/AVERAGE($D380/$N380,$E380/$O380,$F380/$P380)),0)</f>
        <v>0.93911030021971131</v>
      </c>
      <c r="AG380" s="10">
        <f>_xlfn.IFNA(IF(OR($C380={"PH-AKT","GCaMP6S"}),M380/AVERAGE($D380:$F380), M380/W380/AVERAGE($D380/$N380,$E380/$O380,$F380/$P380)),0)</f>
        <v>0.84096743297812759</v>
      </c>
      <c r="AI380" s="10">
        <f>IF(OR($C380={"PH-AKT","Syk","Src","Lyn-FAK","Prin-CRAF","ERKKTR"}),1/X380,X380)</f>
        <v>0.97722009964127166</v>
      </c>
      <c r="AJ380" s="10">
        <f>IF(OR($C380={"PH-AKT","Syk","Src","Lyn-FAK","Prin-CRAF","ERKKTR"}),1/Y380,Y380)</f>
        <v>1.0256329742436654</v>
      </c>
      <c r="AK380" s="10">
        <f>IF(OR($C380={"PH-AKT","Syk","Src","Lyn-FAK","Prin-CRAF","ERKKTR"}),1/Z380,Z380)</f>
        <v>0.99714692611506284</v>
      </c>
      <c r="AL380" s="10">
        <f>IF(OR($C380={"PH-AKT","Syk","Src","Lyn-FAK","Prin-CRAF","ERKKTR"}),1/AA380,AA380)</f>
        <v>0.88119367946513927</v>
      </c>
      <c r="AM380" s="10">
        <f>IF(OR($C380={"PH-AKT","Syk","Src","Lyn-FAK","Prin-CRAF","ERKKTR"}),1/AB380,AB380)</f>
        <v>0.87989954334259024</v>
      </c>
      <c r="AN380" s="10">
        <f>IF(OR($C380={"PH-AKT","Syk","Src","Lyn-FAK","Prin-CRAF","ERKKTR"}),1/AC380,AC380)</f>
        <v>0.90892372517234254</v>
      </c>
      <c r="AO380" s="10">
        <f>IF(OR($C380={"PH-AKT","Syk","Src","Lyn-FAK","Prin-CRAF","ERKKTR"}),1/AD380,AD380)</f>
        <v>0.93513441360553307</v>
      </c>
      <c r="AP380" s="10">
        <f>IF(OR($C380={"PH-AKT","Syk","Src","Lyn-FAK","Prin-CRAF","ERKKTR"}),1/AE380,AE380)</f>
        <v>0.8875659028449201</v>
      </c>
      <c r="AQ380" s="10">
        <f>IF(OR($C380={"PH-AKT","Syk","Src","Lyn-FAK","Prin-CRAF","ERKKTR"}),1/AF380,AF380)</f>
        <v>0.93911030021971131</v>
      </c>
      <c r="AR380" s="10">
        <f>IF(OR($C380={"PH-AKT","Syk","Src","Lyn-FAK","Prin-CRAF","ERKKTR"}),1/AG380,AG380)</f>
        <v>0.84096743297812759</v>
      </c>
    </row>
    <row r="381" spans="1:44" x14ac:dyDescent="0.2">
      <c r="A381" s="10">
        <v>380</v>
      </c>
      <c r="B381" s="10">
        <v>0</v>
      </c>
      <c r="C381" s="10">
        <f>_xlfn.IFNA(VLOOKUP($B381,Barcodes!$B$2:$E$14,4,FALSE),0)</f>
        <v>0</v>
      </c>
      <c r="D381" s="10">
        <v>742.60599999999999</v>
      </c>
      <c r="E381" s="10">
        <v>726.846</v>
      </c>
      <c r="F381" s="10">
        <v>710.88599999999997</v>
      </c>
      <c r="G381" s="10">
        <v>623.85400000000004</v>
      </c>
      <c r="H381" s="10">
        <v>619.26599999999996</v>
      </c>
      <c r="I381" s="10">
        <v>627.55600000000004</v>
      </c>
      <c r="J381" s="10">
        <v>608.40200000000004</v>
      </c>
      <c r="K381" s="10">
        <v>608.67100000000005</v>
      </c>
      <c r="L381" s="10">
        <v>629.86300000000006</v>
      </c>
      <c r="M381" s="10">
        <v>625.64800000000002</v>
      </c>
      <c r="N381" s="10">
        <v>132.376</v>
      </c>
      <c r="O381" s="10">
        <v>131.63</v>
      </c>
      <c r="P381" s="10">
        <v>136.22300000000001</v>
      </c>
      <c r="Q381" s="10">
        <v>154.84800000000001</v>
      </c>
      <c r="R381" s="10">
        <v>159.20599999999999</v>
      </c>
      <c r="S381" s="10">
        <v>158.05500000000001</v>
      </c>
      <c r="T381" s="10">
        <v>143.70599999999999</v>
      </c>
      <c r="U381" s="10">
        <v>146.369</v>
      </c>
      <c r="V381" s="10">
        <v>136.23400000000001</v>
      </c>
      <c r="W381" s="10">
        <v>144.1</v>
      </c>
      <c r="X381" s="10">
        <f>_xlfn.IFNA(IF(OR($C381={"PH-AKT","GCaMP6S"}),D381/AVERAGE($D381:$F381), D381/N381/AVERAGE($D381/$N381,$E381/$O381,$F381/$P381)),0)</f>
        <v>1.0293092583427266</v>
      </c>
      <c r="Y381" s="10">
        <f>_xlfn.IFNA(IF(OR($C381={"PH-AKT","GCaMP6S"}),E381/AVERAGE($D381:$F381), E381/O381/AVERAGE($D381/$N381,$E381/$O381,$F381/$P381)),0)</f>
        <v>1.0131743877829849</v>
      </c>
      <c r="Z381" s="10">
        <f>_xlfn.IFNA(IF(OR($C381={"PH-AKT","GCaMP6S"}),F381/AVERAGE($D381:$F381), F381/P381/AVERAGE($D381/$N381,$E381/$O381,$F381/$P381)),0)</f>
        <v>0.95751635387428824</v>
      </c>
      <c r="AA381" s="10">
        <f>_xlfn.IFNA(IF(OR($C381={"PH-AKT","GCaMP6S"}),G381/AVERAGE($D381:$F381), G381/Q381/AVERAGE($D381/$N381,$E381/$O381,$F381/$P381)),0)</f>
        <v>0.73922056907494715</v>
      </c>
      <c r="AB381" s="10">
        <f>_xlfn.IFNA(IF(OR($C381={"PH-AKT","GCaMP6S"}),H381/AVERAGE($D381:$F381), H381/R381/AVERAGE($D381/$N381,$E381/$O381,$F381/$P381)),0)</f>
        <v>0.71369800783045179</v>
      </c>
      <c r="AC381" s="10">
        <f>_xlfn.IFNA(IF(OR($C381={"PH-AKT","GCaMP6S"}),I381/AVERAGE($D381:$F381), I381/S381/AVERAGE($D381/$N381,$E381/$O381,$F381/$P381)),0)</f>
        <v>0.72851907292140761</v>
      </c>
      <c r="AD381" s="10">
        <f>_xlfn.IFNA(IF(OR($C381={"PH-AKT","GCaMP6S"}),J381/AVERAGE($D381:$F381), J381/T381/AVERAGE($D381/$N381,$E381/$O381,$F381/$P381)),0)</f>
        <v>0.77680571330222148</v>
      </c>
      <c r="AE381" s="10">
        <f>_xlfn.IFNA(IF(OR($C381={"PH-AKT","GCaMP6S"}),K381/AVERAGE($D381:$F381), K381/U381/AVERAGE($D381/$N381,$E381/$O381,$F381/$P381)),0)</f>
        <v>0.76300991917038419</v>
      </c>
      <c r="AF381" s="10">
        <f>_xlfn.IFNA(IF(OR($C381={"PH-AKT","GCaMP6S"}),L381/AVERAGE($D381:$F381), L381/V381/AVERAGE($D381/$N381,$E381/$O381,$F381/$P381)),0)</f>
        <v>0.84831523831771349</v>
      </c>
      <c r="AG381" s="10">
        <f>_xlfn.IFNA(IF(OR($C381={"PH-AKT","GCaMP6S"}),M381/AVERAGE($D381:$F381), M381/W381/AVERAGE($D381/$N381,$E381/$O381,$F381/$P381)),0)</f>
        <v>0.7966411923939084</v>
      </c>
      <c r="AI381" s="10">
        <f>IF(OR($C381={"PH-AKT","Syk","Src","Lyn-FAK","Prin-CRAF","ERKKTR"}),1/X381,X381)</f>
        <v>1.0293092583427266</v>
      </c>
      <c r="AJ381" s="10">
        <f>IF(OR($C381={"PH-AKT","Syk","Src","Lyn-FAK","Prin-CRAF","ERKKTR"}),1/Y381,Y381)</f>
        <v>1.0131743877829849</v>
      </c>
      <c r="AK381" s="10">
        <f>IF(OR($C381={"PH-AKT","Syk","Src","Lyn-FAK","Prin-CRAF","ERKKTR"}),1/Z381,Z381)</f>
        <v>0.95751635387428824</v>
      </c>
      <c r="AL381" s="10">
        <f>IF(OR($C381={"PH-AKT","Syk","Src","Lyn-FAK","Prin-CRAF","ERKKTR"}),1/AA381,AA381)</f>
        <v>0.73922056907494715</v>
      </c>
      <c r="AM381" s="10">
        <f>IF(OR($C381={"PH-AKT","Syk","Src","Lyn-FAK","Prin-CRAF","ERKKTR"}),1/AB381,AB381)</f>
        <v>0.71369800783045179</v>
      </c>
      <c r="AN381" s="10">
        <f>IF(OR($C381={"PH-AKT","Syk","Src","Lyn-FAK","Prin-CRAF","ERKKTR"}),1/AC381,AC381)</f>
        <v>0.72851907292140761</v>
      </c>
      <c r="AO381" s="10">
        <f>IF(OR($C381={"PH-AKT","Syk","Src","Lyn-FAK","Prin-CRAF","ERKKTR"}),1/AD381,AD381)</f>
        <v>0.77680571330222148</v>
      </c>
      <c r="AP381" s="10">
        <f>IF(OR($C381={"PH-AKT","Syk","Src","Lyn-FAK","Prin-CRAF","ERKKTR"}),1/AE381,AE381)</f>
        <v>0.76300991917038419</v>
      </c>
      <c r="AQ381" s="10">
        <f>IF(OR($C381={"PH-AKT","Syk","Src","Lyn-FAK","Prin-CRAF","ERKKTR"}),1/AF381,AF381)</f>
        <v>0.84831523831771349</v>
      </c>
      <c r="AR381" s="10">
        <f>IF(OR($C381={"PH-AKT","Syk","Src","Lyn-FAK","Prin-CRAF","ERKKTR"}),1/AG381,AG381)</f>
        <v>0.7966411923939084</v>
      </c>
    </row>
    <row r="382" spans="1:44" x14ac:dyDescent="0.2">
      <c r="A382" s="10">
        <v>381</v>
      </c>
      <c r="B382" s="10">
        <v>0</v>
      </c>
      <c r="C382" s="10">
        <f>_xlfn.IFNA(VLOOKUP($B382,Barcodes!$B$2:$E$14,4,FALSE),0)</f>
        <v>0</v>
      </c>
      <c r="D382" s="10">
        <v>518.01900000000001</v>
      </c>
      <c r="E382" s="10">
        <v>513.41099999999994</v>
      </c>
      <c r="F382" s="10">
        <v>498.12700000000001</v>
      </c>
      <c r="G382" s="10">
        <v>451.25299999999999</v>
      </c>
      <c r="H382" s="10">
        <v>446.70699999999999</v>
      </c>
      <c r="I382" s="10">
        <v>444.226</v>
      </c>
      <c r="J382" s="10">
        <v>446.245</v>
      </c>
      <c r="K382" s="10">
        <v>444.74599999999998</v>
      </c>
      <c r="L382" s="10">
        <v>445.30099999999999</v>
      </c>
      <c r="M382" s="10">
        <v>440.77600000000001</v>
      </c>
      <c r="N382" s="10">
        <v>113.89</v>
      </c>
      <c r="O382" s="10">
        <v>118.90900000000001</v>
      </c>
      <c r="P382" s="10">
        <v>116.92</v>
      </c>
      <c r="Q382" s="10">
        <v>123.518</v>
      </c>
      <c r="R382" s="10">
        <v>124.217</v>
      </c>
      <c r="S382" s="10">
        <v>120.842</v>
      </c>
      <c r="T382" s="10">
        <v>122.533</v>
      </c>
      <c r="U382" s="10">
        <v>117.711</v>
      </c>
      <c r="V382" s="10">
        <v>110.86799999999999</v>
      </c>
      <c r="W382" s="10">
        <v>111.551</v>
      </c>
      <c r="X382" s="10">
        <f>_xlfn.IFNA(IF(OR($C382={"PH-AKT","GCaMP6S"}),D382/AVERAGE($D382:$F382), D382/N382/AVERAGE($D382/$N382,$E382/$O382,$F382/$P382)),0)</f>
        <v>1.0395186370198242</v>
      </c>
      <c r="Y382" s="10">
        <f>_xlfn.IFNA(IF(OR($C382={"PH-AKT","GCaMP6S"}),E382/AVERAGE($D382:$F382), E382/O382/AVERAGE($D382/$N382,$E382/$O382,$F382/$P382)),0)</f>
        <v>0.98678519789372754</v>
      </c>
      <c r="Z382" s="10">
        <f>_xlfn.IFNA(IF(OR($C382={"PH-AKT","GCaMP6S"}),F382/AVERAGE($D382:$F382), F382/P382/AVERAGE($D382/$N382,$E382/$O382,$F382/$P382)),0)</f>
        <v>0.97369616508644852</v>
      </c>
      <c r="AA382" s="10">
        <f>_xlfn.IFNA(IF(OR($C382={"PH-AKT","GCaMP6S"}),G382/AVERAGE($D382:$F382), G382/Q382/AVERAGE($D382/$N382,$E382/$O382,$F382/$P382)),0)</f>
        <v>0.83495301058596549</v>
      </c>
      <c r="AB382" s="10">
        <f>_xlfn.IFNA(IF(OR($C382={"PH-AKT","GCaMP6S"}),H382/AVERAGE($D382:$F382), H382/R382/AVERAGE($D382/$N382,$E382/$O382,$F382/$P382)),0)</f>
        <v>0.82189039578078171</v>
      </c>
      <c r="AC382" s="10">
        <f>_xlfn.IFNA(IF(OR($C382={"PH-AKT","GCaMP6S"}),I382/AVERAGE($D382:$F382), I382/S382/AVERAGE($D382/$N382,$E382/$O382,$F382/$P382)),0)</f>
        <v>0.84015274944138463</v>
      </c>
      <c r="AD382" s="10">
        <f>_xlfn.IFNA(IF(OR($C382={"PH-AKT","GCaMP6S"}),J382/AVERAGE($D382:$F382), J382/T382/AVERAGE($D382/$N382,$E382/$O382,$F382/$P382)),0)</f>
        <v>0.83232411995974198</v>
      </c>
      <c r="AE382" s="10">
        <f>_xlfn.IFNA(IF(OR($C382={"PH-AKT","GCaMP6S"}),K382/AVERAGE($D382:$F382), K382/U382/AVERAGE($D382/$N382,$E382/$O382,$F382/$P382)),0)</f>
        <v>0.86350963014238125</v>
      </c>
      <c r="AF382" s="10">
        <f>_xlfn.IFNA(IF(OR($C382={"PH-AKT","GCaMP6S"}),L382/AVERAGE($D382:$F382), L382/V382/AVERAGE($D382/$N382,$E382/$O382,$F382/$P382)),0)</f>
        <v>0.91795129958909749</v>
      </c>
      <c r="AG382" s="10">
        <f>_xlfn.IFNA(IF(OR($C382={"PH-AKT","GCaMP6S"}),M382/AVERAGE($D382:$F382), M382/W382/AVERAGE($D382/$N382,$E382/$O382,$F382/$P382)),0)</f>
        <v>0.9030601022318423</v>
      </c>
      <c r="AI382" s="10">
        <f>IF(OR($C382={"PH-AKT","Syk","Src","Lyn-FAK","Prin-CRAF","ERKKTR"}),1/X382,X382)</f>
        <v>1.0395186370198242</v>
      </c>
      <c r="AJ382" s="10">
        <f>IF(OR($C382={"PH-AKT","Syk","Src","Lyn-FAK","Prin-CRAF","ERKKTR"}),1/Y382,Y382)</f>
        <v>0.98678519789372754</v>
      </c>
      <c r="AK382" s="10">
        <f>IF(OR($C382={"PH-AKT","Syk","Src","Lyn-FAK","Prin-CRAF","ERKKTR"}),1/Z382,Z382)</f>
        <v>0.97369616508644852</v>
      </c>
      <c r="AL382" s="10">
        <f>IF(OR($C382={"PH-AKT","Syk","Src","Lyn-FAK","Prin-CRAF","ERKKTR"}),1/AA382,AA382)</f>
        <v>0.83495301058596549</v>
      </c>
      <c r="AM382" s="10">
        <f>IF(OR($C382={"PH-AKT","Syk","Src","Lyn-FAK","Prin-CRAF","ERKKTR"}),1/AB382,AB382)</f>
        <v>0.82189039578078171</v>
      </c>
      <c r="AN382" s="10">
        <f>IF(OR($C382={"PH-AKT","Syk","Src","Lyn-FAK","Prin-CRAF","ERKKTR"}),1/AC382,AC382)</f>
        <v>0.84015274944138463</v>
      </c>
      <c r="AO382" s="10">
        <f>IF(OR($C382={"PH-AKT","Syk","Src","Lyn-FAK","Prin-CRAF","ERKKTR"}),1/AD382,AD382)</f>
        <v>0.83232411995974198</v>
      </c>
      <c r="AP382" s="10">
        <f>IF(OR($C382={"PH-AKT","Syk","Src","Lyn-FAK","Prin-CRAF","ERKKTR"}),1/AE382,AE382)</f>
        <v>0.86350963014238125</v>
      </c>
      <c r="AQ382" s="10">
        <f>IF(OR($C382={"PH-AKT","Syk","Src","Lyn-FAK","Prin-CRAF","ERKKTR"}),1/AF382,AF382)</f>
        <v>0.91795129958909749</v>
      </c>
      <c r="AR382" s="10">
        <f>IF(OR($C382={"PH-AKT","Syk","Src","Lyn-FAK","Prin-CRAF","ERKKTR"}),1/AG382,AG382)</f>
        <v>0.9030601022318423</v>
      </c>
    </row>
    <row r="383" spans="1:44" x14ac:dyDescent="0.2">
      <c r="A383" s="10">
        <v>382</v>
      </c>
      <c r="B383" s="10" t="s">
        <v>40</v>
      </c>
      <c r="C383" s="10" t="str">
        <f>_xlfn.IFNA(VLOOKUP($B383,Barcodes!$B$2:$E$14,4,FALSE),0)</f>
        <v>PicchuEV</v>
      </c>
      <c r="D383" s="10">
        <v>1381.7049999999999</v>
      </c>
      <c r="E383" s="10">
        <v>1319.519</v>
      </c>
      <c r="F383" s="10">
        <v>1276.288</v>
      </c>
      <c r="G383" s="10">
        <v>1257.396</v>
      </c>
      <c r="H383" s="10">
        <v>1362.6579999999999</v>
      </c>
      <c r="I383" s="10">
        <v>1452.549</v>
      </c>
      <c r="J383" s="10">
        <v>1427.63</v>
      </c>
      <c r="K383" s="10">
        <v>1395.424</v>
      </c>
      <c r="L383" s="10">
        <v>1371.019</v>
      </c>
      <c r="M383" s="10">
        <v>1404.124</v>
      </c>
      <c r="N383" s="10">
        <v>538.64</v>
      </c>
      <c r="O383" s="10">
        <v>511.66800000000001</v>
      </c>
      <c r="P383" s="10">
        <v>504.315</v>
      </c>
      <c r="Q383" s="10">
        <v>478.90600000000001</v>
      </c>
      <c r="R383" s="10">
        <v>483.54700000000003</v>
      </c>
      <c r="S383" s="10">
        <v>486.512</v>
      </c>
      <c r="T383" s="10">
        <v>486.41899999999998</v>
      </c>
      <c r="U383" s="10">
        <v>456.31700000000001</v>
      </c>
      <c r="V383" s="10">
        <v>455.61900000000003</v>
      </c>
      <c r="W383" s="10">
        <v>463.46699999999998</v>
      </c>
      <c r="X383" s="10">
        <f>_xlfn.IFNA(IF(OR($C383={"PH-AKT","GCaMP6S"}),D383/AVERAGE($D383:$F383), D383/N383/AVERAGE($D383/$N383,$E383/$O383,$F383/$P383)),0)</f>
        <v>1.0027040917479508</v>
      </c>
      <c r="Y383" s="10">
        <f>_xlfn.IFNA(IF(OR($C383={"PH-AKT","GCaMP6S"}),E383/AVERAGE($D383:$F383), E383/O383/AVERAGE($D383/$N383,$E383/$O383,$F383/$P383)),0)</f>
        <v>1.0080531956713921</v>
      </c>
      <c r="Z383" s="10">
        <f>_xlfn.IFNA(IF(OR($C383={"PH-AKT","GCaMP6S"}),F383/AVERAGE($D383:$F383), F383/P383/AVERAGE($D383/$N383,$E383/$O383,$F383/$P383)),0)</f>
        <v>0.98924271258065732</v>
      </c>
      <c r="AA383" s="10">
        <f>_xlfn.IFNA(IF(OR($C383={"PH-AKT","GCaMP6S"}),G383/AVERAGE($D383:$F383), G383/Q383/AVERAGE($D383/$N383,$E383/$O383,$F383/$P383)),0)</f>
        <v>1.0263083344570301</v>
      </c>
      <c r="AB383" s="10">
        <f>_xlfn.IFNA(IF(OR($C383={"PH-AKT","GCaMP6S"}),H383/AVERAGE($D383:$F383), H383/R383/AVERAGE($D383/$N383,$E383/$O383,$F383/$P383)),0)</f>
        <v>1.1015500550025479</v>
      </c>
      <c r="AC383" s="10">
        <f>_xlfn.IFNA(IF(OR($C383={"PH-AKT","GCaMP6S"}),I383/AVERAGE($D383:$F383), I383/S383/AVERAGE($D383/$N383,$E383/$O383,$F383/$P383)),0)</f>
        <v>1.1670602960233272</v>
      </c>
      <c r="AD383" s="10">
        <f>_xlfn.IFNA(IF(OR($C383={"PH-AKT","GCaMP6S"}),J383/AVERAGE($D383:$F383), J383/T383/AVERAGE($D383/$N383,$E383/$O383,$F383/$P383)),0)</f>
        <v>1.1472582633535811</v>
      </c>
      <c r="AE383" s="10">
        <f>_xlfn.IFNA(IF(OR($C383={"PH-AKT","GCaMP6S"}),K383/AVERAGE($D383:$F383), K383/U383/AVERAGE($D383/$N383,$E383/$O383,$F383/$P383)),0)</f>
        <v>1.1953514122903479</v>
      </c>
      <c r="AF383" s="10">
        <f>_xlfn.IFNA(IF(OR($C383={"PH-AKT","GCaMP6S"}),L383/AVERAGE($D383:$F383), L383/V383/AVERAGE($D383/$N383,$E383/$O383,$F383/$P383)),0)</f>
        <v>1.1762447725380014</v>
      </c>
      <c r="AG383" s="10">
        <f>_xlfn.IFNA(IF(OR($C383={"PH-AKT","GCaMP6S"}),M383/AVERAGE($D383:$F383), M383/W383/AVERAGE($D383/$N383,$E383/$O383,$F383/$P383)),0)</f>
        <v>1.1842481236899927</v>
      </c>
      <c r="AI383" s="10">
        <f>IF(OR($C383={"PH-AKT","Syk","Src","Lyn-FAK","Prin-CRAF","ERKKTR"}),1/X383,X383)</f>
        <v>1.0027040917479508</v>
      </c>
      <c r="AJ383" s="10">
        <f>IF(OR($C383={"PH-AKT","Syk","Src","Lyn-FAK","Prin-CRAF","ERKKTR"}),1/Y383,Y383)</f>
        <v>1.0080531956713921</v>
      </c>
      <c r="AK383" s="10">
        <f>IF(OR($C383={"PH-AKT","Syk","Src","Lyn-FAK","Prin-CRAF","ERKKTR"}),1/Z383,Z383)</f>
        <v>0.98924271258065732</v>
      </c>
      <c r="AL383" s="10">
        <f>IF(OR($C383={"PH-AKT","Syk","Src","Lyn-FAK","Prin-CRAF","ERKKTR"}),1/AA383,AA383)</f>
        <v>1.0263083344570301</v>
      </c>
      <c r="AM383" s="10">
        <f>IF(OR($C383={"PH-AKT","Syk","Src","Lyn-FAK","Prin-CRAF","ERKKTR"}),1/AB383,AB383)</f>
        <v>1.1015500550025479</v>
      </c>
      <c r="AN383" s="10">
        <f>IF(OR($C383={"PH-AKT","Syk","Src","Lyn-FAK","Prin-CRAF","ERKKTR"}),1/AC383,AC383)</f>
        <v>1.1670602960233272</v>
      </c>
      <c r="AO383" s="10">
        <f>IF(OR($C383={"PH-AKT","Syk","Src","Lyn-FAK","Prin-CRAF","ERKKTR"}),1/AD383,AD383)</f>
        <v>1.1472582633535811</v>
      </c>
      <c r="AP383" s="10">
        <f>IF(OR($C383={"PH-AKT","Syk","Src","Lyn-FAK","Prin-CRAF","ERKKTR"}),1/AE383,AE383)</f>
        <v>1.1953514122903479</v>
      </c>
      <c r="AQ383" s="10">
        <f>IF(OR($C383={"PH-AKT","Syk","Src","Lyn-FAK","Prin-CRAF","ERKKTR"}),1/AF383,AF383)</f>
        <v>1.1762447725380014</v>
      </c>
      <c r="AR383" s="10">
        <f>IF(OR($C383={"PH-AKT","Syk","Src","Lyn-FAK","Prin-CRAF","ERKKTR"}),1/AG383,AG383)</f>
        <v>1.1842481236899927</v>
      </c>
    </row>
    <row r="384" spans="1:44" x14ac:dyDescent="0.2">
      <c r="A384" s="10">
        <v>383</v>
      </c>
      <c r="B384" s="10">
        <v>0</v>
      </c>
      <c r="C384" s="10">
        <f>_xlfn.IFNA(VLOOKUP($B384,Barcodes!$B$2:$E$14,4,FALSE),0)</f>
        <v>0</v>
      </c>
      <c r="D384" s="10">
        <v>341.005</v>
      </c>
      <c r="E384" s="10">
        <v>343.91899999999998</v>
      </c>
      <c r="F384" s="10">
        <v>354.46899999999999</v>
      </c>
      <c r="G384" s="10">
        <v>348.16800000000001</v>
      </c>
      <c r="H384" s="10">
        <v>351.78199999999998</v>
      </c>
      <c r="I384" s="10">
        <v>346.875</v>
      </c>
      <c r="J384" s="10">
        <v>347.76100000000002</v>
      </c>
      <c r="K384" s="10">
        <v>330.53399999999999</v>
      </c>
      <c r="L384" s="10">
        <v>339.67099999999999</v>
      </c>
      <c r="M384" s="10">
        <v>320.31200000000001</v>
      </c>
      <c r="N384" s="10">
        <v>148.25399999999999</v>
      </c>
      <c r="O384" s="10">
        <v>148.185</v>
      </c>
      <c r="P384" s="10">
        <v>149.79</v>
      </c>
      <c r="Q384" s="10">
        <v>142.869</v>
      </c>
      <c r="R384" s="10">
        <v>154.86699999999999</v>
      </c>
      <c r="S384" s="10">
        <v>144.94</v>
      </c>
      <c r="T384" s="10">
        <v>142.904</v>
      </c>
      <c r="U384" s="10">
        <v>141.822</v>
      </c>
      <c r="V384" s="10">
        <v>138.86500000000001</v>
      </c>
      <c r="W384" s="10">
        <v>126.163</v>
      </c>
      <c r="X384" s="10">
        <f>_xlfn.IFNA(IF(OR($C384={"PH-AKT","GCaMP6S"}),D384/AVERAGE($D384:$F384), D384/N384/AVERAGE($D384/$N384,$E384/$O384,$F384/$P384)),0)</f>
        <v>0.98754410533789283</v>
      </c>
      <c r="Y384" s="10">
        <f>_xlfn.IFNA(IF(OR($C384={"PH-AKT","GCaMP6S"}),E384/AVERAGE($D384:$F384), E384/O384/AVERAGE($D384/$N384,$E384/$O384,$F384/$P384)),0)</f>
        <v>0.99644675858293918</v>
      </c>
      <c r="Z384" s="10">
        <f>_xlfn.IFNA(IF(OR($C384={"PH-AKT","GCaMP6S"}),F384/AVERAGE($D384:$F384), F384/P384/AVERAGE($D384/$N384,$E384/$O384,$F384/$P384)),0)</f>
        <v>1.0160091360791674</v>
      </c>
      <c r="AA384" s="10">
        <f>_xlfn.IFNA(IF(OR($C384={"PH-AKT","GCaMP6S"}),G384/AVERAGE($D384:$F384), G384/Q384/AVERAGE($D384/$N384,$E384/$O384,$F384/$P384)),0)</f>
        <v>1.0462922819733591</v>
      </c>
      <c r="AB384" s="10">
        <f>_xlfn.IFNA(IF(OR($C384={"PH-AKT","GCaMP6S"}),H384/AVERAGE($D384:$F384), H384/R384/AVERAGE($D384/$N384,$E384/$O384,$F384/$P384)),0)</f>
        <v>0.97525211781660737</v>
      </c>
      <c r="AC384" s="10">
        <f>_xlfn.IFNA(IF(OR($C384={"PH-AKT","GCaMP6S"}),I384/AVERAGE($D384:$F384), I384/S384/AVERAGE($D384/$N384,$E384/$O384,$F384/$P384)),0)</f>
        <v>1.0275120350668552</v>
      </c>
      <c r="AD384" s="10">
        <f>_xlfn.IFNA(IF(OR($C384={"PH-AKT","GCaMP6S"}),J384/AVERAGE($D384:$F384), J384/T384/AVERAGE($D384/$N384,$E384/$O384,$F384/$P384)),0)</f>
        <v>1.0448132335171378</v>
      </c>
      <c r="AE384" s="10">
        <f>_xlfn.IFNA(IF(OR($C384={"PH-AKT","GCaMP6S"}),K384/AVERAGE($D384:$F384), K384/U384/AVERAGE($D384/$N384,$E384/$O384,$F384/$P384)),0)</f>
        <v>1.0006327378282065</v>
      </c>
      <c r="AF384" s="10">
        <f>_xlfn.IFNA(IF(OR($C384={"PH-AKT","GCaMP6S"}),L384/AVERAGE($D384:$F384), L384/V384/AVERAGE($D384/$N384,$E384/$O384,$F384/$P384)),0)</f>
        <v>1.0501899193373885</v>
      </c>
      <c r="AG384" s="10">
        <f>_xlfn.IFNA(IF(OR($C384={"PH-AKT","GCaMP6S"}),M384/AVERAGE($D384:$F384), M384/W384/AVERAGE($D384/$N384,$E384/$O384,$F384/$P384)),0)</f>
        <v>1.0900423607405618</v>
      </c>
      <c r="AI384" s="10">
        <f>IF(OR($C384={"PH-AKT","Syk","Src","Lyn-FAK","Prin-CRAF","ERKKTR"}),1/X384,X384)</f>
        <v>0.98754410533789283</v>
      </c>
      <c r="AJ384" s="10">
        <f>IF(OR($C384={"PH-AKT","Syk","Src","Lyn-FAK","Prin-CRAF","ERKKTR"}),1/Y384,Y384)</f>
        <v>0.99644675858293918</v>
      </c>
      <c r="AK384" s="10">
        <f>IF(OR($C384={"PH-AKT","Syk","Src","Lyn-FAK","Prin-CRAF","ERKKTR"}),1/Z384,Z384)</f>
        <v>1.0160091360791674</v>
      </c>
      <c r="AL384" s="10">
        <f>IF(OR($C384={"PH-AKT","Syk","Src","Lyn-FAK","Prin-CRAF","ERKKTR"}),1/AA384,AA384)</f>
        <v>1.0462922819733591</v>
      </c>
      <c r="AM384" s="10">
        <f>IF(OR($C384={"PH-AKT","Syk","Src","Lyn-FAK","Prin-CRAF","ERKKTR"}),1/AB384,AB384)</f>
        <v>0.97525211781660737</v>
      </c>
      <c r="AN384" s="10">
        <f>IF(OR($C384={"PH-AKT","Syk","Src","Lyn-FAK","Prin-CRAF","ERKKTR"}),1/AC384,AC384)</f>
        <v>1.0275120350668552</v>
      </c>
      <c r="AO384" s="10">
        <f>IF(OR($C384={"PH-AKT","Syk","Src","Lyn-FAK","Prin-CRAF","ERKKTR"}),1/AD384,AD384)</f>
        <v>1.0448132335171378</v>
      </c>
      <c r="AP384" s="10">
        <f>IF(OR($C384={"PH-AKT","Syk","Src","Lyn-FAK","Prin-CRAF","ERKKTR"}),1/AE384,AE384)</f>
        <v>1.0006327378282065</v>
      </c>
      <c r="AQ384" s="10">
        <f>IF(OR($C384={"PH-AKT","Syk","Src","Lyn-FAK","Prin-CRAF","ERKKTR"}),1/AF384,AF384)</f>
        <v>1.0501899193373885</v>
      </c>
      <c r="AR384" s="10">
        <f>IF(OR($C384={"PH-AKT","Syk","Src","Lyn-FAK","Prin-CRAF","ERKKTR"}),1/AG384,AG384)</f>
        <v>1.0900423607405618</v>
      </c>
    </row>
    <row r="385" spans="1:44" x14ac:dyDescent="0.2">
      <c r="A385" s="10">
        <v>384</v>
      </c>
      <c r="B385" s="10" t="s">
        <v>38</v>
      </c>
      <c r="C385" s="10" t="str">
        <f>_xlfn.IFNA(VLOOKUP($B385,Barcodes!$B$2:$E$14,4,FALSE),0)</f>
        <v>RhoA2G</v>
      </c>
      <c r="D385" s="10">
        <v>1555.367</v>
      </c>
      <c r="E385" s="10">
        <v>1536.501</v>
      </c>
      <c r="F385" s="10">
        <v>1441.433</v>
      </c>
      <c r="G385" s="10">
        <v>1067.0350000000001</v>
      </c>
      <c r="H385" s="10">
        <v>916.39400000000001</v>
      </c>
      <c r="I385" s="10">
        <v>912.05</v>
      </c>
      <c r="J385" s="10">
        <v>896.37099999999998</v>
      </c>
      <c r="K385" s="10">
        <v>922.73099999999999</v>
      </c>
      <c r="L385" s="10">
        <v>952.87699999999995</v>
      </c>
      <c r="M385" s="10">
        <v>926.625</v>
      </c>
      <c r="N385" s="10">
        <v>704.41600000000005</v>
      </c>
      <c r="O385" s="10">
        <v>680.01400000000001</v>
      </c>
      <c r="P385" s="10">
        <v>631.10199999999998</v>
      </c>
      <c r="Q385" s="10">
        <v>480.99700000000001</v>
      </c>
      <c r="R385" s="10">
        <v>411.33300000000003</v>
      </c>
      <c r="S385" s="10">
        <v>398.76499999999999</v>
      </c>
      <c r="T385" s="10">
        <v>396.57400000000001</v>
      </c>
      <c r="U385" s="10">
        <v>417.02699999999999</v>
      </c>
      <c r="V385" s="10">
        <v>446.488</v>
      </c>
      <c r="W385" s="10">
        <v>427.07400000000001</v>
      </c>
      <c r="X385" s="10">
        <f>_xlfn.IFNA(IF(OR($C385={"PH-AKT","GCaMP6S"}),D385/AVERAGE($D385:$F385), D385/N385/AVERAGE($D385/$N385,$E385/$O385,$F385/$P385)),0)</f>
        <v>0.98112121207559411</v>
      </c>
      <c r="Y385" s="10">
        <f>_xlfn.IFNA(IF(OR($C385={"PH-AKT","GCaMP6S"}),E385/AVERAGE($D385:$F385), E385/O385/AVERAGE($D385/$N385,$E385/$O385,$F385/$P385)),0)</f>
        <v>1.0040006412550349</v>
      </c>
      <c r="Z385" s="10">
        <f>_xlfn.IFNA(IF(OR($C385={"PH-AKT","GCaMP6S"}),F385/AVERAGE($D385:$F385), F385/P385/AVERAGE($D385/$N385,$E385/$O385,$F385/$P385)),0)</f>
        <v>1.0148781466693706</v>
      </c>
      <c r="AA385" s="10">
        <f>_xlfn.IFNA(IF(OR($C385={"PH-AKT","GCaMP6S"}),G385/AVERAGE($D385:$F385), G385/Q385/AVERAGE($D385/$N385,$E385/$O385,$F385/$P385)),0)</f>
        <v>0.9857239173215504</v>
      </c>
      <c r="AB385" s="10">
        <f>_xlfn.IFNA(IF(OR($C385={"PH-AKT","GCaMP6S"}),H385/AVERAGE($D385:$F385), H385/R385/AVERAGE($D385/$N385,$E385/$O385,$F385/$P385)),0)</f>
        <v>0.98993728290375305</v>
      </c>
      <c r="AC385" s="10">
        <f>_xlfn.IFNA(IF(OR($C385={"PH-AKT","GCaMP6S"}),I385/AVERAGE($D385:$F385), I385/S385/AVERAGE($D385/$N385,$E385/$O385,$F385/$P385)),0)</f>
        <v>1.0162969254815859</v>
      </c>
      <c r="AD385" s="10">
        <f>_xlfn.IFNA(IF(OR($C385={"PH-AKT","GCaMP6S"}),J385/AVERAGE($D385:$F385), J385/T385/AVERAGE($D385/$N385,$E385/$O385,$F385/$P385)),0)</f>
        <v>1.0043441554422374</v>
      </c>
      <c r="AE385" s="10">
        <f>_xlfn.IFNA(IF(OR($C385={"PH-AKT","GCaMP6S"}),K385/AVERAGE($D385:$F385), K385/U385/AVERAGE($D385/$N385,$E385/$O385,$F385/$P385)),0)</f>
        <v>0.98317297973594209</v>
      </c>
      <c r="AF385" s="10">
        <f>_xlfn.IFNA(IF(OR($C385={"PH-AKT","GCaMP6S"}),L385/AVERAGE($D385:$F385), L385/V385/AVERAGE($D385/$N385,$E385/$O385,$F385/$P385)),0)</f>
        <v>0.94830065415398679</v>
      </c>
      <c r="AG385" s="10">
        <f>_xlfn.IFNA(IF(OR($C385={"PH-AKT","GCaMP6S"}),M385/AVERAGE($D385:$F385), M385/W385/AVERAGE($D385/$N385,$E385/$O385,$F385/$P385)),0)</f>
        <v>0.96409510405266441</v>
      </c>
      <c r="AI385" s="10">
        <f>IF(OR($C385={"PH-AKT","Syk","Src","Lyn-FAK","Prin-CRAF","ERKKTR"}),1/X385,X385)</f>
        <v>0.98112121207559411</v>
      </c>
      <c r="AJ385" s="10">
        <f>IF(OR($C385={"PH-AKT","Syk","Src","Lyn-FAK","Prin-CRAF","ERKKTR"}),1/Y385,Y385)</f>
        <v>1.0040006412550349</v>
      </c>
      <c r="AK385" s="10">
        <f>IF(OR($C385={"PH-AKT","Syk","Src","Lyn-FAK","Prin-CRAF","ERKKTR"}),1/Z385,Z385)</f>
        <v>1.0148781466693706</v>
      </c>
      <c r="AL385" s="10">
        <f>IF(OR($C385={"PH-AKT","Syk","Src","Lyn-FAK","Prin-CRAF","ERKKTR"}),1/AA385,AA385)</f>
        <v>0.9857239173215504</v>
      </c>
      <c r="AM385" s="10">
        <f>IF(OR($C385={"PH-AKT","Syk","Src","Lyn-FAK","Prin-CRAF","ERKKTR"}),1/AB385,AB385)</f>
        <v>0.98993728290375305</v>
      </c>
      <c r="AN385" s="10">
        <f>IF(OR($C385={"PH-AKT","Syk","Src","Lyn-FAK","Prin-CRAF","ERKKTR"}),1/AC385,AC385)</f>
        <v>1.0162969254815859</v>
      </c>
      <c r="AO385" s="10">
        <f>IF(OR($C385={"PH-AKT","Syk","Src","Lyn-FAK","Prin-CRAF","ERKKTR"}),1/AD385,AD385)</f>
        <v>1.0043441554422374</v>
      </c>
      <c r="AP385" s="10">
        <f>IF(OR($C385={"PH-AKT","Syk","Src","Lyn-FAK","Prin-CRAF","ERKKTR"}),1/AE385,AE385)</f>
        <v>0.98317297973594209</v>
      </c>
      <c r="AQ385" s="10">
        <f>IF(OR($C385={"PH-AKT","Syk","Src","Lyn-FAK","Prin-CRAF","ERKKTR"}),1/AF385,AF385)</f>
        <v>0.94830065415398679</v>
      </c>
      <c r="AR385" s="10">
        <f>IF(OR($C385={"PH-AKT","Syk","Src","Lyn-FAK","Prin-CRAF","ERKKTR"}),1/AG385,AG385)</f>
        <v>0.96409510405266441</v>
      </c>
    </row>
    <row r="386" spans="1:44" x14ac:dyDescent="0.2">
      <c r="A386" s="10">
        <v>385</v>
      </c>
      <c r="B386" s="10">
        <v>0</v>
      </c>
      <c r="C386" s="10">
        <f>_xlfn.IFNA(VLOOKUP($B386,Barcodes!$B$2:$E$14,4,FALSE),0)</f>
        <v>0</v>
      </c>
      <c r="D386" s="10">
        <v>486.19099999999997</v>
      </c>
      <c r="E386" s="10">
        <v>456.60700000000003</v>
      </c>
      <c r="F386" s="10">
        <v>416.14600000000002</v>
      </c>
      <c r="G386" s="10">
        <v>420.45</v>
      </c>
      <c r="H386" s="10">
        <v>424.76799999999997</v>
      </c>
      <c r="I386" s="10">
        <v>431.589</v>
      </c>
      <c r="J386" s="10">
        <v>432.47500000000002</v>
      </c>
      <c r="K386" s="10">
        <v>424.08499999999998</v>
      </c>
      <c r="L386" s="10">
        <v>418.85700000000003</v>
      </c>
      <c r="M386" s="10">
        <v>419.56099999999998</v>
      </c>
      <c r="N386" s="10">
        <v>190.88499999999999</v>
      </c>
      <c r="O386" s="10">
        <v>179.34800000000001</v>
      </c>
      <c r="P386" s="10">
        <v>168.018</v>
      </c>
      <c r="Q386" s="10">
        <v>158.917</v>
      </c>
      <c r="R386" s="10">
        <v>165.267</v>
      </c>
      <c r="S386" s="10">
        <v>171.691</v>
      </c>
      <c r="T386" s="10">
        <v>172.58099999999999</v>
      </c>
      <c r="U386" s="10">
        <v>168.10300000000001</v>
      </c>
      <c r="V386" s="10">
        <v>165.68700000000001</v>
      </c>
      <c r="W386" s="10">
        <v>165.28399999999999</v>
      </c>
      <c r="X386" s="10">
        <f>_xlfn.IFNA(IF(OR($C386={"PH-AKT","GCaMP6S"}),D386/AVERAGE($D386:$F386), D386/N386/AVERAGE($D386/$N386,$E386/$O386,$F386/$P386)),0)</f>
        <v>1.009425760442114</v>
      </c>
      <c r="Y386" s="10">
        <f>_xlfn.IFNA(IF(OR($C386={"PH-AKT","GCaMP6S"}),E386/AVERAGE($D386:$F386), E386/O386/AVERAGE($D386/$N386,$E386/$O386,$F386/$P386)),0)</f>
        <v>1.0089863660679625</v>
      </c>
      <c r="Z386" s="10">
        <f>_xlfn.IFNA(IF(OR($C386={"PH-AKT","GCaMP6S"}),F386/AVERAGE($D386:$F386), F386/P386/AVERAGE($D386/$N386,$E386/$O386,$F386/$P386)),0)</f>
        <v>0.9815878734899236</v>
      </c>
      <c r="AA386" s="10">
        <f>_xlfn.IFNA(IF(OR($C386={"PH-AKT","GCaMP6S"}),G386/AVERAGE($D386:$F386), G386/Q386/AVERAGE($D386/$N386,$E386/$O386,$F386/$P386)),0)</f>
        <v>1.0485358156786075</v>
      </c>
      <c r="AB386" s="10">
        <f>_xlfn.IFNA(IF(OR($C386={"PH-AKT","GCaMP6S"}),H386/AVERAGE($D386:$F386), H386/R386/AVERAGE($D386/$N386,$E386/$O386,$F386/$P386)),0)</f>
        <v>1.0186029243982797</v>
      </c>
      <c r="AC386" s="10">
        <f>_xlfn.IFNA(IF(OR($C386={"PH-AKT","GCaMP6S"}),I386/AVERAGE($D386:$F386), I386/S386/AVERAGE($D386/$N386,$E386/$O386,$F386/$P386)),0)</f>
        <v>0.9962357165312431</v>
      </c>
      <c r="AD386" s="10">
        <f>_xlfn.IFNA(IF(OR($C386={"PH-AKT","GCaMP6S"}),J386/AVERAGE($D386:$F386), J386/T386/AVERAGE($D386/$N386,$E386/$O386,$F386/$P386)),0)</f>
        <v>0.99313273474425279</v>
      </c>
      <c r="AE386" s="10">
        <f>_xlfn.IFNA(IF(OR($C386={"PH-AKT","GCaMP6S"}),K386/AVERAGE($D386:$F386), K386/U386/AVERAGE($D386/$N386,$E386/$O386,$F386/$P386)),0)</f>
        <v>0.99980825526019679</v>
      </c>
      <c r="AF386" s="10">
        <f>_xlfn.IFNA(IF(OR($C386={"PH-AKT","GCaMP6S"}),L386/AVERAGE($D386:$F386), L386/V386/AVERAGE($D386/$N386,$E386/$O386,$F386/$P386)),0)</f>
        <v>1.0018820922998393</v>
      </c>
      <c r="AG386" s="10">
        <f>_xlfn.IFNA(IF(OR($C386={"PH-AKT","GCaMP6S"}),M386/AVERAGE($D386:$F386), M386/W386/AVERAGE($D386/$N386,$E386/$O386,$F386/$P386)),0)</f>
        <v>1.0060129425150532</v>
      </c>
      <c r="AI386" s="10">
        <f>IF(OR($C386={"PH-AKT","Syk","Src","Lyn-FAK","Prin-CRAF","ERKKTR"}),1/X386,X386)</f>
        <v>1.009425760442114</v>
      </c>
      <c r="AJ386" s="10">
        <f>IF(OR($C386={"PH-AKT","Syk","Src","Lyn-FAK","Prin-CRAF","ERKKTR"}),1/Y386,Y386)</f>
        <v>1.0089863660679625</v>
      </c>
      <c r="AK386" s="10">
        <f>IF(OR($C386={"PH-AKT","Syk","Src","Lyn-FAK","Prin-CRAF","ERKKTR"}),1/Z386,Z386)</f>
        <v>0.9815878734899236</v>
      </c>
      <c r="AL386" s="10">
        <f>IF(OR($C386={"PH-AKT","Syk","Src","Lyn-FAK","Prin-CRAF","ERKKTR"}),1/AA386,AA386)</f>
        <v>1.0485358156786075</v>
      </c>
      <c r="AM386" s="10">
        <f>IF(OR($C386={"PH-AKT","Syk","Src","Lyn-FAK","Prin-CRAF","ERKKTR"}),1/AB386,AB386)</f>
        <v>1.0186029243982797</v>
      </c>
      <c r="AN386" s="10">
        <f>IF(OR($C386={"PH-AKT","Syk","Src","Lyn-FAK","Prin-CRAF","ERKKTR"}),1/AC386,AC386)</f>
        <v>0.9962357165312431</v>
      </c>
      <c r="AO386" s="10">
        <f>IF(OR($C386={"PH-AKT","Syk","Src","Lyn-FAK","Prin-CRAF","ERKKTR"}),1/AD386,AD386)</f>
        <v>0.99313273474425279</v>
      </c>
      <c r="AP386" s="10">
        <f>IF(OR($C386={"PH-AKT","Syk","Src","Lyn-FAK","Prin-CRAF","ERKKTR"}),1/AE386,AE386)</f>
        <v>0.99980825526019679</v>
      </c>
      <c r="AQ386" s="10">
        <f>IF(OR($C386={"PH-AKT","Syk","Src","Lyn-FAK","Prin-CRAF","ERKKTR"}),1/AF386,AF386)</f>
        <v>1.0018820922998393</v>
      </c>
      <c r="AR386" s="10">
        <f>IF(OR($C386={"PH-AKT","Syk","Src","Lyn-FAK","Prin-CRAF","ERKKTR"}),1/AG386,AG386)</f>
        <v>1.0060129425150532</v>
      </c>
    </row>
    <row r="387" spans="1:44" x14ac:dyDescent="0.2">
      <c r="A387" s="10">
        <v>386</v>
      </c>
      <c r="B387" s="10" t="s">
        <v>431</v>
      </c>
      <c r="C387" s="10" t="str">
        <f>_xlfn.IFNA(VLOOKUP($B387,Barcodes!$B$2:$E$14,4,FALSE),0)</f>
        <v>Lyn-FAK</v>
      </c>
      <c r="D387" s="10">
        <v>1354.2190000000001</v>
      </c>
      <c r="E387" s="10">
        <v>1397.327</v>
      </c>
      <c r="F387" s="10">
        <v>1561.7270000000001</v>
      </c>
      <c r="G387" s="10">
        <v>1411.5830000000001</v>
      </c>
      <c r="H387" s="10">
        <v>1706.598</v>
      </c>
      <c r="I387" s="10">
        <v>1747.7570000000001</v>
      </c>
      <c r="J387" s="10">
        <v>1754.9190000000001</v>
      </c>
      <c r="K387" s="10">
        <v>1752.3430000000001</v>
      </c>
      <c r="L387" s="10">
        <v>1841.242</v>
      </c>
      <c r="M387" s="10">
        <v>1863.9090000000001</v>
      </c>
      <c r="N387" s="10">
        <v>272.738</v>
      </c>
      <c r="O387" s="10">
        <v>275.36</v>
      </c>
      <c r="P387" s="10">
        <v>292.25900000000001</v>
      </c>
      <c r="Q387" s="10">
        <v>279.05900000000003</v>
      </c>
      <c r="R387" s="10">
        <v>305.95800000000003</v>
      </c>
      <c r="S387" s="10">
        <v>315.10700000000003</v>
      </c>
      <c r="T387" s="10">
        <v>318.27800000000002</v>
      </c>
      <c r="U387" s="10">
        <v>327.90499999999997</v>
      </c>
      <c r="V387" s="10">
        <v>326.62400000000002</v>
      </c>
      <c r="W387" s="10">
        <v>322.14999999999998</v>
      </c>
      <c r="X387" s="10">
        <f>_xlfn.IFNA(IF(OR($C387={"PH-AKT","GCaMP6S"}),D387/AVERAGE($D387:$F387), D387/N387/AVERAGE($D387/$N387,$E387/$O387,$F387/$P387)),0)</f>
        <v>0.96830116941513988</v>
      </c>
      <c r="Y387" s="10">
        <f>_xlfn.IFNA(IF(OR($C387={"PH-AKT","GCaMP6S"}),E387/AVERAGE($D387:$F387), E387/O387/AVERAGE($D387/$N387,$E387/$O387,$F387/$P387)),0)</f>
        <v>0.98961074680647909</v>
      </c>
      <c r="Z387" s="10">
        <f>_xlfn.IFNA(IF(OR($C387={"PH-AKT","GCaMP6S"}),F387/AVERAGE($D387:$F387), F387/P387/AVERAGE($D387/$N387,$E387/$O387,$F387/$P387)),0)</f>
        <v>1.0420880837783806</v>
      </c>
      <c r="AA387" s="10">
        <f>_xlfn.IFNA(IF(OR($C387={"PH-AKT","GCaMP6S"}),G387/AVERAGE($D387:$F387), G387/Q387/AVERAGE($D387/$N387,$E387/$O387,$F387/$P387)),0)</f>
        <v>0.98645570965589657</v>
      </c>
      <c r="AB387" s="10">
        <f>_xlfn.IFNA(IF(OR($C387={"PH-AKT","GCaMP6S"}),H387/AVERAGE($D387:$F387), H387/R387/AVERAGE($D387/$N387,$E387/$O387,$F387/$P387)),0)</f>
        <v>1.0877688653390112</v>
      </c>
      <c r="AC387" s="10">
        <f>_xlfn.IFNA(IF(OR($C387={"PH-AKT","GCaMP6S"}),I387/AVERAGE($D387:$F387), I387/S387/AVERAGE($D387/$N387,$E387/$O387,$F387/$P387)),0)</f>
        <v>1.0816585917607726</v>
      </c>
      <c r="AD387" s="10">
        <f>_xlfn.IFNA(IF(OR($C387={"PH-AKT","GCaMP6S"}),J387/AVERAGE($D387:$F387), J387/T387/AVERAGE($D387/$N387,$E387/$O387,$F387/$P387)),0)</f>
        <v>1.0752703256011316</v>
      </c>
      <c r="AE387" s="10">
        <f>_xlfn.IFNA(IF(OR($C387={"PH-AKT","GCaMP6S"}),K387/AVERAGE($D387:$F387), K387/U387/AVERAGE($D387/$N387,$E387/$O387,$F387/$P387)),0)</f>
        <v>1.0421693203557534</v>
      </c>
      <c r="AF387" s="10">
        <f>_xlfn.IFNA(IF(OR($C387={"PH-AKT","GCaMP6S"}),L387/AVERAGE($D387:$F387), L387/V387/AVERAGE($D387/$N387,$E387/$O387,$F387/$P387)),0)</f>
        <v>1.0993348224595283</v>
      </c>
      <c r="AG387" s="10">
        <f>_xlfn.IFNA(IF(OR($C387={"PH-AKT","GCaMP6S"}),M387/AVERAGE($D387:$F387), M387/W387/AVERAGE($D387/$N387,$E387/$O387,$F387/$P387)),0)</f>
        <v>1.1283238671066449</v>
      </c>
      <c r="AI387" s="10">
        <f>IF(OR($C387={"PH-AKT","Syk","Src","Lyn-FAK","Prin-CRAF","ERKKTR"}),1/X387,X387)</f>
        <v>1.0327365406405595</v>
      </c>
      <c r="AJ387" s="10">
        <f>IF(OR($C387={"PH-AKT","Syk","Src","Lyn-FAK","Prin-CRAF","ERKKTR"}),1/Y387,Y387)</f>
        <v>1.0104983229285327</v>
      </c>
      <c r="AK387" s="10">
        <f>IF(OR($C387={"PH-AKT","Syk","Src","Lyn-FAK","Prin-CRAF","ERKKTR"}),1/Z387,Z387)</f>
        <v>0.95961177904867834</v>
      </c>
      <c r="AL387" s="10">
        <f>IF(OR($C387={"PH-AKT","Syk","Src","Lyn-FAK","Prin-CRAF","ERKKTR"}),1/AA387,AA387)</f>
        <v>1.0137302569304689</v>
      </c>
      <c r="AM387" s="10">
        <f>IF(OR($C387={"PH-AKT","Syk","Src","Lyn-FAK","Prin-CRAF","ERKKTR"}),1/AB387,AB387)</f>
        <v>0.91931294585117829</v>
      </c>
      <c r="AN387" s="10">
        <f>IF(OR($C387={"PH-AKT","Syk","Src","Lyn-FAK","Prin-CRAF","ERKKTR"}),1/AC387,AC387)</f>
        <v>0.92450613124808168</v>
      </c>
      <c r="AO387" s="10">
        <f>IF(OR($C387={"PH-AKT","Syk","Src","Lyn-FAK","Prin-CRAF","ERKKTR"}),1/AD387,AD387)</f>
        <v>0.92999869538941138</v>
      </c>
      <c r="AP387" s="10">
        <f>IF(OR($C387={"PH-AKT","Syk","Src","Lyn-FAK","Prin-CRAF","ERKKTR"}),1/AE387,AE387)</f>
        <v>0.95953697779036662</v>
      </c>
      <c r="AQ387" s="10">
        <f>IF(OR($C387={"PH-AKT","Syk","Src","Lyn-FAK","Prin-CRAF","ERKKTR"}),1/AF387,AF387)</f>
        <v>0.90964097522419263</v>
      </c>
      <c r="AR387" s="10">
        <f>IF(OR($C387={"PH-AKT","Syk","Src","Lyn-FAK","Prin-CRAF","ERKKTR"}),1/AG387,AG387)</f>
        <v>0.88627036009111004</v>
      </c>
    </row>
    <row r="388" spans="1:44" x14ac:dyDescent="0.2">
      <c r="A388" s="10">
        <v>387</v>
      </c>
      <c r="B388" s="10">
        <v>0</v>
      </c>
      <c r="C388" s="10">
        <f>_xlfn.IFNA(VLOOKUP($B388,Barcodes!$B$2:$E$14,4,FALSE),0)</f>
        <v>0</v>
      </c>
      <c r="D388" s="10">
        <v>277.00099999999998</v>
      </c>
      <c r="E388" s="10">
        <v>276.96300000000002</v>
      </c>
      <c r="F388" s="10">
        <v>278.89499999999998</v>
      </c>
      <c r="G388" s="10">
        <v>279.11099999999999</v>
      </c>
      <c r="H388" s="10">
        <v>286.54899999999998</v>
      </c>
      <c r="I388" s="10">
        <v>292.61</v>
      </c>
      <c r="J388" s="10">
        <v>307.61</v>
      </c>
      <c r="K388" s="10">
        <v>309.911</v>
      </c>
      <c r="L388" s="10">
        <v>307.78399999999999</v>
      </c>
      <c r="M388" s="10">
        <v>309.74099999999999</v>
      </c>
      <c r="N388" s="10">
        <v>85.424999999999997</v>
      </c>
      <c r="O388" s="10">
        <v>88.506</v>
      </c>
      <c r="P388" s="10">
        <v>90.078999999999994</v>
      </c>
      <c r="Q388" s="10">
        <v>88.722999999999999</v>
      </c>
      <c r="R388" s="10">
        <v>89.908000000000001</v>
      </c>
      <c r="S388" s="10">
        <v>89.295000000000002</v>
      </c>
      <c r="T388" s="10">
        <v>94.65</v>
      </c>
      <c r="U388" s="10">
        <v>93.69</v>
      </c>
      <c r="V388" s="10">
        <v>92.953000000000003</v>
      </c>
      <c r="W388" s="10">
        <v>92.628</v>
      </c>
      <c r="X388" s="10">
        <f>_xlfn.IFNA(IF(OR($C388={"PH-AKT","GCaMP6S"}),D388/AVERAGE($D388:$F388), D388/N388/AVERAGE($D388/$N388,$E388/$O388,$F388/$P388)),0)</f>
        <v>1.0274412828388326</v>
      </c>
      <c r="Y388" s="10">
        <f>_xlfn.IFNA(IF(OR($C388={"PH-AKT","GCaMP6S"}),E388/AVERAGE($D388:$F388), E388/O388/AVERAGE($D388/$N388,$E388/$O388,$F388/$P388)),0)</f>
        <v>0.99153877809188573</v>
      </c>
      <c r="Z388" s="10">
        <f>_xlfn.IFNA(IF(OR($C388={"PH-AKT","GCaMP6S"}),F388/AVERAGE($D388:$F388), F388/P388/AVERAGE($D388/$N388,$E388/$O388,$F388/$P388)),0)</f>
        <v>0.98101993906928209</v>
      </c>
      <c r="AA388" s="10">
        <f>_xlfn.IFNA(IF(OR($C388={"PH-AKT","GCaMP6S"}),G388/AVERAGE($D388:$F388), G388/Q388/AVERAGE($D388/$N388,$E388/$O388,$F388/$P388)),0)</f>
        <v>0.99678477719202585</v>
      </c>
      <c r="AB388" s="10">
        <f>_xlfn.IFNA(IF(OR($C388={"PH-AKT","GCaMP6S"}),H388/AVERAGE($D388:$F388), H388/R388/AVERAGE($D388/$N388,$E388/$O388,$F388/$P388)),0)</f>
        <v>1.0098601215313023</v>
      </c>
      <c r="AC388" s="10">
        <f>_xlfn.IFNA(IF(OR($C388={"PH-AKT","GCaMP6S"}),I388/AVERAGE($D388:$F388), I388/S388/AVERAGE($D388/$N388,$E388/$O388,$F388/$P388)),0)</f>
        <v>1.038299595647878</v>
      </c>
      <c r="AD388" s="10">
        <f>_xlfn.IFNA(IF(OR($C388={"PH-AKT","GCaMP6S"}),J388/AVERAGE($D388:$F388), J388/T388/AVERAGE($D388/$N388,$E388/$O388,$F388/$P388)),0)</f>
        <v>1.0297706123810519</v>
      </c>
      <c r="AE388" s="10">
        <f>_xlfn.IFNA(IF(OR($C388={"PH-AKT","GCaMP6S"}),K388/AVERAGE($D388:$F388), K388/U388/AVERAGE($D388/$N388,$E388/$O388,$F388/$P388)),0)</f>
        <v>1.0481040877444001</v>
      </c>
      <c r="AF388" s="10">
        <f>_xlfn.IFNA(IF(OR($C388={"PH-AKT","GCaMP6S"}),L388/AVERAGE($D388:$F388), L388/V388/AVERAGE($D388/$N388,$E388/$O388,$F388/$P388)),0)</f>
        <v>1.0491637843239168</v>
      </c>
      <c r="AG388" s="10">
        <f>_xlfn.IFNA(IF(OR($C388={"PH-AKT","GCaMP6S"}),M388/AVERAGE($D388:$F388), M388/W388/AVERAGE($D388/$N388,$E388/$O388,$F388/$P388)),0)</f>
        <v>1.059539303651847</v>
      </c>
      <c r="AI388" s="10">
        <f>IF(OR($C388={"PH-AKT","Syk","Src","Lyn-FAK","Prin-CRAF","ERKKTR"}),1/X388,X388)</f>
        <v>1.0274412828388326</v>
      </c>
      <c r="AJ388" s="10">
        <f>IF(OR($C388={"PH-AKT","Syk","Src","Lyn-FAK","Prin-CRAF","ERKKTR"}),1/Y388,Y388)</f>
        <v>0.99153877809188573</v>
      </c>
      <c r="AK388" s="10">
        <f>IF(OR($C388={"PH-AKT","Syk","Src","Lyn-FAK","Prin-CRAF","ERKKTR"}),1/Z388,Z388)</f>
        <v>0.98101993906928209</v>
      </c>
      <c r="AL388" s="10">
        <f>IF(OR($C388={"PH-AKT","Syk","Src","Lyn-FAK","Prin-CRAF","ERKKTR"}),1/AA388,AA388)</f>
        <v>0.99678477719202585</v>
      </c>
      <c r="AM388" s="10">
        <f>IF(OR($C388={"PH-AKT","Syk","Src","Lyn-FAK","Prin-CRAF","ERKKTR"}),1/AB388,AB388)</f>
        <v>1.0098601215313023</v>
      </c>
      <c r="AN388" s="10">
        <f>IF(OR($C388={"PH-AKT","Syk","Src","Lyn-FAK","Prin-CRAF","ERKKTR"}),1/AC388,AC388)</f>
        <v>1.038299595647878</v>
      </c>
      <c r="AO388" s="10">
        <f>IF(OR($C388={"PH-AKT","Syk","Src","Lyn-FAK","Prin-CRAF","ERKKTR"}),1/AD388,AD388)</f>
        <v>1.0297706123810519</v>
      </c>
      <c r="AP388" s="10">
        <f>IF(OR($C388={"PH-AKT","Syk","Src","Lyn-FAK","Prin-CRAF","ERKKTR"}),1/AE388,AE388)</f>
        <v>1.0481040877444001</v>
      </c>
      <c r="AQ388" s="10">
        <f>IF(OR($C388={"PH-AKT","Syk","Src","Lyn-FAK","Prin-CRAF","ERKKTR"}),1/AF388,AF388)</f>
        <v>1.0491637843239168</v>
      </c>
      <c r="AR388" s="10">
        <f>IF(OR($C388={"PH-AKT","Syk","Src","Lyn-FAK","Prin-CRAF","ERKKTR"}),1/AG388,AG388)</f>
        <v>1.059539303651847</v>
      </c>
    </row>
    <row r="389" spans="1:44" x14ac:dyDescent="0.2">
      <c r="A389" s="10">
        <v>388</v>
      </c>
      <c r="B389" s="10">
        <v>0</v>
      </c>
      <c r="C389" s="10">
        <f>_xlfn.IFNA(VLOOKUP($B389,Barcodes!$B$2:$E$14,4,FALSE),0)</f>
        <v>0</v>
      </c>
      <c r="D389" s="10">
        <v>418.99799999999999</v>
      </c>
      <c r="E389" s="10">
        <v>408.11900000000003</v>
      </c>
      <c r="F389" s="10">
        <v>402.78699999999998</v>
      </c>
      <c r="G389" s="10">
        <v>438.05900000000003</v>
      </c>
      <c r="H389" s="10">
        <v>446.88299999999998</v>
      </c>
      <c r="I389" s="10">
        <v>443.08300000000003</v>
      </c>
      <c r="J389" s="10">
        <v>416.762</v>
      </c>
      <c r="K389" s="10">
        <v>401.78399999999999</v>
      </c>
      <c r="L389" s="10">
        <v>410.70800000000003</v>
      </c>
      <c r="M389" s="10">
        <v>432.20699999999999</v>
      </c>
      <c r="N389" s="10">
        <v>128.536</v>
      </c>
      <c r="O389" s="10">
        <v>133.119</v>
      </c>
      <c r="P389" s="10">
        <v>122.69</v>
      </c>
      <c r="Q389" s="10">
        <v>126.904</v>
      </c>
      <c r="R389" s="10">
        <v>124.655</v>
      </c>
      <c r="S389" s="10">
        <v>121.6</v>
      </c>
      <c r="T389" s="10">
        <v>119.346</v>
      </c>
      <c r="U389" s="10">
        <v>116.538</v>
      </c>
      <c r="V389" s="10">
        <v>114.605</v>
      </c>
      <c r="W389" s="10">
        <v>120.355</v>
      </c>
      <c r="X389" s="10">
        <f>_xlfn.IFNA(IF(OR($C389={"PH-AKT","GCaMP6S"}),D389/AVERAGE($D389:$F389), D389/N389/AVERAGE($D389/$N389,$E389/$O389,$F389/$P389)),0)</f>
        <v>1.0177713624240183</v>
      </c>
      <c r="Y389" s="10">
        <f>_xlfn.IFNA(IF(OR($C389={"PH-AKT","GCaMP6S"}),E389/AVERAGE($D389:$F389), E389/O389/AVERAGE($D389/$N389,$E389/$O389,$F389/$P389)),0)</f>
        <v>0.95721572558662094</v>
      </c>
      <c r="Z389" s="10">
        <f>_xlfn.IFNA(IF(OR($C389={"PH-AKT","GCaMP6S"}),F389/AVERAGE($D389:$F389), F389/P389/AVERAGE($D389/$N389,$E389/$O389,$F389/$P389)),0)</f>
        <v>1.0250129119893603</v>
      </c>
      <c r="AA389" s="10">
        <f>_xlfn.IFNA(IF(OR($C389={"PH-AKT","GCaMP6S"}),G389/AVERAGE($D389:$F389), G389/Q389/AVERAGE($D389/$N389,$E389/$O389,$F389/$P389)),0)</f>
        <v>1.0777557626203103</v>
      </c>
      <c r="AB389" s="10">
        <f>_xlfn.IFNA(IF(OR($C389={"PH-AKT","GCaMP6S"}),H389/AVERAGE($D389:$F389), H389/R389/AVERAGE($D389/$N389,$E389/$O389,$F389/$P389)),0)</f>
        <v>1.1193017641614964</v>
      </c>
      <c r="AC389" s="10">
        <f>_xlfn.IFNA(IF(OR($C389={"PH-AKT","GCaMP6S"}),I389/AVERAGE($D389:$F389), I389/S389/AVERAGE($D389/$N389,$E389/$O389,$F389/$P389)),0)</f>
        <v>1.1376654525020651</v>
      </c>
      <c r="AD389" s="10">
        <f>_xlfn.IFNA(IF(OR($C389={"PH-AKT","GCaMP6S"}),J389/AVERAGE($D389:$F389), J389/T389/AVERAGE($D389/$N389,$E389/$O389,$F389/$P389)),0)</f>
        <v>1.0902931992870453</v>
      </c>
      <c r="AE389" s="10">
        <f>_xlfn.IFNA(IF(OR($C389={"PH-AKT","GCaMP6S"}),K389/AVERAGE($D389:$F389), K389/U389/AVERAGE($D389/$N389,$E389/$O389,$F389/$P389)),0)</f>
        <v>1.0764358048538976</v>
      </c>
      <c r="AF389" s="10">
        <f>_xlfn.IFNA(IF(OR($C389={"PH-AKT","GCaMP6S"}),L389/AVERAGE($D389:$F389), L389/V389/AVERAGE($D389/$N389,$E389/$O389,$F389/$P389)),0)</f>
        <v>1.1189035566173717</v>
      </c>
      <c r="AG389" s="10">
        <f>_xlfn.IFNA(IF(OR($C389={"PH-AKT","GCaMP6S"}),M389/AVERAGE($D389:$F389), M389/W389/AVERAGE($D389/$N389,$E389/$O389,$F389/$P389)),0)</f>
        <v>1.1212196919373971</v>
      </c>
      <c r="AI389" s="10">
        <f>IF(OR($C389={"PH-AKT","Syk","Src","Lyn-FAK","Prin-CRAF","ERKKTR"}),1/X389,X389)</f>
        <v>1.0177713624240183</v>
      </c>
      <c r="AJ389" s="10">
        <f>IF(OR($C389={"PH-AKT","Syk","Src","Lyn-FAK","Prin-CRAF","ERKKTR"}),1/Y389,Y389)</f>
        <v>0.95721572558662094</v>
      </c>
      <c r="AK389" s="10">
        <f>IF(OR($C389={"PH-AKT","Syk","Src","Lyn-FAK","Prin-CRAF","ERKKTR"}),1/Z389,Z389)</f>
        <v>1.0250129119893603</v>
      </c>
      <c r="AL389" s="10">
        <f>IF(OR($C389={"PH-AKT","Syk","Src","Lyn-FAK","Prin-CRAF","ERKKTR"}),1/AA389,AA389)</f>
        <v>1.0777557626203103</v>
      </c>
      <c r="AM389" s="10">
        <f>IF(OR($C389={"PH-AKT","Syk","Src","Lyn-FAK","Prin-CRAF","ERKKTR"}),1/AB389,AB389)</f>
        <v>1.1193017641614964</v>
      </c>
      <c r="AN389" s="10">
        <f>IF(OR($C389={"PH-AKT","Syk","Src","Lyn-FAK","Prin-CRAF","ERKKTR"}),1/AC389,AC389)</f>
        <v>1.1376654525020651</v>
      </c>
      <c r="AO389" s="10">
        <f>IF(OR($C389={"PH-AKT","Syk","Src","Lyn-FAK","Prin-CRAF","ERKKTR"}),1/AD389,AD389)</f>
        <v>1.0902931992870453</v>
      </c>
      <c r="AP389" s="10">
        <f>IF(OR($C389={"PH-AKT","Syk","Src","Lyn-FAK","Prin-CRAF","ERKKTR"}),1/AE389,AE389)</f>
        <v>1.0764358048538976</v>
      </c>
      <c r="AQ389" s="10">
        <f>IF(OR($C389={"PH-AKT","Syk","Src","Lyn-FAK","Prin-CRAF","ERKKTR"}),1/AF389,AF389)</f>
        <v>1.1189035566173717</v>
      </c>
      <c r="AR389" s="10">
        <f>IF(OR($C389={"PH-AKT","Syk","Src","Lyn-FAK","Prin-CRAF","ERKKTR"}),1/AG389,AG389)</f>
        <v>1.1212196919373971</v>
      </c>
    </row>
    <row r="390" spans="1:44" x14ac:dyDescent="0.2">
      <c r="A390" s="10">
        <v>389</v>
      </c>
      <c r="B390" s="10" t="s">
        <v>437</v>
      </c>
      <c r="C390" s="10" t="str">
        <f>_xlfn.IFNA(VLOOKUP($B390,Barcodes!$B$2:$E$14,4,FALSE),0)</f>
        <v>EV-ROCK</v>
      </c>
      <c r="D390" s="10">
        <v>1688.5139999999999</v>
      </c>
      <c r="E390" s="10">
        <v>1607.4079999999999</v>
      </c>
      <c r="F390" s="10">
        <v>1575.1559999999999</v>
      </c>
      <c r="G390" s="10">
        <v>1515.6489999999999</v>
      </c>
      <c r="H390" s="10">
        <v>1503.9780000000001</v>
      </c>
      <c r="I390" s="10">
        <v>1554.6410000000001</v>
      </c>
      <c r="J390" s="10">
        <v>1536.529</v>
      </c>
      <c r="K390" s="10">
        <v>1571.106</v>
      </c>
      <c r="L390" s="10">
        <v>1674.5340000000001</v>
      </c>
      <c r="M390" s="10">
        <v>1620.8789999999999</v>
      </c>
      <c r="N390" s="10">
        <v>574.04899999999998</v>
      </c>
      <c r="O390" s="10">
        <v>546.76900000000001</v>
      </c>
      <c r="P390" s="10">
        <v>528.18700000000001</v>
      </c>
      <c r="Q390" s="10">
        <v>513.476</v>
      </c>
      <c r="R390" s="10">
        <v>500.79899999999998</v>
      </c>
      <c r="S390" s="10">
        <v>524.58699999999999</v>
      </c>
      <c r="T390" s="10">
        <v>514.80399999999997</v>
      </c>
      <c r="U390" s="10">
        <v>519.27800000000002</v>
      </c>
      <c r="V390" s="10">
        <v>556.74099999999999</v>
      </c>
      <c r="W390" s="10">
        <v>524.67499999999995</v>
      </c>
      <c r="X390" s="10">
        <f>_xlfn.IFNA(IF(OR($C390={"PH-AKT","GCaMP6S"}),D390/AVERAGE($D390:$F390), D390/N390/AVERAGE($D390/$N390,$E390/$O390,$F390/$P390)),0)</f>
        <v>0.99557709589443977</v>
      </c>
      <c r="Y390" s="10">
        <f>_xlfn.IFNA(IF(OR($C390={"PH-AKT","GCaMP6S"}),E390/AVERAGE($D390:$F390), E390/O390/AVERAGE($D390/$N390,$E390/$O390,$F390/$P390)),0)</f>
        <v>0.99504205763965814</v>
      </c>
      <c r="Z390" s="10">
        <f>_xlfn.IFNA(IF(OR($C390={"PH-AKT","GCaMP6S"}),F390/AVERAGE($D390:$F390), F390/P390/AVERAGE($D390/$N390,$E390/$O390,$F390/$P390)),0)</f>
        <v>1.009380846465902</v>
      </c>
      <c r="AA390" s="10">
        <f>_xlfn.IFNA(IF(OR($C390={"PH-AKT","GCaMP6S"}),G390/AVERAGE($D390:$F390), G390/Q390/AVERAGE($D390/$N390,$E390/$O390,$F390/$P390)),0)</f>
        <v>0.99907406106727981</v>
      </c>
      <c r="AB390" s="10">
        <f>_xlfn.IFNA(IF(OR($C390={"PH-AKT","GCaMP6S"}),H390/AVERAGE($D390:$F390), H390/R390/AVERAGE($D390/$N390,$E390/$O390,$F390/$P390)),0)</f>
        <v>1.0164762273431645</v>
      </c>
      <c r="AC390" s="10">
        <f>_xlfn.IFNA(IF(OR($C390={"PH-AKT","GCaMP6S"}),I390/AVERAGE($D390:$F390), I390/S390/AVERAGE($D390/$N390,$E390/$O390,$F390/$P390)),0)</f>
        <v>1.0030712634198693</v>
      </c>
      <c r="AD390" s="10">
        <f>_xlfn.IFNA(IF(OR($C390={"PH-AKT","GCaMP6S"}),J390/AVERAGE($D390:$F390), J390/T390/AVERAGE($D390/$N390,$E390/$O390,$F390/$P390)),0)</f>
        <v>1.0102248431224412</v>
      </c>
      <c r="AE390" s="10">
        <f>_xlfn.IFNA(IF(OR($C390={"PH-AKT","GCaMP6S"}),K390/AVERAGE($D390:$F390), K390/U390/AVERAGE($D390/$N390,$E390/$O390,$F390/$P390)),0)</f>
        <v>1.0240584826698551</v>
      </c>
      <c r="AF390" s="10">
        <f>_xlfn.IFNA(IF(OR($C390={"PH-AKT","GCaMP6S"}),L390/AVERAGE($D390:$F390), L390/V390/AVERAGE($D390/$N390,$E390/$O390,$F390/$P390)),0)</f>
        <v>1.0180285562976727</v>
      </c>
      <c r="AG390" s="10">
        <f>_xlfn.IFNA(IF(OR($C390={"PH-AKT","GCaMP6S"}),M390/AVERAGE($D390:$F390), M390/W390/AVERAGE($D390/$N390,$E390/$O390,$F390/$P390)),0)</f>
        <v>1.0456333346052695</v>
      </c>
      <c r="AI390" s="10">
        <f>IF(OR($C390={"PH-AKT","Syk","Src","Lyn-FAK","Prin-CRAF","ERKKTR"}),1/X390,X390)</f>
        <v>0.99557709589443977</v>
      </c>
      <c r="AJ390" s="10">
        <f>IF(OR($C390={"PH-AKT","Syk","Src","Lyn-FAK","Prin-CRAF","ERKKTR"}),1/Y390,Y390)</f>
        <v>0.99504205763965814</v>
      </c>
      <c r="AK390" s="10">
        <f>IF(OR($C390={"PH-AKT","Syk","Src","Lyn-FAK","Prin-CRAF","ERKKTR"}),1/Z390,Z390)</f>
        <v>1.009380846465902</v>
      </c>
      <c r="AL390" s="10">
        <f>IF(OR($C390={"PH-AKT","Syk","Src","Lyn-FAK","Prin-CRAF","ERKKTR"}),1/AA390,AA390)</f>
        <v>0.99907406106727981</v>
      </c>
      <c r="AM390" s="10">
        <f>IF(OR($C390={"PH-AKT","Syk","Src","Lyn-FAK","Prin-CRAF","ERKKTR"}),1/AB390,AB390)</f>
        <v>1.0164762273431645</v>
      </c>
      <c r="AN390" s="10">
        <f>IF(OR($C390={"PH-AKT","Syk","Src","Lyn-FAK","Prin-CRAF","ERKKTR"}),1/AC390,AC390)</f>
        <v>1.0030712634198693</v>
      </c>
      <c r="AO390" s="10">
        <f>IF(OR($C390={"PH-AKT","Syk","Src","Lyn-FAK","Prin-CRAF","ERKKTR"}),1/AD390,AD390)</f>
        <v>1.0102248431224412</v>
      </c>
      <c r="AP390" s="10">
        <f>IF(OR($C390={"PH-AKT","Syk","Src","Lyn-FAK","Prin-CRAF","ERKKTR"}),1/AE390,AE390)</f>
        <v>1.0240584826698551</v>
      </c>
      <c r="AQ390" s="10">
        <f>IF(OR($C390={"PH-AKT","Syk","Src","Lyn-FAK","Prin-CRAF","ERKKTR"}),1/AF390,AF390)</f>
        <v>1.0180285562976727</v>
      </c>
      <c r="AR390" s="10">
        <f>IF(OR($C390={"PH-AKT","Syk","Src","Lyn-FAK","Prin-CRAF","ERKKTR"}),1/AG390,AG390)</f>
        <v>1.0456333346052695</v>
      </c>
    </row>
    <row r="391" spans="1:44" x14ac:dyDescent="0.2">
      <c r="A391" s="10">
        <v>390</v>
      </c>
      <c r="B391" s="10">
        <v>0</v>
      </c>
      <c r="C391" s="10">
        <f>_xlfn.IFNA(VLOOKUP($B391,Barcodes!$B$2:$E$14,4,FALSE),0)</f>
        <v>0</v>
      </c>
      <c r="D391" s="10">
        <v>1027.702</v>
      </c>
      <c r="E391" s="10">
        <v>1122.1500000000001</v>
      </c>
      <c r="F391" s="10">
        <v>1137.155</v>
      </c>
      <c r="G391" s="10">
        <v>1056.3499999999999</v>
      </c>
      <c r="H391" s="10">
        <v>1093.778</v>
      </c>
      <c r="I391" s="10">
        <v>1284.817</v>
      </c>
      <c r="J391" s="10">
        <v>1450.3009999999999</v>
      </c>
      <c r="K391" s="10">
        <v>1452.7260000000001</v>
      </c>
      <c r="L391" s="10">
        <v>1451.7159999999999</v>
      </c>
      <c r="M391" s="10">
        <v>1382.567</v>
      </c>
      <c r="N391" s="10">
        <v>221.68100000000001</v>
      </c>
      <c r="O391" s="10">
        <v>260.767</v>
      </c>
      <c r="P391" s="10">
        <v>237.446</v>
      </c>
      <c r="Q391" s="10">
        <v>247.60499999999999</v>
      </c>
      <c r="R391" s="10">
        <v>296.09899999999999</v>
      </c>
      <c r="S391" s="10">
        <v>362.05599999999998</v>
      </c>
      <c r="T391" s="10">
        <v>417.173</v>
      </c>
      <c r="U391" s="10">
        <v>431.267</v>
      </c>
      <c r="V391" s="10">
        <v>392.03</v>
      </c>
      <c r="W391" s="10">
        <v>329.84199999999998</v>
      </c>
      <c r="X391" s="10">
        <f>_xlfn.IFNA(IF(OR($C391={"PH-AKT","GCaMP6S"}),D391/AVERAGE($D391:$F391), D391/N391/AVERAGE($D391/$N391,$E391/$O391,$F391/$P391)),0)</f>
        <v>1.0130768206165159</v>
      </c>
      <c r="Y391" s="10">
        <f>_xlfn.IFNA(IF(OR($C391={"PH-AKT","GCaMP6S"}),E391/AVERAGE($D391:$F391), E391/O391/AVERAGE($D391/$N391,$E391/$O391,$F391/$P391)),0)</f>
        <v>0.94037685608489641</v>
      </c>
      <c r="Z391" s="10">
        <f>_xlfn.IFNA(IF(OR($C391={"PH-AKT","GCaMP6S"}),F391/AVERAGE($D391:$F391), F391/P391/AVERAGE($D391/$N391,$E391/$O391,$F391/$P391)),0)</f>
        <v>1.0465463232985877</v>
      </c>
      <c r="AA391" s="10">
        <f>_xlfn.IFNA(IF(OR($C391={"PH-AKT","GCaMP6S"}),G391/AVERAGE($D391:$F391), G391/Q391/AVERAGE($D391/$N391,$E391/$O391,$F391/$P391)),0)</f>
        <v>0.93229225256603554</v>
      </c>
      <c r="AB391" s="10">
        <f>_xlfn.IFNA(IF(OR($C391={"PH-AKT","GCaMP6S"}),H391/AVERAGE($D391:$F391), H391/R391/AVERAGE($D391/$N391,$E391/$O391,$F391/$P391)),0)</f>
        <v>0.80722739474004801</v>
      </c>
      <c r="AC391" s="10">
        <f>_xlfn.IFNA(IF(OR($C391={"PH-AKT","GCaMP6S"}),I391/AVERAGE($D391:$F391), I391/S391/AVERAGE($D391/$N391,$E391/$O391,$F391/$P391)),0)</f>
        <v>0.77547745118613542</v>
      </c>
      <c r="AD391" s="10">
        <f>_xlfn.IFNA(IF(OR($C391={"PH-AKT","GCaMP6S"}),J391/AVERAGE($D391:$F391), J391/T391/AVERAGE($D391/$N391,$E391/$O391,$F391/$P391)),0)</f>
        <v>0.75970608116907579</v>
      </c>
      <c r="AE391" s="10">
        <f>_xlfn.IFNA(IF(OR($C391={"PH-AKT","GCaMP6S"}),K391/AVERAGE($D391:$F391), K391/U391/AVERAGE($D391/$N391,$E391/$O391,$F391/$P391)),0)</f>
        <v>0.7361073098554608</v>
      </c>
      <c r="AF391" s="10">
        <f>_xlfn.IFNA(IF(OR($C391={"PH-AKT","GCaMP6S"}),L391/AVERAGE($D391:$F391), L391/V391/AVERAGE($D391/$N391,$E391/$O391,$F391/$P391)),0)</f>
        <v>0.80921888546478571</v>
      </c>
      <c r="AG391" s="10">
        <f>_xlfn.IFNA(IF(OR($C391={"PH-AKT","GCaMP6S"}),M391/AVERAGE($D391:$F391), M391/W391/AVERAGE($D391/$N391,$E391/$O391,$F391/$P391)),0)</f>
        <v>0.91597554818115179</v>
      </c>
      <c r="AI391" s="10">
        <f>IF(OR($C391={"PH-AKT","Syk","Src","Lyn-FAK","Prin-CRAF","ERKKTR"}),1/X391,X391)</f>
        <v>1.0130768206165159</v>
      </c>
      <c r="AJ391" s="10">
        <f>IF(OR($C391={"PH-AKT","Syk","Src","Lyn-FAK","Prin-CRAF","ERKKTR"}),1/Y391,Y391)</f>
        <v>0.94037685608489641</v>
      </c>
      <c r="AK391" s="10">
        <f>IF(OR($C391={"PH-AKT","Syk","Src","Lyn-FAK","Prin-CRAF","ERKKTR"}),1/Z391,Z391)</f>
        <v>1.0465463232985877</v>
      </c>
      <c r="AL391" s="10">
        <f>IF(OR($C391={"PH-AKT","Syk","Src","Lyn-FAK","Prin-CRAF","ERKKTR"}),1/AA391,AA391)</f>
        <v>0.93229225256603554</v>
      </c>
      <c r="AM391" s="10">
        <f>IF(OR($C391={"PH-AKT","Syk","Src","Lyn-FAK","Prin-CRAF","ERKKTR"}),1/AB391,AB391)</f>
        <v>0.80722739474004801</v>
      </c>
      <c r="AN391" s="10">
        <f>IF(OR($C391={"PH-AKT","Syk","Src","Lyn-FAK","Prin-CRAF","ERKKTR"}),1/AC391,AC391)</f>
        <v>0.77547745118613542</v>
      </c>
      <c r="AO391" s="10">
        <f>IF(OR($C391={"PH-AKT","Syk","Src","Lyn-FAK","Prin-CRAF","ERKKTR"}),1/AD391,AD391)</f>
        <v>0.75970608116907579</v>
      </c>
      <c r="AP391" s="10">
        <f>IF(OR($C391={"PH-AKT","Syk","Src","Lyn-FAK","Prin-CRAF","ERKKTR"}),1/AE391,AE391)</f>
        <v>0.7361073098554608</v>
      </c>
      <c r="AQ391" s="10">
        <f>IF(OR($C391={"PH-AKT","Syk","Src","Lyn-FAK","Prin-CRAF","ERKKTR"}),1/AF391,AF391)</f>
        <v>0.80921888546478571</v>
      </c>
      <c r="AR391" s="10">
        <f>IF(OR($C391={"PH-AKT","Syk","Src","Lyn-FAK","Prin-CRAF","ERKKTR"}),1/AG391,AG391)</f>
        <v>0.91597554818115179</v>
      </c>
    </row>
    <row r="392" spans="1:44" x14ac:dyDescent="0.2">
      <c r="A392" s="10">
        <v>391</v>
      </c>
      <c r="B392" s="10">
        <v>0</v>
      </c>
      <c r="C392" s="10">
        <f>_xlfn.IFNA(VLOOKUP($B392,Barcodes!$B$2:$E$14,4,FALSE),0)</f>
        <v>0</v>
      </c>
      <c r="D392" s="10">
        <v>2819.2440000000001</v>
      </c>
      <c r="E392" s="10">
        <v>2390.4520000000002</v>
      </c>
      <c r="F392" s="10">
        <v>2059.9</v>
      </c>
      <c r="G392" s="10">
        <v>1586.2080000000001</v>
      </c>
      <c r="H392" s="10">
        <v>1912.299</v>
      </c>
      <c r="I392" s="10">
        <v>1964.24</v>
      </c>
      <c r="J392" s="10">
        <v>1797.2760000000001</v>
      </c>
      <c r="K392" s="10">
        <v>1631.193</v>
      </c>
      <c r="L392" s="10">
        <v>1293.8240000000001</v>
      </c>
      <c r="M392" s="10">
        <v>1142.3440000000001</v>
      </c>
      <c r="N392" s="10">
        <v>577.59699999999998</v>
      </c>
      <c r="O392" s="10">
        <v>507.17200000000003</v>
      </c>
      <c r="P392" s="10">
        <v>441.024</v>
      </c>
      <c r="Q392" s="10">
        <v>339.565</v>
      </c>
      <c r="R392" s="10">
        <v>396.05</v>
      </c>
      <c r="S392" s="10">
        <v>412.19</v>
      </c>
      <c r="T392" s="10">
        <v>384.27100000000002</v>
      </c>
      <c r="U392" s="10">
        <v>351.75599999999997</v>
      </c>
      <c r="V392" s="10">
        <v>295.81099999999998</v>
      </c>
      <c r="W392" s="10">
        <v>270.74900000000002</v>
      </c>
      <c r="X392" s="10">
        <f>_xlfn.IFNA(IF(OR($C392={"PH-AKT","GCaMP6S"}),D392/AVERAGE($D392:$F392), D392/N392/AVERAGE($D392/$N392,$E392/$O392,$F392/$P392)),0)</f>
        <v>1.0264955083770884</v>
      </c>
      <c r="Y392" s="10">
        <f>_xlfn.IFNA(IF(OR($C392={"PH-AKT","GCaMP6S"}),E392/AVERAGE($D392:$F392), E392/O392/AVERAGE($D392/$N392,$E392/$O392,$F392/$P392)),0)</f>
        <v>0.99122917449127834</v>
      </c>
      <c r="Z392" s="10">
        <f>_xlfn.IFNA(IF(OR($C392={"PH-AKT","GCaMP6S"}),F392/AVERAGE($D392:$F392), F392/P392/AVERAGE($D392/$N392,$E392/$O392,$F392/$P392)),0)</f>
        <v>0.98227531713163352</v>
      </c>
      <c r="AA392" s="10">
        <f>_xlfn.IFNA(IF(OR($C392={"PH-AKT","GCaMP6S"}),G392/AVERAGE($D392:$F392), G392/Q392/AVERAGE($D392/$N392,$E392/$O392,$F392/$P392)),0)</f>
        <v>0.98239588237802467</v>
      </c>
      <c r="AB392" s="10">
        <f>_xlfn.IFNA(IF(OR($C392={"PH-AKT","GCaMP6S"}),H392/AVERAGE($D392:$F392), H392/R392/AVERAGE($D392/$N392,$E392/$O392,$F392/$P392)),0)</f>
        <v>1.0154419422385628</v>
      </c>
      <c r="AC392" s="10">
        <f>_xlfn.IFNA(IF(OR($C392={"PH-AKT","GCaMP6S"}),I392/AVERAGE($D392:$F392), I392/S392/AVERAGE($D392/$N392,$E392/$O392,$F392/$P392)),0)</f>
        <v>1.002181581715609</v>
      </c>
      <c r="AD392" s="10">
        <f>_xlfn.IFNA(IF(OR($C392={"PH-AKT","GCaMP6S"}),J392/AVERAGE($D392:$F392), J392/T392/AVERAGE($D392/$N392,$E392/$O392,$F392/$P392)),0)</f>
        <v>0.9836180321846324</v>
      </c>
      <c r="AE392" s="10">
        <f>_xlfn.IFNA(IF(OR($C392={"PH-AKT","GCaMP6S"}),K392/AVERAGE($D392:$F392), K392/U392/AVERAGE($D392/$N392,$E392/$O392,$F392/$P392)),0)</f>
        <v>0.97524369764585583</v>
      </c>
      <c r="AF392" s="10">
        <f>_xlfn.IFNA(IF(OR($C392={"PH-AKT","GCaMP6S"}),L392/AVERAGE($D392:$F392), L392/V392/AVERAGE($D392/$N392,$E392/$O392,$F392/$P392)),0)</f>
        <v>0.91983557213368539</v>
      </c>
      <c r="AG392" s="10">
        <f>_xlfn.IFNA(IF(OR($C392={"PH-AKT","GCaMP6S"}),M392/AVERAGE($D392:$F392), M392/W392/AVERAGE($D392/$N392,$E392/$O392,$F392/$P392)),0)</f>
        <v>0.88731814197539971</v>
      </c>
      <c r="AI392" s="10">
        <f>IF(OR($C392={"PH-AKT","Syk","Src","Lyn-FAK","Prin-CRAF","ERKKTR"}),1/X392,X392)</f>
        <v>1.0264955083770884</v>
      </c>
      <c r="AJ392" s="10">
        <f>IF(OR($C392={"PH-AKT","Syk","Src","Lyn-FAK","Prin-CRAF","ERKKTR"}),1/Y392,Y392)</f>
        <v>0.99122917449127834</v>
      </c>
      <c r="AK392" s="10">
        <f>IF(OR($C392={"PH-AKT","Syk","Src","Lyn-FAK","Prin-CRAF","ERKKTR"}),1/Z392,Z392)</f>
        <v>0.98227531713163352</v>
      </c>
      <c r="AL392" s="10">
        <f>IF(OR($C392={"PH-AKT","Syk","Src","Lyn-FAK","Prin-CRAF","ERKKTR"}),1/AA392,AA392)</f>
        <v>0.98239588237802467</v>
      </c>
      <c r="AM392" s="10">
        <f>IF(OR($C392={"PH-AKT","Syk","Src","Lyn-FAK","Prin-CRAF","ERKKTR"}),1/AB392,AB392)</f>
        <v>1.0154419422385628</v>
      </c>
      <c r="AN392" s="10">
        <f>IF(OR($C392={"PH-AKT","Syk","Src","Lyn-FAK","Prin-CRAF","ERKKTR"}),1/AC392,AC392)</f>
        <v>1.002181581715609</v>
      </c>
      <c r="AO392" s="10">
        <f>IF(OR($C392={"PH-AKT","Syk","Src","Lyn-FAK","Prin-CRAF","ERKKTR"}),1/AD392,AD392)</f>
        <v>0.9836180321846324</v>
      </c>
      <c r="AP392" s="10">
        <f>IF(OR($C392={"PH-AKT","Syk","Src","Lyn-FAK","Prin-CRAF","ERKKTR"}),1/AE392,AE392)</f>
        <v>0.97524369764585583</v>
      </c>
      <c r="AQ392" s="10">
        <f>IF(OR($C392={"PH-AKT","Syk","Src","Lyn-FAK","Prin-CRAF","ERKKTR"}),1/AF392,AF392)</f>
        <v>0.91983557213368539</v>
      </c>
      <c r="AR392" s="10">
        <f>IF(OR($C392={"PH-AKT","Syk","Src","Lyn-FAK","Prin-CRAF","ERKKTR"}),1/AG392,AG392)</f>
        <v>0.88731814197539971</v>
      </c>
    </row>
    <row r="393" spans="1:44" x14ac:dyDescent="0.2">
      <c r="A393" s="10">
        <v>392</v>
      </c>
      <c r="B393" s="10">
        <v>0</v>
      </c>
      <c r="C393" s="10">
        <f>_xlfn.IFNA(VLOOKUP($B393,Barcodes!$B$2:$E$14,4,FALSE),0)</f>
        <v>0</v>
      </c>
      <c r="D393" s="10">
        <v>247.654</v>
      </c>
      <c r="E393" s="10">
        <v>243.648</v>
      </c>
      <c r="F393" s="10">
        <v>248.31100000000001</v>
      </c>
      <c r="G393" s="10">
        <v>250.17699999999999</v>
      </c>
      <c r="H393" s="10">
        <v>257.529</v>
      </c>
      <c r="I393" s="10">
        <v>270.39600000000002</v>
      </c>
      <c r="J393" s="10">
        <v>271.27100000000002</v>
      </c>
      <c r="K393" s="10">
        <v>287.28300000000002</v>
      </c>
      <c r="L393" s="10">
        <v>285.77100000000002</v>
      </c>
      <c r="M393" s="10">
        <v>289.06</v>
      </c>
      <c r="N393" s="10">
        <v>79.429000000000002</v>
      </c>
      <c r="O393" s="10">
        <v>80.075999999999993</v>
      </c>
      <c r="P393" s="10">
        <v>77.492999999999995</v>
      </c>
      <c r="Q393" s="10">
        <v>78.548000000000002</v>
      </c>
      <c r="R393" s="10">
        <v>83.66</v>
      </c>
      <c r="S393" s="10">
        <v>86.47</v>
      </c>
      <c r="T393" s="10">
        <v>86.870999999999995</v>
      </c>
      <c r="U393" s="10">
        <v>88.385000000000005</v>
      </c>
      <c r="V393" s="10">
        <v>89.701999999999998</v>
      </c>
      <c r="W393" s="10">
        <v>89.061999999999998</v>
      </c>
      <c r="X393" s="10">
        <f>_xlfn.IFNA(IF(OR($C393={"PH-AKT","GCaMP6S"}),D393/AVERAGE($D393:$F393), D393/N393/AVERAGE($D393/$N393,$E393/$O393,$F393/$P393)),0)</f>
        <v>0.99880903568434487</v>
      </c>
      <c r="Y393" s="10">
        <f>_xlfn.IFNA(IF(OR($C393={"PH-AKT","GCaMP6S"}),E393/AVERAGE($D393:$F393), E393/O393/AVERAGE($D393/$N393,$E393/$O393,$F393/$P393)),0)</f>
        <v>0.97471284735728081</v>
      </c>
      <c r="Z393" s="10">
        <f>_xlfn.IFNA(IF(OR($C393={"PH-AKT","GCaMP6S"}),F393/AVERAGE($D393:$F393), F393/P393/AVERAGE($D393/$N393,$E393/$O393,$F393/$P393)),0)</f>
        <v>1.0264781169583743</v>
      </c>
      <c r="AA393" s="10">
        <f>_xlfn.IFNA(IF(OR($C393={"PH-AKT","GCaMP6S"}),G393/AVERAGE($D393:$F393), G393/Q393/AVERAGE($D393/$N393,$E393/$O393,$F393/$P393)),0)</f>
        <v>1.0203013455901919</v>
      </c>
      <c r="AB393" s="10">
        <f>_xlfn.IFNA(IF(OR($C393={"PH-AKT","GCaMP6S"}),H393/AVERAGE($D393:$F393), H393/R393/AVERAGE($D393/$N393,$E393/$O393,$F393/$P393)),0)</f>
        <v>0.98610802176624801</v>
      </c>
      <c r="AC393" s="10">
        <f>_xlfn.IFNA(IF(OR($C393={"PH-AKT","GCaMP6S"}),I393/AVERAGE($D393:$F393), I393/S393/AVERAGE($D393/$N393,$E393/$O393,$F393/$P393)),0)</f>
        <v>1.001730770300528</v>
      </c>
      <c r="AD393" s="10">
        <f>_xlfn.IFNA(IF(OR($C393={"PH-AKT","GCaMP6S"}),J393/AVERAGE($D393:$F393), J393/T393/AVERAGE($D393/$N393,$E393/$O393,$F393/$P393)),0)</f>
        <v>1.0003333731657393</v>
      </c>
      <c r="AE393" s="10">
        <f>_xlfn.IFNA(IF(OR($C393={"PH-AKT","GCaMP6S"}),K393/AVERAGE($D393:$F393), K393/U393/AVERAGE($D393/$N393,$E393/$O393,$F393/$P393)),0)</f>
        <v>1.0412321554249877</v>
      </c>
      <c r="AF393" s="10">
        <f>_xlfn.IFNA(IF(OR($C393={"PH-AKT","GCaMP6S"}),L393/AVERAGE($D393:$F393), L393/V393/AVERAGE($D393/$N393,$E393/$O393,$F393/$P393)),0)</f>
        <v>1.0205451869200268</v>
      </c>
      <c r="AG393" s="10">
        <f>_xlfn.IFNA(IF(OR($C393={"PH-AKT","GCaMP6S"}),M393/AVERAGE($D393:$F393), M393/W393/AVERAGE($D393/$N393,$E393/$O393,$F393/$P393)),0)</f>
        <v>1.0397089088768015</v>
      </c>
      <c r="AI393" s="10">
        <f>IF(OR($C393={"PH-AKT","Syk","Src","Lyn-FAK","Prin-CRAF","ERKKTR"}),1/X393,X393)</f>
        <v>0.99880903568434487</v>
      </c>
      <c r="AJ393" s="10">
        <f>IF(OR($C393={"PH-AKT","Syk","Src","Lyn-FAK","Prin-CRAF","ERKKTR"}),1/Y393,Y393)</f>
        <v>0.97471284735728081</v>
      </c>
      <c r="AK393" s="10">
        <f>IF(OR($C393={"PH-AKT","Syk","Src","Lyn-FAK","Prin-CRAF","ERKKTR"}),1/Z393,Z393)</f>
        <v>1.0264781169583743</v>
      </c>
      <c r="AL393" s="10">
        <f>IF(OR($C393={"PH-AKT","Syk","Src","Lyn-FAK","Prin-CRAF","ERKKTR"}),1/AA393,AA393)</f>
        <v>1.0203013455901919</v>
      </c>
      <c r="AM393" s="10">
        <f>IF(OR($C393={"PH-AKT","Syk","Src","Lyn-FAK","Prin-CRAF","ERKKTR"}),1/AB393,AB393)</f>
        <v>0.98610802176624801</v>
      </c>
      <c r="AN393" s="10">
        <f>IF(OR($C393={"PH-AKT","Syk","Src","Lyn-FAK","Prin-CRAF","ERKKTR"}),1/AC393,AC393)</f>
        <v>1.001730770300528</v>
      </c>
      <c r="AO393" s="10">
        <f>IF(OR($C393={"PH-AKT","Syk","Src","Lyn-FAK","Prin-CRAF","ERKKTR"}),1/AD393,AD393)</f>
        <v>1.0003333731657393</v>
      </c>
      <c r="AP393" s="10">
        <f>IF(OR($C393={"PH-AKT","Syk","Src","Lyn-FAK","Prin-CRAF","ERKKTR"}),1/AE393,AE393)</f>
        <v>1.0412321554249877</v>
      </c>
      <c r="AQ393" s="10">
        <f>IF(OR($C393={"PH-AKT","Syk","Src","Lyn-FAK","Prin-CRAF","ERKKTR"}),1/AF393,AF393)</f>
        <v>1.0205451869200268</v>
      </c>
      <c r="AR393" s="10">
        <f>IF(OR($C393={"PH-AKT","Syk","Src","Lyn-FAK","Prin-CRAF","ERKKTR"}),1/AG393,AG393)</f>
        <v>1.0397089088768015</v>
      </c>
    </row>
    <row r="394" spans="1:44" x14ac:dyDescent="0.2">
      <c r="A394" s="10">
        <v>393</v>
      </c>
      <c r="B394" s="10">
        <v>0</v>
      </c>
      <c r="C394" s="10">
        <f>_xlfn.IFNA(VLOOKUP($B394,Barcodes!$B$2:$E$14,4,FALSE),0)</f>
        <v>0</v>
      </c>
      <c r="D394" s="10">
        <v>511.09500000000003</v>
      </c>
      <c r="E394" s="10">
        <v>466.23599999999999</v>
      </c>
      <c r="F394" s="10">
        <v>472.33499999999998</v>
      </c>
      <c r="G394" s="10">
        <v>483.07</v>
      </c>
      <c r="H394" s="10">
        <v>494.21</v>
      </c>
      <c r="I394" s="10">
        <v>559.59299999999996</v>
      </c>
      <c r="J394" s="10">
        <v>517.899</v>
      </c>
      <c r="K394" s="10">
        <v>476.24299999999999</v>
      </c>
      <c r="L394" s="10">
        <v>440.58</v>
      </c>
      <c r="M394" s="10">
        <v>394.41899999999998</v>
      </c>
      <c r="N394" s="10">
        <v>190.46100000000001</v>
      </c>
      <c r="O394" s="10">
        <v>175.44800000000001</v>
      </c>
      <c r="P394" s="10">
        <v>187.80799999999999</v>
      </c>
      <c r="Q394" s="10">
        <v>171.15700000000001</v>
      </c>
      <c r="R394" s="10">
        <v>185.511</v>
      </c>
      <c r="S394" s="10">
        <v>212.48500000000001</v>
      </c>
      <c r="T394" s="10">
        <v>198.06200000000001</v>
      </c>
      <c r="U394" s="10">
        <v>187.77</v>
      </c>
      <c r="V394" s="10">
        <v>166.523</v>
      </c>
      <c r="W394" s="10">
        <v>140.83199999999999</v>
      </c>
      <c r="X394" s="10">
        <f>_xlfn.IFNA(IF(OR($C394={"PH-AKT","GCaMP6S"}),D394/AVERAGE($D394:$F394), D394/N394/AVERAGE($D394/$N394,$E394/$O394,$F394/$P394)),0)</f>
        <v>1.0247629387582191</v>
      </c>
      <c r="Y394" s="10">
        <f>_xlfn.IFNA(IF(OR($C394={"PH-AKT","GCaMP6S"}),E394/AVERAGE($D394:$F394), E394/O394/AVERAGE($D394/$N394,$E394/$O394,$F394/$P394)),0)</f>
        <v>1.014811127468517</v>
      </c>
      <c r="Z394" s="10">
        <f>_xlfn.IFNA(IF(OR($C394={"PH-AKT","GCaMP6S"}),F394/AVERAGE($D394:$F394), F394/P394/AVERAGE($D394/$N394,$E394/$O394,$F394/$P394)),0)</f>
        <v>0.96042593377326457</v>
      </c>
      <c r="AA394" s="10">
        <f>_xlfn.IFNA(IF(OR($C394={"PH-AKT","GCaMP6S"}),G394/AVERAGE($D394:$F394), G394/Q394/AVERAGE($D394/$N394,$E394/$O394,$F394/$P394)),0)</f>
        <v>1.0778125597946597</v>
      </c>
      <c r="AB394" s="10">
        <f>_xlfn.IFNA(IF(OR($C394={"PH-AKT","GCaMP6S"}),H394/AVERAGE($D394:$F394), H394/R394/AVERAGE($D394/$N394,$E394/$O394,$F394/$P394)),0)</f>
        <v>1.017348386633095</v>
      </c>
      <c r="AC394" s="10">
        <f>_xlfn.IFNA(IF(OR($C394={"PH-AKT","GCaMP6S"}),I394/AVERAGE($D394:$F394), I394/S394/AVERAGE($D394/$N394,$E394/$O394,$F394/$P394)),0)</f>
        <v>1.0057078369944896</v>
      </c>
      <c r="AD394" s="10">
        <f>_xlfn.IFNA(IF(OR($C394={"PH-AKT","GCaMP6S"}),J394/AVERAGE($D394:$F394), J394/T394/AVERAGE($D394/$N394,$E394/$O394,$F394/$P394)),0)</f>
        <v>0.99855444825322337</v>
      </c>
      <c r="AE394" s="10">
        <f>_xlfn.IFNA(IF(OR($C394={"PH-AKT","GCaMP6S"}),K394/AVERAGE($D394:$F394), K394/U394/AVERAGE($D394/$N394,$E394/$O394,$F394/$P394)),0)</f>
        <v>0.96856826962228615</v>
      </c>
      <c r="AF394" s="10">
        <f>_xlfn.IFNA(IF(OR($C394={"PH-AKT","GCaMP6S"}),L394/AVERAGE($D394:$F394), L394/V394/AVERAGE($D394/$N394,$E394/$O394,$F394/$P394)),0)</f>
        <v>1.0103652261600311</v>
      </c>
      <c r="AG394" s="10">
        <f>_xlfn.IFNA(IF(OR($C394={"PH-AKT","GCaMP6S"}),M394/AVERAGE($D394:$F394), M394/W394/AVERAGE($D394/$N394,$E394/$O394,$F394/$P394)),0)</f>
        <v>1.0695086936966993</v>
      </c>
      <c r="AI394" s="10">
        <f>IF(OR($C394={"PH-AKT","Syk","Src","Lyn-FAK","Prin-CRAF","ERKKTR"}),1/X394,X394)</f>
        <v>1.0247629387582191</v>
      </c>
      <c r="AJ394" s="10">
        <f>IF(OR($C394={"PH-AKT","Syk","Src","Lyn-FAK","Prin-CRAF","ERKKTR"}),1/Y394,Y394)</f>
        <v>1.014811127468517</v>
      </c>
      <c r="AK394" s="10">
        <f>IF(OR($C394={"PH-AKT","Syk","Src","Lyn-FAK","Prin-CRAF","ERKKTR"}),1/Z394,Z394)</f>
        <v>0.96042593377326457</v>
      </c>
      <c r="AL394" s="10">
        <f>IF(OR($C394={"PH-AKT","Syk","Src","Lyn-FAK","Prin-CRAF","ERKKTR"}),1/AA394,AA394)</f>
        <v>1.0778125597946597</v>
      </c>
      <c r="AM394" s="10">
        <f>IF(OR($C394={"PH-AKT","Syk","Src","Lyn-FAK","Prin-CRAF","ERKKTR"}),1/AB394,AB394)</f>
        <v>1.017348386633095</v>
      </c>
      <c r="AN394" s="10">
        <f>IF(OR($C394={"PH-AKT","Syk","Src","Lyn-FAK","Prin-CRAF","ERKKTR"}),1/AC394,AC394)</f>
        <v>1.0057078369944896</v>
      </c>
      <c r="AO394" s="10">
        <f>IF(OR($C394={"PH-AKT","Syk","Src","Lyn-FAK","Prin-CRAF","ERKKTR"}),1/AD394,AD394)</f>
        <v>0.99855444825322337</v>
      </c>
      <c r="AP394" s="10">
        <f>IF(OR($C394={"PH-AKT","Syk","Src","Lyn-FAK","Prin-CRAF","ERKKTR"}),1/AE394,AE394)</f>
        <v>0.96856826962228615</v>
      </c>
      <c r="AQ394" s="10">
        <f>IF(OR($C394={"PH-AKT","Syk","Src","Lyn-FAK","Prin-CRAF","ERKKTR"}),1/AF394,AF394)</f>
        <v>1.0103652261600311</v>
      </c>
      <c r="AR394" s="10">
        <f>IF(OR($C394={"PH-AKT","Syk","Src","Lyn-FAK","Prin-CRAF","ERKKTR"}),1/AG394,AG394)</f>
        <v>1.0695086936966993</v>
      </c>
    </row>
    <row r="395" spans="1:44" x14ac:dyDescent="0.2">
      <c r="A395" s="10">
        <v>394</v>
      </c>
      <c r="B395" s="10">
        <v>0</v>
      </c>
      <c r="C395" s="10">
        <f>_xlfn.IFNA(VLOOKUP($B395,Barcodes!$B$2:$E$14,4,FALSE),0)</f>
        <v>0</v>
      </c>
      <c r="D395" s="10">
        <v>855.09500000000003</v>
      </c>
      <c r="E395" s="10">
        <v>755.77499999999998</v>
      </c>
      <c r="F395" s="10">
        <v>678.52099999999996</v>
      </c>
      <c r="G395" s="10">
        <v>673.54600000000005</v>
      </c>
      <c r="H395" s="10">
        <v>674.28499999999997</v>
      </c>
      <c r="I395" s="10">
        <v>646.72</v>
      </c>
      <c r="J395" s="10">
        <v>599.79</v>
      </c>
      <c r="K395" s="10">
        <v>596.09400000000005</v>
      </c>
      <c r="L395" s="10">
        <v>576.52099999999996</v>
      </c>
      <c r="M395" s="10">
        <v>574.97</v>
      </c>
      <c r="N395" s="10">
        <v>355.49400000000003</v>
      </c>
      <c r="O395" s="10">
        <v>309.27699999999999</v>
      </c>
      <c r="P395" s="10">
        <v>280.61399999999998</v>
      </c>
      <c r="Q395" s="10">
        <v>252.018</v>
      </c>
      <c r="R395" s="10">
        <v>218.88499999999999</v>
      </c>
      <c r="S395" s="10">
        <v>201.815</v>
      </c>
      <c r="T395" s="10">
        <v>190.50399999999999</v>
      </c>
      <c r="U395" s="10">
        <v>181.82900000000001</v>
      </c>
      <c r="V395" s="10">
        <v>181.614</v>
      </c>
      <c r="W395" s="10">
        <v>183.035</v>
      </c>
      <c r="X395" s="10">
        <f>_xlfn.IFNA(IF(OR($C395={"PH-AKT","GCaMP6S"}),D395/AVERAGE($D395:$F395), D395/N395/AVERAGE($D395/$N395,$E395/$O395,$F395/$P395)),0)</f>
        <v>0.99299193168677558</v>
      </c>
      <c r="Y395" s="10">
        <f>_xlfn.IFNA(IF(OR($C395={"PH-AKT","GCaMP6S"}),E395/AVERAGE($D395:$F395), E395/O395/AVERAGE($D395/$N395,$E395/$O395,$F395/$P395)),0)</f>
        <v>1.0088080191142321</v>
      </c>
      <c r="Z395" s="10">
        <f>_xlfn.IFNA(IF(OR($C395={"PH-AKT","GCaMP6S"}),F395/AVERAGE($D395:$F395), F395/P395/AVERAGE($D395/$N395,$E395/$O395,$F395/$P395)),0)</f>
        <v>0.99820004919899219</v>
      </c>
      <c r="AA395" s="10">
        <f>_xlfn.IFNA(IF(OR($C395={"PH-AKT","GCaMP6S"}),G395/AVERAGE($D395:$F395), G395/Q395/AVERAGE($D395/$N395,$E395/$O395,$F395/$P395)),0)</f>
        <v>1.103314506897749</v>
      </c>
      <c r="AB395" s="10">
        <f>_xlfn.IFNA(IF(OR($C395={"PH-AKT","GCaMP6S"}),H395/AVERAGE($D395:$F395), H395/R395/AVERAGE($D395/$N395,$E395/$O395,$F395/$P395)),0)</f>
        <v>1.2717188999491416</v>
      </c>
      <c r="AC395" s="10">
        <f>_xlfn.IFNA(IF(OR($C395={"PH-AKT","GCaMP6S"}),I395/AVERAGE($D395:$F395), I395/S395/AVERAGE($D395/$N395,$E395/$O395,$F395/$P395)),0)</f>
        <v>1.3228983582554923</v>
      </c>
      <c r="AD395" s="10">
        <f>_xlfn.IFNA(IF(OR($C395={"PH-AKT","GCaMP6S"}),J395/AVERAGE($D395:$F395), J395/T395/AVERAGE($D395/$N395,$E395/$O395,$F395/$P395)),0)</f>
        <v>1.2997467784140633</v>
      </c>
      <c r="AE395" s="10">
        <f>_xlfn.IFNA(IF(OR($C395={"PH-AKT","GCaMP6S"}),K395/AVERAGE($D395:$F395), K395/U395/AVERAGE($D395/$N395,$E395/$O395,$F395/$P395)),0)</f>
        <v>1.3533658952762366</v>
      </c>
      <c r="AF395" s="10">
        <f>_xlfn.IFNA(IF(OR($C395={"PH-AKT","GCaMP6S"}),L395/AVERAGE($D395:$F395), L395/V395/AVERAGE($D395/$N395,$E395/$O395,$F395/$P395)),0)</f>
        <v>1.3104770975080142</v>
      </c>
      <c r="AG395" s="10">
        <f>_xlfn.IFNA(IF(OR($C395={"PH-AKT","GCaMP6S"}),M395/AVERAGE($D395:$F395), M395/W395/AVERAGE($D395/$N395,$E395/$O395,$F395/$P395)),0)</f>
        <v>1.2968049798873282</v>
      </c>
      <c r="AI395" s="10">
        <f>IF(OR($C395={"PH-AKT","Syk","Src","Lyn-FAK","Prin-CRAF","ERKKTR"}),1/X395,X395)</f>
        <v>0.99299193168677558</v>
      </c>
      <c r="AJ395" s="10">
        <f>IF(OR($C395={"PH-AKT","Syk","Src","Lyn-FAK","Prin-CRAF","ERKKTR"}),1/Y395,Y395)</f>
        <v>1.0088080191142321</v>
      </c>
      <c r="AK395" s="10">
        <f>IF(OR($C395={"PH-AKT","Syk","Src","Lyn-FAK","Prin-CRAF","ERKKTR"}),1/Z395,Z395)</f>
        <v>0.99820004919899219</v>
      </c>
      <c r="AL395" s="10">
        <f>IF(OR($C395={"PH-AKT","Syk","Src","Lyn-FAK","Prin-CRAF","ERKKTR"}),1/AA395,AA395)</f>
        <v>1.103314506897749</v>
      </c>
      <c r="AM395" s="10">
        <f>IF(OR($C395={"PH-AKT","Syk","Src","Lyn-FAK","Prin-CRAF","ERKKTR"}),1/AB395,AB395)</f>
        <v>1.2717188999491416</v>
      </c>
      <c r="AN395" s="10">
        <f>IF(OR($C395={"PH-AKT","Syk","Src","Lyn-FAK","Prin-CRAF","ERKKTR"}),1/AC395,AC395)</f>
        <v>1.3228983582554923</v>
      </c>
      <c r="AO395" s="10">
        <f>IF(OR($C395={"PH-AKT","Syk","Src","Lyn-FAK","Prin-CRAF","ERKKTR"}),1/AD395,AD395)</f>
        <v>1.2997467784140633</v>
      </c>
      <c r="AP395" s="10">
        <f>IF(OR($C395={"PH-AKT","Syk","Src","Lyn-FAK","Prin-CRAF","ERKKTR"}),1/AE395,AE395)</f>
        <v>1.3533658952762366</v>
      </c>
      <c r="AQ395" s="10">
        <f>IF(OR($C395={"PH-AKT","Syk","Src","Lyn-FAK","Prin-CRAF","ERKKTR"}),1/AF395,AF395)</f>
        <v>1.3104770975080142</v>
      </c>
      <c r="AR395" s="10">
        <f>IF(OR($C395={"PH-AKT","Syk","Src","Lyn-FAK","Prin-CRAF","ERKKTR"}),1/AG395,AG395)</f>
        <v>1.2968049798873282</v>
      </c>
    </row>
    <row r="396" spans="1:44" x14ac:dyDescent="0.2">
      <c r="A396" s="10">
        <v>395</v>
      </c>
      <c r="B396" s="10">
        <v>0</v>
      </c>
      <c r="C396" s="10">
        <f>_xlfn.IFNA(VLOOKUP($B396,Barcodes!$B$2:$E$14,4,FALSE),0)</f>
        <v>0</v>
      </c>
      <c r="D396" s="10">
        <v>1024.9849999999999</v>
      </c>
      <c r="E396" s="10">
        <v>1101.413</v>
      </c>
      <c r="F396" s="10">
        <v>817.24400000000003</v>
      </c>
      <c r="G396" s="10">
        <v>892.21100000000001</v>
      </c>
      <c r="H396" s="10">
        <v>1164.25</v>
      </c>
      <c r="I396" s="10">
        <v>1115.2190000000001</v>
      </c>
      <c r="J396" s="10">
        <v>1313.6559999999999</v>
      </c>
      <c r="K396" s="10">
        <v>1368.597</v>
      </c>
      <c r="L396" s="10">
        <v>1096.8610000000001</v>
      </c>
      <c r="M396" s="10">
        <v>1147.5709999999999</v>
      </c>
      <c r="N396" s="10">
        <v>448.20499999999998</v>
      </c>
      <c r="O396" s="10">
        <v>494.73200000000003</v>
      </c>
      <c r="P396" s="10">
        <v>339.92899999999997</v>
      </c>
      <c r="Q396" s="10">
        <v>354.565</v>
      </c>
      <c r="R396" s="10">
        <v>430.09100000000001</v>
      </c>
      <c r="S396" s="10">
        <v>397.59</v>
      </c>
      <c r="T396" s="10">
        <v>467.96</v>
      </c>
      <c r="U396" s="10">
        <v>495.05399999999997</v>
      </c>
      <c r="V396" s="10">
        <v>408.35</v>
      </c>
      <c r="W396" s="10">
        <v>417.02</v>
      </c>
      <c r="X396" s="10">
        <f>_xlfn.IFNA(IF(OR($C396={"PH-AKT","GCaMP6S"}),D396/AVERAGE($D396:$F396), D396/N396/AVERAGE($D396/$N396,$E396/$O396,$F396/$P396)),0)</f>
        <v>0.99180172931097177</v>
      </c>
      <c r="Y396" s="10">
        <f>_xlfn.IFNA(IF(OR($C396={"PH-AKT","GCaMP6S"}),E396/AVERAGE($D396:$F396), E396/O396/AVERAGE($D396/$N396,$E396/$O396,$F396/$P396)),0)</f>
        <v>0.96552660338825058</v>
      </c>
      <c r="Z396" s="10">
        <f>_xlfn.IFNA(IF(OR($C396={"PH-AKT","GCaMP6S"}),F396/AVERAGE($D396:$F396), F396/P396/AVERAGE($D396/$N396,$E396/$O396,$F396/$P396)),0)</f>
        <v>1.0426716673007774</v>
      </c>
      <c r="AA396" s="10">
        <f>_xlfn.IFNA(IF(OR($C396={"PH-AKT","GCaMP6S"}),G396/AVERAGE($D396:$F396), G396/Q396/AVERAGE($D396/$N396,$E396/$O396,$F396/$P396)),0)</f>
        <v>1.0913291576883091</v>
      </c>
      <c r="AB396" s="10">
        <f>_xlfn.IFNA(IF(OR($C396={"PH-AKT","GCaMP6S"}),H396/AVERAGE($D396:$F396), H396/R396/AVERAGE($D396/$N396,$E396/$O396,$F396/$P396)),0)</f>
        <v>1.1740049832314654</v>
      </c>
      <c r="AC396" s="10">
        <f>_xlfn.IFNA(IF(OR($C396={"PH-AKT","GCaMP6S"}),I396/AVERAGE($D396:$F396), I396/S396/AVERAGE($D396/$N396,$E396/$O396,$F396/$P396)),0)</f>
        <v>1.216490594984375</v>
      </c>
      <c r="AD396" s="10">
        <f>_xlfn.IFNA(IF(OR($C396={"PH-AKT","GCaMP6S"}),J396/AVERAGE($D396:$F396), J396/T396/AVERAGE($D396/$N396,$E396/$O396,$F396/$P396)),0)</f>
        <v>1.2174663596892221</v>
      </c>
      <c r="AE396" s="10">
        <f>_xlfn.IFNA(IF(OR($C396={"PH-AKT","GCaMP6S"}),K396/AVERAGE($D396:$F396), K396/U396/AVERAGE($D396/$N396,$E396/$O396,$F396/$P396)),0)</f>
        <v>1.198966525971485</v>
      </c>
      <c r="AF396" s="10">
        <f>_xlfn.IFNA(IF(OR($C396={"PH-AKT","GCaMP6S"}),L396/AVERAGE($D396:$F396), L396/V396/AVERAGE($D396/$N396,$E396/$O396,$F396/$P396)),0)</f>
        <v>1.164938727990789</v>
      </c>
      <c r="AG396" s="10">
        <f>_xlfn.IFNA(IF(OR($C396={"PH-AKT","GCaMP6S"}),M396/AVERAGE($D396:$F396), M396/W396/AVERAGE($D396/$N396,$E396/$O396,$F396/$P396)),0)</f>
        <v>1.1934568712486853</v>
      </c>
      <c r="AI396" s="10">
        <f>IF(OR($C396={"PH-AKT","Syk","Src","Lyn-FAK","Prin-CRAF","ERKKTR"}),1/X396,X396)</f>
        <v>0.99180172931097177</v>
      </c>
      <c r="AJ396" s="10">
        <f>IF(OR($C396={"PH-AKT","Syk","Src","Lyn-FAK","Prin-CRAF","ERKKTR"}),1/Y396,Y396)</f>
        <v>0.96552660338825058</v>
      </c>
      <c r="AK396" s="10">
        <f>IF(OR($C396={"PH-AKT","Syk","Src","Lyn-FAK","Prin-CRAF","ERKKTR"}),1/Z396,Z396)</f>
        <v>1.0426716673007774</v>
      </c>
      <c r="AL396" s="10">
        <f>IF(OR($C396={"PH-AKT","Syk","Src","Lyn-FAK","Prin-CRAF","ERKKTR"}),1/AA396,AA396)</f>
        <v>1.0913291576883091</v>
      </c>
      <c r="AM396" s="10">
        <f>IF(OR($C396={"PH-AKT","Syk","Src","Lyn-FAK","Prin-CRAF","ERKKTR"}),1/AB396,AB396)</f>
        <v>1.1740049832314654</v>
      </c>
      <c r="AN396" s="10">
        <f>IF(OR($C396={"PH-AKT","Syk","Src","Lyn-FAK","Prin-CRAF","ERKKTR"}),1/AC396,AC396)</f>
        <v>1.216490594984375</v>
      </c>
      <c r="AO396" s="10">
        <f>IF(OR($C396={"PH-AKT","Syk","Src","Lyn-FAK","Prin-CRAF","ERKKTR"}),1/AD396,AD396)</f>
        <v>1.2174663596892221</v>
      </c>
      <c r="AP396" s="10">
        <f>IF(OR($C396={"PH-AKT","Syk","Src","Lyn-FAK","Prin-CRAF","ERKKTR"}),1/AE396,AE396)</f>
        <v>1.198966525971485</v>
      </c>
      <c r="AQ396" s="10">
        <f>IF(OR($C396={"PH-AKT","Syk","Src","Lyn-FAK","Prin-CRAF","ERKKTR"}),1/AF396,AF396)</f>
        <v>1.164938727990789</v>
      </c>
      <c r="AR396" s="10">
        <f>IF(OR($C396={"PH-AKT","Syk","Src","Lyn-FAK","Prin-CRAF","ERKKTR"}),1/AG396,AG396)</f>
        <v>1.1934568712486853</v>
      </c>
    </row>
    <row r="397" spans="1:44" x14ac:dyDescent="0.2">
      <c r="A397" s="10">
        <v>396</v>
      </c>
      <c r="B397" s="10" t="s">
        <v>38</v>
      </c>
      <c r="C397" s="10" t="str">
        <f>_xlfn.IFNA(VLOOKUP($B397,Barcodes!$B$2:$E$14,4,FALSE),0)</f>
        <v>RhoA2G</v>
      </c>
      <c r="D397" s="10">
        <v>3860.259</v>
      </c>
      <c r="E397" s="10">
        <v>3887.5410000000002</v>
      </c>
      <c r="F397" s="10">
        <v>3831.8389999999999</v>
      </c>
      <c r="G397" s="10">
        <v>3680.297</v>
      </c>
      <c r="H397" s="10">
        <v>3754.1</v>
      </c>
      <c r="I397" s="10">
        <v>3713.915</v>
      </c>
      <c r="J397" s="10">
        <v>3778.0619999999999</v>
      </c>
      <c r="K397" s="10">
        <v>3762.1880000000001</v>
      </c>
      <c r="L397" s="10">
        <v>3729.5189999999998</v>
      </c>
      <c r="M397" s="10">
        <v>3708.857</v>
      </c>
      <c r="N397" s="10">
        <v>1763.9639999999999</v>
      </c>
      <c r="O397" s="10">
        <v>1735.4290000000001</v>
      </c>
      <c r="P397" s="10">
        <v>1727.6610000000001</v>
      </c>
      <c r="Q397" s="10">
        <v>1498.6569999999999</v>
      </c>
      <c r="R397" s="10">
        <v>1433.442</v>
      </c>
      <c r="S397" s="10">
        <v>1477.711</v>
      </c>
      <c r="T397" s="10">
        <v>1564.0609999999999</v>
      </c>
      <c r="U397" s="10">
        <v>1560.702</v>
      </c>
      <c r="V397" s="10">
        <v>1561.874</v>
      </c>
      <c r="W397" s="10">
        <v>1525.297</v>
      </c>
      <c r="X397" s="10">
        <f>_xlfn.IFNA(IF(OR($C397={"PH-AKT","GCaMP6S"}),D397/AVERAGE($D397:$F397), D397/N397/AVERAGE($D397/$N397,$E397/$O397,$F397/$P397)),0)</f>
        <v>0.98777720198031238</v>
      </c>
      <c r="Y397" s="10">
        <f>_xlfn.IFNA(IF(OR($C397={"PH-AKT","GCaMP6S"}),E397/AVERAGE($D397:$F397), E397/O397/AVERAGE($D397/$N397,$E397/$O397,$F397/$P397)),0)</f>
        <v>1.0111146516377902</v>
      </c>
      <c r="Z397" s="10">
        <f>_xlfn.IFNA(IF(OR($C397={"PH-AKT","GCaMP6S"}),F397/AVERAGE($D397:$F397), F397/P397/AVERAGE($D397/$N397,$E397/$O397,$F397/$P397)),0)</f>
        <v>1.0011081463818974</v>
      </c>
      <c r="AA397" s="10">
        <f>_xlfn.IFNA(IF(OR($C397={"PH-AKT","GCaMP6S"}),G397/AVERAGE($D397:$F397), G397/Q397/AVERAGE($D397/$N397,$E397/$O397,$F397/$P397)),0)</f>
        <v>1.1084417946990075</v>
      </c>
      <c r="AB397" s="10">
        <f>_xlfn.IFNA(IF(OR($C397={"PH-AKT","GCaMP6S"}),H397/AVERAGE($D397:$F397), H397/R397/AVERAGE($D397/$N397,$E397/$O397,$F397/$P397)),0)</f>
        <v>1.1821102511988677</v>
      </c>
      <c r="AC397" s="10">
        <f>_xlfn.IFNA(IF(OR($C397={"PH-AKT","GCaMP6S"}),I397/AVERAGE($D397:$F397), I397/S397/AVERAGE($D397/$N397,$E397/$O397,$F397/$P397)),0)</f>
        <v>1.1344222224393334</v>
      </c>
      <c r="AD397" s="10">
        <f>_xlfn.IFNA(IF(OR($C397={"PH-AKT","GCaMP6S"}),J397/AVERAGE($D397:$F397), J397/T397/AVERAGE($D397/$N397,$E397/$O397,$F397/$P397)),0)</f>
        <v>1.0903041506740767</v>
      </c>
      <c r="AE397" s="10">
        <f>_xlfn.IFNA(IF(OR($C397={"PH-AKT","GCaMP6S"}),K397/AVERAGE($D397:$F397), K397/U397/AVERAGE($D397/$N397,$E397/$O397,$F397/$P397)),0)</f>
        <v>1.0880598344450103</v>
      </c>
      <c r="AF397" s="10">
        <f>_xlfn.IFNA(IF(OR($C397={"PH-AKT","GCaMP6S"}),L397/AVERAGE($D397:$F397), L397/V397/AVERAGE($D397/$N397,$E397/$O397,$F397/$P397)),0)</f>
        <v>1.0778022858630345</v>
      </c>
      <c r="AG397" s="10">
        <f>_xlfn.IFNA(IF(OR($C397={"PH-AKT","GCaMP6S"}),M397/AVERAGE($D397:$F397), M397/W397/AVERAGE($D397/$N397,$E397/$O397,$F397/$P397)),0)</f>
        <v>1.0975339028956246</v>
      </c>
      <c r="AI397" s="10">
        <f>IF(OR($C397={"PH-AKT","Syk","Src","Lyn-FAK","Prin-CRAF","ERKKTR"}),1/X397,X397)</f>
        <v>0.98777720198031238</v>
      </c>
      <c r="AJ397" s="10">
        <f>IF(OR($C397={"PH-AKT","Syk","Src","Lyn-FAK","Prin-CRAF","ERKKTR"}),1/Y397,Y397)</f>
        <v>1.0111146516377902</v>
      </c>
      <c r="AK397" s="10">
        <f>IF(OR($C397={"PH-AKT","Syk","Src","Lyn-FAK","Prin-CRAF","ERKKTR"}),1/Z397,Z397)</f>
        <v>1.0011081463818974</v>
      </c>
      <c r="AL397" s="10">
        <f>IF(OR($C397={"PH-AKT","Syk","Src","Lyn-FAK","Prin-CRAF","ERKKTR"}),1/AA397,AA397)</f>
        <v>1.1084417946990075</v>
      </c>
      <c r="AM397" s="10">
        <f>IF(OR($C397={"PH-AKT","Syk","Src","Lyn-FAK","Prin-CRAF","ERKKTR"}),1/AB397,AB397)</f>
        <v>1.1821102511988677</v>
      </c>
      <c r="AN397" s="10">
        <f>IF(OR($C397={"PH-AKT","Syk","Src","Lyn-FAK","Prin-CRAF","ERKKTR"}),1/AC397,AC397)</f>
        <v>1.1344222224393334</v>
      </c>
      <c r="AO397" s="10">
        <f>IF(OR($C397={"PH-AKT","Syk","Src","Lyn-FAK","Prin-CRAF","ERKKTR"}),1/AD397,AD397)</f>
        <v>1.0903041506740767</v>
      </c>
      <c r="AP397" s="10">
        <f>IF(OR($C397={"PH-AKT","Syk","Src","Lyn-FAK","Prin-CRAF","ERKKTR"}),1/AE397,AE397)</f>
        <v>1.0880598344450103</v>
      </c>
      <c r="AQ397" s="10">
        <f>IF(OR($C397={"PH-AKT","Syk","Src","Lyn-FAK","Prin-CRAF","ERKKTR"}),1/AF397,AF397)</f>
        <v>1.0778022858630345</v>
      </c>
      <c r="AR397" s="10">
        <f>IF(OR($C397={"PH-AKT","Syk","Src","Lyn-FAK","Prin-CRAF","ERKKTR"}),1/AG397,AG397)</f>
        <v>1.0975339028956246</v>
      </c>
    </row>
    <row r="398" spans="1:44" x14ac:dyDescent="0.2">
      <c r="A398" s="10">
        <v>397</v>
      </c>
      <c r="B398" s="10">
        <v>0</v>
      </c>
      <c r="C398" s="10">
        <f>_xlfn.IFNA(VLOOKUP($B398,Barcodes!$B$2:$E$14,4,FALSE),0)</f>
        <v>0</v>
      </c>
      <c r="D398" s="10">
        <v>3756.4360000000001</v>
      </c>
      <c r="E398" s="10">
        <v>3951.7840000000001</v>
      </c>
      <c r="F398" s="10">
        <v>3805.9540000000002</v>
      </c>
      <c r="G398" s="10">
        <v>3764.183</v>
      </c>
      <c r="H398" s="10">
        <v>3658.7379999999998</v>
      </c>
      <c r="I398" s="10">
        <v>3581.415</v>
      </c>
      <c r="J398" s="10">
        <v>3564.4560000000001</v>
      </c>
      <c r="K398" s="10">
        <v>3529.415</v>
      </c>
      <c r="L398" s="10">
        <v>3403.4760000000001</v>
      </c>
      <c r="M398" s="10">
        <v>3520.26</v>
      </c>
      <c r="N398" s="10">
        <v>1375.499</v>
      </c>
      <c r="O398" s="10">
        <v>1437.3009999999999</v>
      </c>
      <c r="P398" s="10">
        <v>1400.5519999999999</v>
      </c>
      <c r="Q398" s="10">
        <v>1308.588</v>
      </c>
      <c r="R398" s="10">
        <v>1263.8820000000001</v>
      </c>
      <c r="S398" s="10">
        <v>1274.8800000000001</v>
      </c>
      <c r="T398" s="10">
        <v>1291.354</v>
      </c>
      <c r="U398" s="10">
        <v>1288.75</v>
      </c>
      <c r="V398" s="10">
        <v>1226.56</v>
      </c>
      <c r="W398" s="10">
        <v>1261.03</v>
      </c>
      <c r="X398" s="10">
        <f>_xlfn.IFNA(IF(OR($C398={"PH-AKT","GCaMP6S"}),D398/AVERAGE($D398:$F398), D398/N398/AVERAGE($D398/$N398,$E398/$O398,$F398/$P398)),0)</f>
        <v>0.99939128929210197</v>
      </c>
      <c r="Y398" s="10">
        <f>_xlfn.IFNA(IF(OR($C398={"PH-AKT","GCaMP6S"}),E398/AVERAGE($D398:$F398), E398/O398/AVERAGE($D398/$N398,$E398/$O398,$F398/$P398)),0)</f>
        <v>1.0061559866581489</v>
      </c>
      <c r="Z398" s="10">
        <f>_xlfn.IFNA(IF(OR($C398={"PH-AKT","GCaMP6S"}),F398/AVERAGE($D398:$F398), F398/P398/AVERAGE($D398/$N398,$E398/$O398,$F398/$P398)),0)</f>
        <v>0.99445272404974938</v>
      </c>
      <c r="AA398" s="10">
        <f>_xlfn.IFNA(IF(OR($C398={"PH-AKT","GCaMP6S"}),G398/AVERAGE($D398:$F398), G398/Q398/AVERAGE($D398/$N398,$E398/$O398,$F398/$P398)),0)</f>
        <v>1.0526588362674134</v>
      </c>
      <c r="AB398" s="10">
        <f>_xlfn.IFNA(IF(OR($C398={"PH-AKT","GCaMP6S"}),H398/AVERAGE($D398:$F398), H398/R398/AVERAGE($D398/$N398,$E398/$O398,$F398/$P398)),0)</f>
        <v>1.0593625772767414</v>
      </c>
      <c r="AC398" s="10">
        <f>_xlfn.IFNA(IF(OR($C398={"PH-AKT","GCaMP6S"}),I398/AVERAGE($D398:$F398), I398/S398/AVERAGE($D398/$N398,$E398/$O398,$F398/$P398)),0)</f>
        <v>1.0280285715302298</v>
      </c>
      <c r="AD398" s="10">
        <f>_xlfn.IFNA(IF(OR($C398={"PH-AKT","GCaMP6S"}),J398/AVERAGE($D398:$F398), J398/T398/AVERAGE($D398/$N398,$E398/$O398,$F398/$P398)),0)</f>
        <v>1.0101079537207842</v>
      </c>
      <c r="AE398" s="10">
        <f>_xlfn.IFNA(IF(OR($C398={"PH-AKT","GCaMP6S"}),K398/AVERAGE($D398:$F398), K398/U398/AVERAGE($D398/$N398,$E398/$O398,$F398/$P398)),0)</f>
        <v>1.0021988351633488</v>
      </c>
      <c r="AF398" s="10">
        <f>_xlfn.IFNA(IF(OR($C398={"PH-AKT","GCaMP6S"}),L398/AVERAGE($D398:$F398), L398/V398/AVERAGE($D398/$N398,$E398/$O398,$F398/$P398)),0)</f>
        <v>1.015438767042006</v>
      </c>
      <c r="AG398" s="10">
        <f>_xlfn.IFNA(IF(OR($C398={"PH-AKT","GCaMP6S"}),M398/AVERAGE($D398:$F398), M398/W398/AVERAGE($D398/$N398,$E398/$O398,$F398/$P398)),0)</f>
        <v>1.0215724378289046</v>
      </c>
      <c r="AI398" s="10">
        <f>IF(OR($C398={"PH-AKT","Syk","Src","Lyn-FAK","Prin-CRAF","ERKKTR"}),1/X398,X398)</f>
        <v>0.99939128929210197</v>
      </c>
      <c r="AJ398" s="10">
        <f>IF(OR($C398={"PH-AKT","Syk","Src","Lyn-FAK","Prin-CRAF","ERKKTR"}),1/Y398,Y398)</f>
        <v>1.0061559866581489</v>
      </c>
      <c r="AK398" s="10">
        <f>IF(OR($C398={"PH-AKT","Syk","Src","Lyn-FAK","Prin-CRAF","ERKKTR"}),1/Z398,Z398)</f>
        <v>0.99445272404974938</v>
      </c>
      <c r="AL398" s="10">
        <f>IF(OR($C398={"PH-AKT","Syk","Src","Lyn-FAK","Prin-CRAF","ERKKTR"}),1/AA398,AA398)</f>
        <v>1.0526588362674134</v>
      </c>
      <c r="AM398" s="10">
        <f>IF(OR($C398={"PH-AKT","Syk","Src","Lyn-FAK","Prin-CRAF","ERKKTR"}),1/AB398,AB398)</f>
        <v>1.0593625772767414</v>
      </c>
      <c r="AN398" s="10">
        <f>IF(OR($C398={"PH-AKT","Syk","Src","Lyn-FAK","Prin-CRAF","ERKKTR"}),1/AC398,AC398)</f>
        <v>1.0280285715302298</v>
      </c>
      <c r="AO398" s="10">
        <f>IF(OR($C398={"PH-AKT","Syk","Src","Lyn-FAK","Prin-CRAF","ERKKTR"}),1/AD398,AD398)</f>
        <v>1.0101079537207842</v>
      </c>
      <c r="AP398" s="10">
        <f>IF(OR($C398={"PH-AKT","Syk","Src","Lyn-FAK","Prin-CRAF","ERKKTR"}),1/AE398,AE398)</f>
        <v>1.0021988351633488</v>
      </c>
      <c r="AQ398" s="10">
        <f>IF(OR($C398={"PH-AKT","Syk","Src","Lyn-FAK","Prin-CRAF","ERKKTR"}),1/AF398,AF398)</f>
        <v>1.015438767042006</v>
      </c>
      <c r="AR398" s="10">
        <f>IF(OR($C398={"PH-AKT","Syk","Src","Lyn-FAK","Prin-CRAF","ERKKTR"}),1/AG398,AG398)</f>
        <v>1.0215724378289046</v>
      </c>
    </row>
    <row r="399" spans="1:44" x14ac:dyDescent="0.2">
      <c r="A399" s="10">
        <v>398</v>
      </c>
      <c r="B399" s="10">
        <v>0</v>
      </c>
      <c r="C399" s="10">
        <f>_xlfn.IFNA(VLOOKUP($B399,Barcodes!$B$2:$E$14,4,FALSE),0)</f>
        <v>0</v>
      </c>
      <c r="D399" s="10">
        <v>349.78</v>
      </c>
      <c r="E399" s="10">
        <v>352.72</v>
      </c>
      <c r="F399" s="10">
        <v>365.73500000000001</v>
      </c>
      <c r="G399" s="10">
        <v>365.98399999999998</v>
      </c>
      <c r="H399" s="10">
        <v>383.68299999999999</v>
      </c>
      <c r="I399" s="10">
        <v>397.58800000000002</v>
      </c>
      <c r="J399" s="10">
        <v>407.82400000000001</v>
      </c>
      <c r="K399" s="10">
        <v>420.82799999999997</v>
      </c>
      <c r="L399" s="10">
        <v>405.88600000000002</v>
      </c>
      <c r="M399" s="10">
        <v>417.99</v>
      </c>
      <c r="N399" s="10">
        <v>122.14400000000001</v>
      </c>
      <c r="O399" s="10">
        <v>124.318</v>
      </c>
      <c r="P399" s="10">
        <v>124.857</v>
      </c>
      <c r="Q399" s="10">
        <v>124.631</v>
      </c>
      <c r="R399" s="10">
        <v>128.16300000000001</v>
      </c>
      <c r="S399" s="10">
        <v>138.75700000000001</v>
      </c>
      <c r="T399" s="10">
        <v>140.13499999999999</v>
      </c>
      <c r="U399" s="10">
        <v>147.20599999999999</v>
      </c>
      <c r="V399" s="10">
        <v>143.976</v>
      </c>
      <c r="W399" s="10">
        <v>148.636</v>
      </c>
      <c r="X399" s="10">
        <f>_xlfn.IFNA(IF(OR($C399={"PH-AKT","GCaMP6S"}),D399/AVERAGE($D399:$F399), D399/N399/AVERAGE($D399/$N399,$E399/$O399,$F399/$P399)),0)</f>
        <v>0.99546556633994843</v>
      </c>
      <c r="Y399" s="10">
        <f>_xlfn.IFNA(IF(OR($C399={"PH-AKT","GCaMP6S"}),E399/AVERAGE($D399:$F399), E399/O399/AVERAGE($D399/$N399,$E399/$O399,$F399/$P399)),0)</f>
        <v>0.98627830050617482</v>
      </c>
      <c r="Z399" s="10">
        <f>_xlfn.IFNA(IF(OR($C399={"PH-AKT","GCaMP6S"}),F399/AVERAGE($D399:$F399), F399/P399/AVERAGE($D399/$N399,$E399/$O399,$F399/$P399)),0)</f>
        <v>1.0182561331538771</v>
      </c>
      <c r="AA399" s="10">
        <f>_xlfn.IFNA(IF(OR($C399={"PH-AKT","GCaMP6S"}),G399/AVERAGE($D399:$F399), G399/Q399/AVERAGE($D399/$N399,$E399/$O399,$F399/$P399)),0)</f>
        <v>1.0207970980613599</v>
      </c>
      <c r="AB399" s="10">
        <f>_xlfn.IFNA(IF(OR($C399={"PH-AKT","GCaMP6S"}),H399/AVERAGE($D399:$F399), H399/R399/AVERAGE($D399/$N399,$E399/$O399,$F399/$P399)),0)</f>
        <v>1.0406706335573856</v>
      </c>
      <c r="AC399" s="10">
        <f>_xlfn.IFNA(IF(OR($C399={"PH-AKT","GCaMP6S"}),I399/AVERAGE($D399:$F399), I399/S399/AVERAGE($D399/$N399,$E399/$O399,$F399/$P399)),0)</f>
        <v>0.99605145328191735</v>
      </c>
      <c r="AD399" s="10">
        <f>_xlfn.IFNA(IF(OR($C399={"PH-AKT","GCaMP6S"}),J399/AVERAGE($D399:$F399), J399/T399/AVERAGE($D399/$N399,$E399/$O399,$F399/$P399)),0)</f>
        <v>1.0116483303733039</v>
      </c>
      <c r="AE399" s="10">
        <f>_xlfn.IFNA(IF(OR($C399={"PH-AKT","GCaMP6S"}),K399/AVERAGE($D399:$F399), K399/U399/AVERAGE($D399/$N399,$E399/$O399,$F399/$P399)),0)</f>
        <v>0.99376231419643613</v>
      </c>
      <c r="AF399" s="10">
        <f>_xlfn.IFNA(IF(OR($C399={"PH-AKT","GCaMP6S"}),L399/AVERAGE($D399:$F399), L399/V399/AVERAGE($D399/$N399,$E399/$O399,$F399/$P399)),0)</f>
        <v>0.97998036692403612</v>
      </c>
      <c r="AG399" s="10">
        <f>_xlfn.IFNA(IF(OR($C399={"PH-AKT","GCaMP6S"}),M399/AVERAGE($D399:$F399), M399/W399/AVERAGE($D399/$N399,$E399/$O399,$F399/$P399)),0)</f>
        <v>0.97756420198489835</v>
      </c>
      <c r="AI399" s="10">
        <f>IF(OR($C399={"PH-AKT","Syk","Src","Lyn-FAK","Prin-CRAF","ERKKTR"}),1/X399,X399)</f>
        <v>0.99546556633994843</v>
      </c>
      <c r="AJ399" s="10">
        <f>IF(OR($C399={"PH-AKT","Syk","Src","Lyn-FAK","Prin-CRAF","ERKKTR"}),1/Y399,Y399)</f>
        <v>0.98627830050617482</v>
      </c>
      <c r="AK399" s="10">
        <f>IF(OR($C399={"PH-AKT","Syk","Src","Lyn-FAK","Prin-CRAF","ERKKTR"}),1/Z399,Z399)</f>
        <v>1.0182561331538771</v>
      </c>
      <c r="AL399" s="10">
        <f>IF(OR($C399={"PH-AKT","Syk","Src","Lyn-FAK","Prin-CRAF","ERKKTR"}),1/AA399,AA399)</f>
        <v>1.0207970980613599</v>
      </c>
      <c r="AM399" s="10">
        <f>IF(OR($C399={"PH-AKT","Syk","Src","Lyn-FAK","Prin-CRAF","ERKKTR"}),1/AB399,AB399)</f>
        <v>1.0406706335573856</v>
      </c>
      <c r="AN399" s="10">
        <f>IF(OR($C399={"PH-AKT","Syk","Src","Lyn-FAK","Prin-CRAF","ERKKTR"}),1/AC399,AC399)</f>
        <v>0.99605145328191735</v>
      </c>
      <c r="AO399" s="10">
        <f>IF(OR($C399={"PH-AKT","Syk","Src","Lyn-FAK","Prin-CRAF","ERKKTR"}),1/AD399,AD399)</f>
        <v>1.0116483303733039</v>
      </c>
      <c r="AP399" s="10">
        <f>IF(OR($C399={"PH-AKT","Syk","Src","Lyn-FAK","Prin-CRAF","ERKKTR"}),1/AE399,AE399)</f>
        <v>0.99376231419643613</v>
      </c>
      <c r="AQ399" s="10">
        <f>IF(OR($C399={"PH-AKT","Syk","Src","Lyn-FAK","Prin-CRAF","ERKKTR"}),1/AF399,AF399)</f>
        <v>0.97998036692403612</v>
      </c>
      <c r="AR399" s="10">
        <f>IF(OR($C399={"PH-AKT","Syk","Src","Lyn-FAK","Prin-CRAF","ERKKTR"}),1/AG399,AG399)</f>
        <v>0.97756420198489835</v>
      </c>
    </row>
    <row r="400" spans="1:44" x14ac:dyDescent="0.2">
      <c r="A400" s="10">
        <v>399</v>
      </c>
      <c r="B400" s="10">
        <v>0</v>
      </c>
      <c r="C400" s="10">
        <f>_xlfn.IFNA(VLOOKUP($B400,Barcodes!$B$2:$E$14,4,FALSE),0)</f>
        <v>0</v>
      </c>
      <c r="D400" s="10">
        <v>241.09800000000001</v>
      </c>
      <c r="E400" s="10">
        <v>235.14400000000001</v>
      </c>
      <c r="F400" s="10">
        <v>229.51400000000001</v>
      </c>
      <c r="G400" s="10">
        <v>232.08600000000001</v>
      </c>
      <c r="H400" s="10">
        <v>230.85499999999999</v>
      </c>
      <c r="I400" s="10">
        <v>229.84800000000001</v>
      </c>
      <c r="J400" s="10">
        <v>232.47900000000001</v>
      </c>
      <c r="K400" s="10">
        <v>236.05099999999999</v>
      </c>
      <c r="L400" s="10">
        <v>230.91</v>
      </c>
      <c r="M400" s="10">
        <v>230.434</v>
      </c>
      <c r="N400" s="10">
        <v>63.664999999999999</v>
      </c>
      <c r="O400" s="10">
        <v>65.364000000000004</v>
      </c>
      <c r="P400" s="10">
        <v>65.238</v>
      </c>
      <c r="Q400" s="10">
        <v>66.314999999999998</v>
      </c>
      <c r="R400" s="10">
        <v>66.423000000000002</v>
      </c>
      <c r="S400" s="10">
        <v>71.241</v>
      </c>
      <c r="T400" s="10">
        <v>68.593000000000004</v>
      </c>
      <c r="U400" s="10">
        <v>69.989999999999995</v>
      </c>
      <c r="V400" s="10">
        <v>66.921999999999997</v>
      </c>
      <c r="W400" s="10">
        <v>68.8</v>
      </c>
      <c r="X400" s="10">
        <f>_xlfn.IFNA(IF(OR($C400={"PH-AKT","GCaMP6S"}),D400/AVERAGE($D400:$F400), D400/N400/AVERAGE($D400/$N400,$E400/$O400,$F400/$P400)),0)</f>
        <v>1.0420452851102047</v>
      </c>
      <c r="Y400" s="10">
        <f>_xlfn.IFNA(IF(OR($C400={"PH-AKT","GCaMP6S"}),E400/AVERAGE($D400:$F400), E400/O400/AVERAGE($D400/$N400,$E400/$O400,$F400/$P400)),0)</f>
        <v>0.98989472253580413</v>
      </c>
      <c r="Z400" s="10">
        <f>_xlfn.IFNA(IF(OR($C400={"PH-AKT","GCaMP6S"}),F400/AVERAGE($D400:$F400), F400/P400/AVERAGE($D400/$N400,$E400/$O400,$F400/$P400)),0)</f>
        <v>0.96805999235399143</v>
      </c>
      <c r="AA400" s="10">
        <f>_xlfn.IFNA(IF(OR($C400={"PH-AKT","GCaMP6S"}),G400/AVERAGE($D400:$F400), G400/Q400/AVERAGE($D400/$N400,$E400/$O400,$F400/$P400)),0)</f>
        <v>0.96301022445837758</v>
      </c>
      <c r="AB400" s="10">
        <f>_xlfn.IFNA(IF(OR($C400={"PH-AKT","GCaMP6S"}),H400/AVERAGE($D400:$F400), H400/R400/AVERAGE($D400/$N400,$E400/$O400,$F400/$P400)),0)</f>
        <v>0.95634485798229918</v>
      </c>
      <c r="AC400" s="10">
        <f>_xlfn.IFNA(IF(OR($C400={"PH-AKT","GCaMP6S"}),I400/AVERAGE($D400:$F400), I400/S400/AVERAGE($D400/$N400,$E400/$O400,$F400/$P400)),0)</f>
        <v>0.88777814748048434</v>
      </c>
      <c r="AD400" s="10">
        <f>_xlfn.IFNA(IF(OR($C400={"PH-AKT","GCaMP6S"}),J400/AVERAGE($D400:$F400), J400/T400/AVERAGE($D400/$N400,$E400/$O400,$F400/$P400)),0)</f>
        <v>0.93260482867739347</v>
      </c>
      <c r="AE400" s="10">
        <f>_xlfn.IFNA(IF(OR($C400={"PH-AKT","GCaMP6S"}),K400/AVERAGE($D400:$F400), K400/U400/AVERAGE($D400/$N400,$E400/$O400,$F400/$P400)),0)</f>
        <v>0.92803334200541632</v>
      </c>
      <c r="AF400" s="10">
        <f>_xlfn.IFNA(IF(OR($C400={"PH-AKT","GCaMP6S"}),L400/AVERAGE($D400:$F400), L400/V400/AVERAGE($D400/$N400,$E400/$O400,$F400/$P400)),0)</f>
        <v>0.94944007345033066</v>
      </c>
      <c r="AG400" s="10">
        <f>_xlfn.IFNA(IF(OR($C400={"PH-AKT","GCaMP6S"}),M400/AVERAGE($D400:$F400), M400/W400/AVERAGE($D400/$N400,$E400/$O400,$F400/$P400)),0)</f>
        <v>0.92161991124614651</v>
      </c>
      <c r="AI400" s="10">
        <f>IF(OR($C400={"PH-AKT","Syk","Src","Lyn-FAK","Prin-CRAF","ERKKTR"}),1/X400,X400)</f>
        <v>1.0420452851102047</v>
      </c>
      <c r="AJ400" s="10">
        <f>IF(OR($C400={"PH-AKT","Syk","Src","Lyn-FAK","Prin-CRAF","ERKKTR"}),1/Y400,Y400)</f>
        <v>0.98989472253580413</v>
      </c>
      <c r="AK400" s="10">
        <f>IF(OR($C400={"PH-AKT","Syk","Src","Lyn-FAK","Prin-CRAF","ERKKTR"}),1/Z400,Z400)</f>
        <v>0.96805999235399143</v>
      </c>
      <c r="AL400" s="10">
        <f>IF(OR($C400={"PH-AKT","Syk","Src","Lyn-FAK","Prin-CRAF","ERKKTR"}),1/AA400,AA400)</f>
        <v>0.96301022445837758</v>
      </c>
      <c r="AM400" s="10">
        <f>IF(OR($C400={"PH-AKT","Syk","Src","Lyn-FAK","Prin-CRAF","ERKKTR"}),1/AB400,AB400)</f>
        <v>0.95634485798229918</v>
      </c>
      <c r="AN400" s="10">
        <f>IF(OR($C400={"PH-AKT","Syk","Src","Lyn-FAK","Prin-CRAF","ERKKTR"}),1/AC400,AC400)</f>
        <v>0.88777814748048434</v>
      </c>
      <c r="AO400" s="10">
        <f>IF(OR($C400={"PH-AKT","Syk","Src","Lyn-FAK","Prin-CRAF","ERKKTR"}),1/AD400,AD400)</f>
        <v>0.93260482867739347</v>
      </c>
      <c r="AP400" s="10">
        <f>IF(OR($C400={"PH-AKT","Syk","Src","Lyn-FAK","Prin-CRAF","ERKKTR"}),1/AE400,AE400)</f>
        <v>0.92803334200541632</v>
      </c>
      <c r="AQ400" s="10">
        <f>IF(OR($C400={"PH-AKT","Syk","Src","Lyn-FAK","Prin-CRAF","ERKKTR"}),1/AF400,AF400)</f>
        <v>0.94944007345033066</v>
      </c>
      <c r="AR400" s="10">
        <f>IF(OR($C400={"PH-AKT","Syk","Src","Lyn-FAK","Prin-CRAF","ERKKTR"}),1/AG400,AG400)</f>
        <v>0.92161991124614651</v>
      </c>
    </row>
    <row r="401" spans="1:44" x14ac:dyDescent="0.2">
      <c r="A401" s="10">
        <v>400</v>
      </c>
      <c r="B401" s="10">
        <v>0</v>
      </c>
      <c r="C401" s="10">
        <f>_xlfn.IFNA(VLOOKUP($B401,Barcodes!$B$2:$E$14,4,FALSE),0)</f>
        <v>0</v>
      </c>
      <c r="D401" s="10">
        <v>256.053</v>
      </c>
      <c r="E401" s="10">
        <v>257.02100000000002</v>
      </c>
      <c r="F401" s="10">
        <v>252.69900000000001</v>
      </c>
      <c r="G401" s="10">
        <v>275.26799999999997</v>
      </c>
      <c r="H401" s="10">
        <v>272.72399999999999</v>
      </c>
      <c r="I401" s="10">
        <v>269.48200000000003</v>
      </c>
      <c r="J401" s="10">
        <v>254.36</v>
      </c>
      <c r="K401" s="10">
        <v>254.49199999999999</v>
      </c>
      <c r="L401" s="10">
        <v>238.41800000000001</v>
      </c>
      <c r="M401" s="10">
        <v>239.15</v>
      </c>
      <c r="N401" s="10">
        <v>69.376000000000005</v>
      </c>
      <c r="O401" s="10">
        <v>65.731999999999999</v>
      </c>
      <c r="P401" s="10">
        <v>66.587000000000003</v>
      </c>
      <c r="Q401" s="10">
        <v>69.635999999999996</v>
      </c>
      <c r="R401" s="10">
        <v>75.784999999999997</v>
      </c>
      <c r="S401" s="10">
        <v>71.046000000000006</v>
      </c>
      <c r="T401" s="10">
        <v>70.144999999999996</v>
      </c>
      <c r="U401" s="10">
        <v>72.566000000000003</v>
      </c>
      <c r="V401" s="10">
        <v>66.155000000000001</v>
      </c>
      <c r="W401" s="10">
        <v>68.478999999999999</v>
      </c>
      <c r="X401" s="10">
        <f>_xlfn.IFNA(IF(OR($C401={"PH-AKT","GCaMP6S"}),D401/AVERAGE($D401:$F401), D401/N401/AVERAGE($D401/$N401,$E401/$O401,$F401/$P401)),0)</f>
        <v>0.97160804793913824</v>
      </c>
      <c r="Y401" s="10">
        <f>_xlfn.IFNA(IF(OR($C401={"PH-AKT","GCaMP6S"}),E401/AVERAGE($D401:$F401), E401/O401/AVERAGE($D401/$N401,$E401/$O401,$F401/$P401)),0)</f>
        <v>1.0293480674956439</v>
      </c>
      <c r="Z401" s="10">
        <f>_xlfn.IFNA(IF(OR($C401={"PH-AKT","GCaMP6S"}),F401/AVERAGE($D401:$F401), F401/P401/AVERAGE($D401/$N401,$E401/$O401,$F401/$P401)),0)</f>
        <v>0.99904388456521798</v>
      </c>
      <c r="AA401" s="10">
        <f>_xlfn.IFNA(IF(OR($C401={"PH-AKT","GCaMP6S"}),G401/AVERAGE($D401:$F401), G401/Q401/AVERAGE($D401/$N401,$E401/$O401,$F401/$P401)),0)</f>
        <v>1.0406205593977516</v>
      </c>
      <c r="AB401" s="10">
        <f>_xlfn.IFNA(IF(OR($C401={"PH-AKT","GCaMP6S"}),H401/AVERAGE($D401:$F401), H401/R401/AVERAGE($D401/$N401,$E401/$O401,$F401/$P401)),0)</f>
        <v>0.94735029383833003</v>
      </c>
      <c r="AC401" s="10">
        <f>_xlfn.IFNA(IF(OR($C401={"PH-AKT","GCaMP6S"}),I401/AVERAGE($D401:$F401), I401/S401/AVERAGE($D401/$N401,$E401/$O401,$F401/$P401)),0)</f>
        <v>0.99852885974704209</v>
      </c>
      <c r="AD401" s="10">
        <f>_xlfn.IFNA(IF(OR($C401={"PH-AKT","GCaMP6S"}),J401/AVERAGE($D401:$F401), J401/T401/AVERAGE($D401/$N401,$E401/$O401,$F401/$P401)),0)</f>
        <v>0.95460254497410968</v>
      </c>
      <c r="AE401" s="10">
        <f>_xlfn.IFNA(IF(OR($C401={"PH-AKT","GCaMP6S"}),K401/AVERAGE($D401:$F401), K401/U401/AVERAGE($D401/$N401,$E401/$O401,$F401/$P401)),0)</f>
        <v>0.92323325918661503</v>
      </c>
      <c r="AF401" s="10">
        <f>_xlfn.IFNA(IF(OR($C401={"PH-AKT","GCaMP6S"}),L401/AVERAGE($D401:$F401), L401/V401/AVERAGE($D401/$N401,$E401/$O401,$F401/$P401)),0)</f>
        <v>0.94873922780492004</v>
      </c>
      <c r="AG401" s="10">
        <f>_xlfn.IFNA(IF(OR($C401={"PH-AKT","GCaMP6S"}),M401/AVERAGE($D401:$F401), M401/W401/AVERAGE($D401/$N401,$E401/$O401,$F401/$P401)),0)</f>
        <v>0.91935547470336132</v>
      </c>
      <c r="AI401" s="10">
        <f>IF(OR($C401={"PH-AKT","Syk","Src","Lyn-FAK","Prin-CRAF","ERKKTR"}),1/X401,X401)</f>
        <v>0.97160804793913824</v>
      </c>
      <c r="AJ401" s="10">
        <f>IF(OR($C401={"PH-AKT","Syk","Src","Lyn-FAK","Prin-CRAF","ERKKTR"}),1/Y401,Y401)</f>
        <v>1.0293480674956439</v>
      </c>
      <c r="AK401" s="10">
        <f>IF(OR($C401={"PH-AKT","Syk","Src","Lyn-FAK","Prin-CRAF","ERKKTR"}),1/Z401,Z401)</f>
        <v>0.99904388456521798</v>
      </c>
      <c r="AL401" s="10">
        <f>IF(OR($C401={"PH-AKT","Syk","Src","Lyn-FAK","Prin-CRAF","ERKKTR"}),1/AA401,AA401)</f>
        <v>1.0406205593977516</v>
      </c>
      <c r="AM401" s="10">
        <f>IF(OR($C401={"PH-AKT","Syk","Src","Lyn-FAK","Prin-CRAF","ERKKTR"}),1/AB401,AB401)</f>
        <v>0.94735029383833003</v>
      </c>
      <c r="AN401" s="10">
        <f>IF(OR($C401={"PH-AKT","Syk","Src","Lyn-FAK","Prin-CRAF","ERKKTR"}),1/AC401,AC401)</f>
        <v>0.99852885974704209</v>
      </c>
      <c r="AO401" s="10">
        <f>IF(OR($C401={"PH-AKT","Syk","Src","Lyn-FAK","Prin-CRAF","ERKKTR"}),1/AD401,AD401)</f>
        <v>0.95460254497410968</v>
      </c>
      <c r="AP401" s="10">
        <f>IF(OR($C401={"PH-AKT","Syk","Src","Lyn-FAK","Prin-CRAF","ERKKTR"}),1/AE401,AE401)</f>
        <v>0.92323325918661503</v>
      </c>
      <c r="AQ401" s="10">
        <f>IF(OR($C401={"PH-AKT","Syk","Src","Lyn-FAK","Prin-CRAF","ERKKTR"}),1/AF401,AF401)</f>
        <v>0.94873922780492004</v>
      </c>
      <c r="AR401" s="10">
        <f>IF(OR($C401={"PH-AKT","Syk","Src","Lyn-FAK","Prin-CRAF","ERKKTR"}),1/AG401,AG401)</f>
        <v>0.91935547470336132</v>
      </c>
    </row>
    <row r="402" spans="1:44" x14ac:dyDescent="0.2">
      <c r="A402" s="10">
        <v>401</v>
      </c>
      <c r="B402" s="10">
        <v>0</v>
      </c>
      <c r="C402" s="10">
        <f>_xlfn.IFNA(VLOOKUP($B402,Barcodes!$B$2:$E$14,4,FALSE),0)</f>
        <v>0</v>
      </c>
      <c r="D402" s="10">
        <v>242.315</v>
      </c>
      <c r="E402" s="10">
        <v>241.36500000000001</v>
      </c>
      <c r="F402" s="10">
        <v>245.49199999999999</v>
      </c>
      <c r="G402" s="10">
        <v>241.85400000000001</v>
      </c>
      <c r="H402" s="10">
        <v>233.58099999999999</v>
      </c>
      <c r="I402" s="10">
        <v>233.40600000000001</v>
      </c>
      <c r="J402" s="10">
        <v>231.72900000000001</v>
      </c>
      <c r="K402" s="10">
        <v>235.66200000000001</v>
      </c>
      <c r="L402" s="10">
        <v>234.46600000000001</v>
      </c>
      <c r="M402" s="10">
        <v>241.90100000000001</v>
      </c>
      <c r="N402" s="10">
        <v>63.996000000000002</v>
      </c>
      <c r="O402" s="10">
        <v>67.641000000000005</v>
      </c>
      <c r="P402" s="10">
        <v>73.144999999999996</v>
      </c>
      <c r="Q402" s="10">
        <v>74.997</v>
      </c>
      <c r="R402" s="10">
        <v>69.744</v>
      </c>
      <c r="S402" s="10">
        <v>75.447999999999993</v>
      </c>
      <c r="T402" s="10">
        <v>68.599999999999994</v>
      </c>
      <c r="U402" s="10">
        <v>69.046999999999997</v>
      </c>
      <c r="V402" s="10">
        <v>70.498999999999995</v>
      </c>
      <c r="W402" s="10">
        <v>75.13</v>
      </c>
      <c r="X402" s="10">
        <f>_xlfn.IFNA(IF(OR($C402={"PH-AKT","GCaMP6S"}),D402/AVERAGE($D402:$F402), D402/N402/AVERAGE($D402/$N402,$E402/$O402,$F402/$P402)),0)</f>
        <v>1.0605225754887977</v>
      </c>
      <c r="Y402" s="10">
        <f>_xlfn.IFNA(IF(OR($C402={"PH-AKT","GCaMP6S"}),E402/AVERAGE($D402:$F402), E402/O402/AVERAGE($D402/$N402,$E402/$O402,$F402/$P402)),0)</f>
        <v>0.99943999052918631</v>
      </c>
      <c r="Z402" s="10">
        <f>_xlfn.IFNA(IF(OR($C402={"PH-AKT","GCaMP6S"}),F402/AVERAGE($D402:$F402), F402/P402/AVERAGE($D402/$N402,$E402/$O402,$F402/$P402)),0)</f>
        <v>0.94003743398201578</v>
      </c>
      <c r="AA402" s="10">
        <f>_xlfn.IFNA(IF(OR($C402={"PH-AKT","GCaMP6S"}),G402/AVERAGE($D402:$F402), G402/Q402/AVERAGE($D402/$N402,$E402/$O402,$F402/$P402)),0)</f>
        <v>0.903237233271171</v>
      </c>
      <c r="AB402" s="10">
        <f>_xlfn.IFNA(IF(OR($C402={"PH-AKT","GCaMP6S"}),H402/AVERAGE($D402:$F402), H402/R402/AVERAGE($D402/$N402,$E402/$O402,$F402/$P402)),0)</f>
        <v>0.93804378467461569</v>
      </c>
      <c r="AC402" s="10">
        <f>_xlfn.IFNA(IF(OR($C402={"PH-AKT","GCaMP6S"}),I402/AVERAGE($D402:$F402), I402/S402/AVERAGE($D402/$N402,$E402/$O402,$F402/$P402)),0)</f>
        <v>0.86647638837553809</v>
      </c>
      <c r="AD402" s="10">
        <f>_xlfn.IFNA(IF(OR($C402={"PH-AKT","GCaMP6S"}),J402/AVERAGE($D402:$F402), J402/T402/AVERAGE($D402/$N402,$E402/$O402,$F402/$P402)),0)</f>
        <v>0.94612544016867495</v>
      </c>
      <c r="AE402" s="10">
        <f>_xlfn.IFNA(IF(OR($C402={"PH-AKT","GCaMP6S"}),K402/AVERAGE($D402:$F402), K402/U402/AVERAGE($D402/$N402,$E402/$O402,$F402/$P402)),0)</f>
        <v>0.95595443813315861</v>
      </c>
      <c r="AF402" s="10">
        <f>_xlfn.IFNA(IF(OR($C402={"PH-AKT","GCaMP6S"}),L402/AVERAGE($D402:$F402), L402/V402/AVERAGE($D402/$N402,$E402/$O402,$F402/$P402)),0)</f>
        <v>0.93151395659575464</v>
      </c>
      <c r="AG402" s="10">
        <f>_xlfn.IFNA(IF(OR($C402={"PH-AKT","GCaMP6S"}),M402/AVERAGE($D402:$F402), M402/W402/AVERAGE($D402/$N402,$E402/$O402,$F402/$P402)),0)</f>
        <v>0.90181348139731332</v>
      </c>
      <c r="AI402" s="10">
        <f>IF(OR($C402={"PH-AKT","Syk","Src","Lyn-FAK","Prin-CRAF","ERKKTR"}),1/X402,X402)</f>
        <v>1.0605225754887977</v>
      </c>
      <c r="AJ402" s="10">
        <f>IF(OR($C402={"PH-AKT","Syk","Src","Lyn-FAK","Prin-CRAF","ERKKTR"}),1/Y402,Y402)</f>
        <v>0.99943999052918631</v>
      </c>
      <c r="AK402" s="10">
        <f>IF(OR($C402={"PH-AKT","Syk","Src","Lyn-FAK","Prin-CRAF","ERKKTR"}),1/Z402,Z402)</f>
        <v>0.94003743398201578</v>
      </c>
      <c r="AL402" s="10">
        <f>IF(OR($C402={"PH-AKT","Syk","Src","Lyn-FAK","Prin-CRAF","ERKKTR"}),1/AA402,AA402)</f>
        <v>0.903237233271171</v>
      </c>
      <c r="AM402" s="10">
        <f>IF(OR($C402={"PH-AKT","Syk","Src","Lyn-FAK","Prin-CRAF","ERKKTR"}),1/AB402,AB402)</f>
        <v>0.93804378467461569</v>
      </c>
      <c r="AN402" s="10">
        <f>IF(OR($C402={"PH-AKT","Syk","Src","Lyn-FAK","Prin-CRAF","ERKKTR"}),1/AC402,AC402)</f>
        <v>0.86647638837553809</v>
      </c>
      <c r="AO402" s="10">
        <f>IF(OR($C402={"PH-AKT","Syk","Src","Lyn-FAK","Prin-CRAF","ERKKTR"}),1/AD402,AD402)</f>
        <v>0.94612544016867495</v>
      </c>
      <c r="AP402" s="10">
        <f>IF(OR($C402={"PH-AKT","Syk","Src","Lyn-FAK","Prin-CRAF","ERKKTR"}),1/AE402,AE402)</f>
        <v>0.95595443813315861</v>
      </c>
      <c r="AQ402" s="10">
        <f>IF(OR($C402={"PH-AKT","Syk","Src","Lyn-FAK","Prin-CRAF","ERKKTR"}),1/AF402,AF402)</f>
        <v>0.93151395659575464</v>
      </c>
      <c r="AR402" s="10">
        <f>IF(OR($C402={"PH-AKT","Syk","Src","Lyn-FAK","Prin-CRAF","ERKKTR"}),1/AG402,AG402)</f>
        <v>0.90181348139731332</v>
      </c>
    </row>
    <row r="403" spans="1:44" x14ac:dyDescent="0.2">
      <c r="A403" s="10">
        <v>402</v>
      </c>
      <c r="B403" s="10">
        <v>0</v>
      </c>
      <c r="C403" s="10">
        <f>_xlfn.IFNA(VLOOKUP($B403,Barcodes!$B$2:$E$14,4,FALSE),0)</f>
        <v>0</v>
      </c>
      <c r="D403" s="10">
        <v>1303.68</v>
      </c>
      <c r="E403" s="10">
        <v>1252.5440000000001</v>
      </c>
      <c r="F403" s="10">
        <v>1238.268</v>
      </c>
      <c r="G403" s="10">
        <v>1333.5650000000001</v>
      </c>
      <c r="H403" s="10">
        <v>1465.6369999999999</v>
      </c>
      <c r="I403" s="10">
        <v>1498.3910000000001</v>
      </c>
      <c r="J403" s="10">
        <v>1497.1990000000001</v>
      </c>
      <c r="K403" s="10">
        <v>1732.069</v>
      </c>
      <c r="L403" s="10">
        <v>1798.8140000000001</v>
      </c>
      <c r="M403" s="10">
        <v>2008.2380000000001</v>
      </c>
      <c r="N403" s="10">
        <v>482.04599999999999</v>
      </c>
      <c r="O403" s="10">
        <v>474.36799999999999</v>
      </c>
      <c r="P403" s="10">
        <v>467.97800000000001</v>
      </c>
      <c r="Q403" s="10">
        <v>483.65300000000002</v>
      </c>
      <c r="R403" s="10">
        <v>523.61900000000003</v>
      </c>
      <c r="S403" s="10">
        <v>540.91099999999994</v>
      </c>
      <c r="T403" s="10">
        <v>557.71600000000001</v>
      </c>
      <c r="U403" s="10">
        <v>637.678</v>
      </c>
      <c r="V403" s="10">
        <v>660.58600000000001</v>
      </c>
      <c r="W403" s="10">
        <v>714.09799999999996</v>
      </c>
      <c r="X403" s="10">
        <f>_xlfn.IFNA(IF(OR($C403={"PH-AKT","GCaMP6S"}),D403/AVERAGE($D403:$F403), D403/N403/AVERAGE($D403/$N403,$E403/$O403,$F403/$P403)),0)</f>
        <v>1.0153299407200274</v>
      </c>
      <c r="Y403" s="10">
        <f>_xlfn.IFNA(IF(OR($C403={"PH-AKT","GCaMP6S"}),E403/AVERAGE($D403:$F403), E403/O403/AVERAGE($D403/$N403,$E403/$O403,$F403/$P403)),0)</f>
        <v>0.99129354888506305</v>
      </c>
      <c r="Z403" s="10">
        <f>_xlfn.IFNA(IF(OR($C403={"PH-AKT","GCaMP6S"}),F403/AVERAGE($D403:$F403), F403/P403/AVERAGE($D403/$N403,$E403/$O403,$F403/$P403)),0)</f>
        <v>0.9933765103949096</v>
      </c>
      <c r="AA403" s="10">
        <f>_xlfn.IFNA(IF(OR($C403={"PH-AKT","GCaMP6S"}),G403/AVERAGE($D403:$F403), G403/Q403/AVERAGE($D403/$N403,$E403/$O403,$F403/$P403)),0)</f>
        <v>1.0351540279319864</v>
      </c>
      <c r="AB403" s="10">
        <f>_xlfn.IFNA(IF(OR($C403={"PH-AKT","GCaMP6S"}),H403/AVERAGE($D403:$F403), H403/R403/AVERAGE($D403/$N403,$E403/$O403,$F403/$P403)),0)</f>
        <v>1.0508378250560639</v>
      </c>
      <c r="AC403" s="10">
        <f>_xlfn.IFNA(IF(OR($C403={"PH-AKT","GCaMP6S"}),I403/AVERAGE($D403:$F403), I403/S403/AVERAGE($D403/$N403,$E403/$O403,$F403/$P403)),0)</f>
        <v>1.0399776739444815</v>
      </c>
      <c r="AD403" s="10">
        <f>_xlfn.IFNA(IF(OR($C403={"PH-AKT","GCaMP6S"}),J403/AVERAGE($D403:$F403), J403/T403/AVERAGE($D403/$N403,$E403/$O403,$F403/$P403)),0)</f>
        <v>1.0078388560874405</v>
      </c>
      <c r="AE403" s="10">
        <f>_xlfn.IFNA(IF(OR($C403={"PH-AKT","GCaMP6S"}),K403/AVERAGE($D403:$F403), K403/U403/AVERAGE($D403/$N403,$E403/$O403,$F403/$P403)),0)</f>
        <v>1.0197375894209768</v>
      </c>
      <c r="AF403" s="10">
        <f>_xlfn.IFNA(IF(OR($C403={"PH-AKT","GCaMP6S"}),L403/AVERAGE($D403:$F403), L403/V403/AVERAGE($D403/$N403,$E403/$O403,$F403/$P403)),0)</f>
        <v>1.0223075478510724</v>
      </c>
      <c r="AG403" s="10">
        <f>_xlfn.IFNA(IF(OR($C403={"PH-AKT","GCaMP6S"}),M403/AVERAGE($D403:$F403), M403/W403/AVERAGE($D403/$N403,$E403/$O403,$F403/$P403)),0)</f>
        <v>1.0558009232528189</v>
      </c>
      <c r="AI403" s="10">
        <f>IF(OR($C403={"PH-AKT","Syk","Src","Lyn-FAK","Prin-CRAF","ERKKTR"}),1/X403,X403)</f>
        <v>1.0153299407200274</v>
      </c>
      <c r="AJ403" s="10">
        <f>IF(OR($C403={"PH-AKT","Syk","Src","Lyn-FAK","Prin-CRAF","ERKKTR"}),1/Y403,Y403)</f>
        <v>0.99129354888506305</v>
      </c>
      <c r="AK403" s="10">
        <f>IF(OR($C403={"PH-AKT","Syk","Src","Lyn-FAK","Prin-CRAF","ERKKTR"}),1/Z403,Z403)</f>
        <v>0.9933765103949096</v>
      </c>
      <c r="AL403" s="10">
        <f>IF(OR($C403={"PH-AKT","Syk","Src","Lyn-FAK","Prin-CRAF","ERKKTR"}),1/AA403,AA403)</f>
        <v>1.0351540279319864</v>
      </c>
      <c r="AM403" s="10">
        <f>IF(OR($C403={"PH-AKT","Syk","Src","Lyn-FAK","Prin-CRAF","ERKKTR"}),1/AB403,AB403)</f>
        <v>1.0508378250560639</v>
      </c>
      <c r="AN403" s="10">
        <f>IF(OR($C403={"PH-AKT","Syk","Src","Lyn-FAK","Prin-CRAF","ERKKTR"}),1/AC403,AC403)</f>
        <v>1.0399776739444815</v>
      </c>
      <c r="AO403" s="10">
        <f>IF(OR($C403={"PH-AKT","Syk","Src","Lyn-FAK","Prin-CRAF","ERKKTR"}),1/AD403,AD403)</f>
        <v>1.0078388560874405</v>
      </c>
      <c r="AP403" s="10">
        <f>IF(OR($C403={"PH-AKT","Syk","Src","Lyn-FAK","Prin-CRAF","ERKKTR"}),1/AE403,AE403)</f>
        <v>1.0197375894209768</v>
      </c>
      <c r="AQ403" s="10">
        <f>IF(OR($C403={"PH-AKT","Syk","Src","Lyn-FAK","Prin-CRAF","ERKKTR"}),1/AF403,AF403)</f>
        <v>1.0223075478510724</v>
      </c>
      <c r="AR403" s="10">
        <f>IF(OR($C403={"PH-AKT","Syk","Src","Lyn-FAK","Prin-CRAF","ERKKTR"}),1/AG403,AG403)</f>
        <v>1.0558009232528189</v>
      </c>
    </row>
    <row r="404" spans="1:44" x14ac:dyDescent="0.2">
      <c r="A404" s="10">
        <v>403</v>
      </c>
      <c r="B404" s="10">
        <v>0</v>
      </c>
      <c r="C404" s="10">
        <f>_xlfn.IFNA(VLOOKUP($B404,Barcodes!$B$2:$E$14,4,FALSE),0)</f>
        <v>0</v>
      </c>
      <c r="D404" s="10">
        <v>248.71100000000001</v>
      </c>
      <c r="E404" s="10">
        <v>243.66</v>
      </c>
      <c r="F404" s="10">
        <v>243.00800000000001</v>
      </c>
      <c r="G404" s="10">
        <v>241.529</v>
      </c>
      <c r="H404" s="10">
        <v>237.35900000000001</v>
      </c>
      <c r="I404" s="10">
        <v>237.51400000000001</v>
      </c>
      <c r="J404" s="10">
        <v>234.43199999999999</v>
      </c>
      <c r="K404" s="10">
        <v>234.80699999999999</v>
      </c>
      <c r="L404" s="10">
        <v>232.17</v>
      </c>
      <c r="M404" s="10">
        <v>232.02600000000001</v>
      </c>
      <c r="N404" s="10">
        <v>66.561999999999998</v>
      </c>
      <c r="O404" s="10">
        <v>66.025000000000006</v>
      </c>
      <c r="P404" s="10">
        <v>72.471999999999994</v>
      </c>
      <c r="Q404" s="10">
        <v>69.218000000000004</v>
      </c>
      <c r="R404" s="10">
        <v>68.14</v>
      </c>
      <c r="S404" s="10">
        <v>73.438000000000002</v>
      </c>
      <c r="T404" s="10">
        <v>70.156000000000006</v>
      </c>
      <c r="U404" s="10">
        <v>66.58</v>
      </c>
      <c r="V404" s="10">
        <v>69.147000000000006</v>
      </c>
      <c r="W404" s="10">
        <v>66.8</v>
      </c>
      <c r="X404" s="10">
        <f>_xlfn.IFNA(IF(OR($C404={"PH-AKT","GCaMP6S"}),D404/AVERAGE($D404:$F404), D404/N404/AVERAGE($D404/$N404,$E404/$O404,$F404/$P404)),0)</f>
        <v>1.0398431999980038</v>
      </c>
      <c r="Y404" s="10">
        <f>_xlfn.IFNA(IF(OR($C404={"PH-AKT","GCaMP6S"}),E404/AVERAGE($D404:$F404), E404/O404/AVERAGE($D404/$N404,$E404/$O404,$F404/$P404)),0)</f>
        <v>1.0270109054233993</v>
      </c>
      <c r="Z404" s="10">
        <f>_xlfn.IFNA(IF(OR($C404={"PH-AKT","GCaMP6S"}),F404/AVERAGE($D404:$F404), F404/P404/AVERAGE($D404/$N404,$E404/$O404,$F404/$P404)),0)</f>
        <v>0.93314589457859687</v>
      </c>
      <c r="AA404" s="10">
        <f>_xlfn.IFNA(IF(OR($C404={"PH-AKT","GCaMP6S"}),G404/AVERAGE($D404:$F404), G404/Q404/AVERAGE($D404/$N404,$E404/$O404,$F404/$P404)),0)</f>
        <v>0.97106759545752985</v>
      </c>
      <c r="AB404" s="10">
        <f>_xlfn.IFNA(IF(OR($C404={"PH-AKT","GCaMP6S"}),H404/AVERAGE($D404:$F404), H404/R404/AVERAGE($D404/$N404,$E404/$O404,$F404/$P404)),0)</f>
        <v>0.96939951837015981</v>
      </c>
      <c r="AC404" s="10">
        <f>_xlfn.IFNA(IF(OR($C404={"PH-AKT","GCaMP6S"}),I404/AVERAGE($D404:$F404), I404/S404/AVERAGE($D404/$N404,$E404/$O404,$F404/$P404)),0)</f>
        <v>0.90005199342418507</v>
      </c>
      <c r="AD404" s="10">
        <f>_xlfn.IFNA(IF(OR($C404={"PH-AKT","GCaMP6S"}),J404/AVERAGE($D404:$F404), J404/T404/AVERAGE($D404/$N404,$E404/$O404,$F404/$P404)),0)</f>
        <v>0.92993222682264787</v>
      </c>
      <c r="AE404" s="10">
        <f>_xlfn.IFNA(IF(OR($C404={"PH-AKT","GCaMP6S"}),K404/AVERAGE($D404:$F404), K404/U404/AVERAGE($D404/$N404,$E404/$O404,$F404/$P404)),0)</f>
        <v>0.98144614667039221</v>
      </c>
      <c r="AF404" s="10">
        <f>_xlfn.IFNA(IF(OR($C404={"PH-AKT","GCaMP6S"}),L404/AVERAGE($D404:$F404), L404/V404/AVERAGE($D404/$N404,$E404/$O404,$F404/$P404)),0)</f>
        <v>0.93439818025957067</v>
      </c>
      <c r="AG404" s="10">
        <f>_xlfn.IFNA(IF(OR($C404={"PH-AKT","GCaMP6S"}),M404/AVERAGE($D404:$F404), M404/W404/AVERAGE($D404/$N404,$E404/$O404,$F404/$P404)),0)</f>
        <v>0.9666280997083242</v>
      </c>
      <c r="AI404" s="10">
        <f>IF(OR($C404={"PH-AKT","Syk","Src","Lyn-FAK","Prin-CRAF","ERKKTR"}),1/X404,X404)</f>
        <v>1.0398431999980038</v>
      </c>
      <c r="AJ404" s="10">
        <f>IF(OR($C404={"PH-AKT","Syk","Src","Lyn-FAK","Prin-CRAF","ERKKTR"}),1/Y404,Y404)</f>
        <v>1.0270109054233993</v>
      </c>
      <c r="AK404" s="10">
        <f>IF(OR($C404={"PH-AKT","Syk","Src","Lyn-FAK","Prin-CRAF","ERKKTR"}),1/Z404,Z404)</f>
        <v>0.93314589457859687</v>
      </c>
      <c r="AL404" s="10">
        <f>IF(OR($C404={"PH-AKT","Syk","Src","Lyn-FAK","Prin-CRAF","ERKKTR"}),1/AA404,AA404)</f>
        <v>0.97106759545752985</v>
      </c>
      <c r="AM404" s="10">
        <f>IF(OR($C404={"PH-AKT","Syk","Src","Lyn-FAK","Prin-CRAF","ERKKTR"}),1/AB404,AB404)</f>
        <v>0.96939951837015981</v>
      </c>
      <c r="AN404" s="10">
        <f>IF(OR($C404={"PH-AKT","Syk","Src","Lyn-FAK","Prin-CRAF","ERKKTR"}),1/AC404,AC404)</f>
        <v>0.90005199342418507</v>
      </c>
      <c r="AO404" s="10">
        <f>IF(OR($C404={"PH-AKT","Syk","Src","Lyn-FAK","Prin-CRAF","ERKKTR"}),1/AD404,AD404)</f>
        <v>0.92993222682264787</v>
      </c>
      <c r="AP404" s="10">
        <f>IF(OR($C404={"PH-AKT","Syk","Src","Lyn-FAK","Prin-CRAF","ERKKTR"}),1/AE404,AE404)</f>
        <v>0.98144614667039221</v>
      </c>
      <c r="AQ404" s="10">
        <f>IF(OR($C404={"PH-AKT","Syk","Src","Lyn-FAK","Prin-CRAF","ERKKTR"}),1/AF404,AF404)</f>
        <v>0.93439818025957067</v>
      </c>
      <c r="AR404" s="10">
        <f>IF(OR($C404={"PH-AKT","Syk","Src","Lyn-FAK","Prin-CRAF","ERKKTR"}),1/AG404,AG404)</f>
        <v>0.9666280997083242</v>
      </c>
    </row>
    <row r="405" spans="1:44" x14ac:dyDescent="0.2">
      <c r="A405" s="10">
        <v>404</v>
      </c>
      <c r="B405" s="10">
        <v>0</v>
      </c>
      <c r="C405" s="10">
        <f>_xlfn.IFNA(VLOOKUP($B405,Barcodes!$B$2:$E$14,4,FALSE),0)</f>
        <v>0</v>
      </c>
      <c r="D405" s="10">
        <v>298.29300000000001</v>
      </c>
      <c r="E405" s="10">
        <v>298.637</v>
      </c>
      <c r="F405" s="10">
        <v>292.85599999999999</v>
      </c>
      <c r="G405" s="10">
        <v>296.75299999999999</v>
      </c>
      <c r="H405" s="10">
        <v>296.19299999999998</v>
      </c>
      <c r="I405" s="10">
        <v>293.52</v>
      </c>
      <c r="J405" s="10">
        <v>294.05900000000003</v>
      </c>
      <c r="K405" s="10">
        <v>295.226</v>
      </c>
      <c r="L405" s="10">
        <v>287.87299999999999</v>
      </c>
      <c r="M405" s="10">
        <v>295.25799999999998</v>
      </c>
      <c r="N405" s="10">
        <v>100.54</v>
      </c>
      <c r="O405" s="10">
        <v>96.460999999999999</v>
      </c>
      <c r="P405" s="10">
        <v>100.188</v>
      </c>
      <c r="Q405" s="10">
        <v>95.366</v>
      </c>
      <c r="R405" s="10">
        <v>97.174000000000007</v>
      </c>
      <c r="S405" s="10">
        <v>90.1</v>
      </c>
      <c r="T405" s="10">
        <v>96.63</v>
      </c>
      <c r="U405" s="10">
        <v>98.158000000000001</v>
      </c>
      <c r="V405" s="10">
        <v>99.295000000000002</v>
      </c>
      <c r="W405" s="10">
        <v>103.14100000000001</v>
      </c>
      <c r="X405" s="10">
        <f>_xlfn.IFNA(IF(OR($C405={"PH-AKT","GCaMP6S"}),D405/AVERAGE($D405:$F405), D405/N405/AVERAGE($D405/$N405,$E405/$O405,$F405/$P405)),0)</f>
        <v>0.99052044683486595</v>
      </c>
      <c r="Y405" s="10">
        <f>_xlfn.IFNA(IF(OR($C405={"PH-AKT","GCaMP6S"}),E405/AVERAGE($D405:$F405), E405/O405/AVERAGE($D405/$N405,$E405/$O405,$F405/$P405)),0)</f>
        <v>1.0335967096488692</v>
      </c>
      <c r="Z405" s="10">
        <f>_xlfn.IFNA(IF(OR($C405={"PH-AKT","GCaMP6S"}),F405/AVERAGE($D405:$F405), F405/P405/AVERAGE($D405/$N405,$E405/$O405,$F405/$P405)),0)</f>
        <v>0.97588284351626464</v>
      </c>
      <c r="AA405" s="10">
        <f>_xlfn.IFNA(IF(OR($C405={"PH-AKT","GCaMP6S"}),G405/AVERAGE($D405:$F405), G405/Q405/AVERAGE($D405/$N405,$E405/$O405,$F405/$P405)),0)</f>
        <v>1.038869066462663</v>
      </c>
      <c r="AB405" s="10">
        <f>_xlfn.IFNA(IF(OR($C405={"PH-AKT","GCaMP6S"}),H405/AVERAGE($D405:$F405), H405/R405/AVERAGE($D405/$N405,$E405/$O405,$F405/$P405)),0)</f>
        <v>1.0176161112915212</v>
      </c>
      <c r="AC405" s="10">
        <f>_xlfn.IFNA(IF(OR($C405={"PH-AKT","GCaMP6S"}),I405/AVERAGE($D405:$F405), I405/S405/AVERAGE($D405/$N405,$E405/$O405,$F405/$P405)),0)</f>
        <v>1.087607444507106</v>
      </c>
      <c r="AD405" s="10">
        <f>_xlfn.IFNA(IF(OR($C405={"PH-AKT","GCaMP6S"}),J405/AVERAGE($D405:$F405), J405/T405/AVERAGE($D405/$N405,$E405/$O405,$F405/$P405)),0)</f>
        <v>1.0159720497409186</v>
      </c>
      <c r="AE405" s="10">
        <f>_xlfn.IFNA(IF(OR($C405={"PH-AKT","GCaMP6S"}),K405/AVERAGE($D405:$F405), K405/U405/AVERAGE($D405/$N405,$E405/$O405,$F405/$P405)),0)</f>
        <v>1.0041258907940265</v>
      </c>
      <c r="AF405" s="10">
        <f>_xlfn.IFNA(IF(OR($C405={"PH-AKT","GCaMP6S"}),L405/AVERAGE($D405:$F405), L405/V405/AVERAGE($D405/$N405,$E405/$O405,$F405/$P405)),0)</f>
        <v>0.9679051873599559</v>
      </c>
      <c r="AG405" s="10">
        <f>_xlfn.IFNA(IF(OR($C405={"PH-AKT","GCaMP6S"}),M405/AVERAGE($D405:$F405), M405/W405/AVERAGE($D405/$N405,$E405/$O405,$F405/$P405)),0)</f>
        <v>0.95571763491222783</v>
      </c>
      <c r="AI405" s="10">
        <f>IF(OR($C405={"PH-AKT","Syk","Src","Lyn-FAK","Prin-CRAF","ERKKTR"}),1/X405,X405)</f>
        <v>0.99052044683486595</v>
      </c>
      <c r="AJ405" s="10">
        <f>IF(OR($C405={"PH-AKT","Syk","Src","Lyn-FAK","Prin-CRAF","ERKKTR"}),1/Y405,Y405)</f>
        <v>1.0335967096488692</v>
      </c>
      <c r="AK405" s="10">
        <f>IF(OR($C405={"PH-AKT","Syk","Src","Lyn-FAK","Prin-CRAF","ERKKTR"}),1/Z405,Z405)</f>
        <v>0.97588284351626464</v>
      </c>
      <c r="AL405" s="10">
        <f>IF(OR($C405={"PH-AKT","Syk","Src","Lyn-FAK","Prin-CRAF","ERKKTR"}),1/AA405,AA405)</f>
        <v>1.038869066462663</v>
      </c>
      <c r="AM405" s="10">
        <f>IF(OR($C405={"PH-AKT","Syk","Src","Lyn-FAK","Prin-CRAF","ERKKTR"}),1/AB405,AB405)</f>
        <v>1.0176161112915212</v>
      </c>
      <c r="AN405" s="10">
        <f>IF(OR($C405={"PH-AKT","Syk","Src","Lyn-FAK","Prin-CRAF","ERKKTR"}),1/AC405,AC405)</f>
        <v>1.087607444507106</v>
      </c>
      <c r="AO405" s="10">
        <f>IF(OR($C405={"PH-AKT","Syk","Src","Lyn-FAK","Prin-CRAF","ERKKTR"}),1/AD405,AD405)</f>
        <v>1.0159720497409186</v>
      </c>
      <c r="AP405" s="10">
        <f>IF(OR($C405={"PH-AKT","Syk","Src","Lyn-FAK","Prin-CRAF","ERKKTR"}),1/AE405,AE405)</f>
        <v>1.0041258907940265</v>
      </c>
      <c r="AQ405" s="10">
        <f>IF(OR($C405={"PH-AKT","Syk","Src","Lyn-FAK","Prin-CRAF","ERKKTR"}),1/AF405,AF405)</f>
        <v>0.9679051873599559</v>
      </c>
      <c r="AR405" s="10">
        <f>IF(OR($C405={"PH-AKT","Syk","Src","Lyn-FAK","Prin-CRAF","ERKKTR"}),1/AG405,AG405)</f>
        <v>0.95571763491222783</v>
      </c>
    </row>
    <row r="406" spans="1:44" x14ac:dyDescent="0.2">
      <c r="A406" s="10">
        <v>405</v>
      </c>
      <c r="B406" s="10">
        <v>0</v>
      </c>
      <c r="C406" s="10">
        <f>_xlfn.IFNA(VLOOKUP($B406,Barcodes!$B$2:$E$14,4,FALSE),0)</f>
        <v>0</v>
      </c>
      <c r="D406" s="10">
        <v>449.61099999999999</v>
      </c>
      <c r="E406" s="10">
        <v>461.92899999999997</v>
      </c>
      <c r="F406" s="10">
        <v>430.27499999999998</v>
      </c>
      <c r="G406" s="10">
        <v>428.07799999999997</v>
      </c>
      <c r="H406" s="10">
        <v>418.28300000000002</v>
      </c>
      <c r="I406" s="10">
        <v>413.41500000000002</v>
      </c>
      <c r="J406" s="10">
        <v>464.36900000000003</v>
      </c>
      <c r="K406" s="10">
        <v>555.30899999999997</v>
      </c>
      <c r="L406" s="10">
        <v>586.12599999999998</v>
      </c>
      <c r="M406" s="10">
        <v>630.745</v>
      </c>
      <c r="N406" s="10">
        <v>102.081</v>
      </c>
      <c r="O406" s="10">
        <v>102.241</v>
      </c>
      <c r="P406" s="10">
        <v>99.858000000000004</v>
      </c>
      <c r="Q406" s="10">
        <v>104.831</v>
      </c>
      <c r="R406" s="10">
        <v>104.05500000000001</v>
      </c>
      <c r="S406" s="10">
        <v>102.101</v>
      </c>
      <c r="T406" s="10">
        <v>116.136</v>
      </c>
      <c r="U406" s="10">
        <v>118.801</v>
      </c>
      <c r="V406" s="10">
        <v>134.381</v>
      </c>
      <c r="W406" s="10">
        <v>137.73099999999999</v>
      </c>
      <c r="X406" s="10">
        <f>_xlfn.IFNA(IF(OR($C406={"PH-AKT","GCaMP6S"}),D406/AVERAGE($D406:$F406), D406/N406/AVERAGE($D406/$N406,$E406/$O406,$F406/$P406)),0)</f>
        <v>0.99863939572295779</v>
      </c>
      <c r="Y406" s="10">
        <f>_xlfn.IFNA(IF(OR($C406={"PH-AKT","GCaMP6S"}),E406/AVERAGE($D406:$F406), E406/O406/AVERAGE($D406/$N406,$E406/$O406,$F406/$P406)),0)</f>
        <v>1.0243935190112197</v>
      </c>
      <c r="Z406" s="10">
        <f>_xlfn.IFNA(IF(OR($C406={"PH-AKT","GCaMP6S"}),F406/AVERAGE($D406:$F406), F406/P406/AVERAGE($D406/$N406,$E406/$O406,$F406/$P406)),0)</f>
        <v>0.9769670852658221</v>
      </c>
      <c r="AA406" s="10">
        <f>_xlfn.IFNA(IF(OR($C406={"PH-AKT","GCaMP6S"}),G406/AVERAGE($D406:$F406), G406/Q406/AVERAGE($D406/$N406,$E406/$O406,$F406/$P406)),0)</f>
        <v>0.92586968134371195</v>
      </c>
      <c r="AB406" s="10">
        <f>_xlfn.IFNA(IF(OR($C406={"PH-AKT","GCaMP6S"}),H406/AVERAGE($D406:$F406), H406/R406/AVERAGE($D406/$N406,$E406/$O406,$F406/$P406)),0)</f>
        <v>0.91143130909242931</v>
      </c>
      <c r="AC406" s="10">
        <f>_xlfn.IFNA(IF(OR($C406={"PH-AKT","GCaMP6S"}),I406/AVERAGE($D406:$F406), I406/S406/AVERAGE($D406/$N406,$E406/$O406,$F406/$P406)),0)</f>
        <v>0.91806391389361219</v>
      </c>
      <c r="AD406" s="10">
        <f>_xlfn.IFNA(IF(OR($C406={"PH-AKT","GCaMP6S"}),J406/AVERAGE($D406:$F406), J406/T406/AVERAGE($D406/$N406,$E406/$O406,$F406/$P406)),0)</f>
        <v>0.90659441326469958</v>
      </c>
      <c r="AE406" s="10">
        <f>_xlfn.IFNA(IF(OR($C406={"PH-AKT","GCaMP6S"}),K406/AVERAGE($D406:$F406), K406/U406/AVERAGE($D406/$N406,$E406/$O406,$F406/$P406)),0)</f>
        <v>1.0598180174615994</v>
      </c>
      <c r="AF406" s="10">
        <f>_xlfn.IFNA(IF(OR($C406={"PH-AKT","GCaMP6S"}),L406/AVERAGE($D406:$F406), L406/V406/AVERAGE($D406/$N406,$E406/$O406,$F406/$P406)),0)</f>
        <v>0.98893967522870407</v>
      </c>
      <c r="AG406" s="10">
        <f>_xlfn.IFNA(IF(OR($C406={"PH-AKT","GCaMP6S"}),M406/AVERAGE($D406:$F406), M406/W406/AVERAGE($D406/$N406,$E406/$O406,$F406/$P406)),0)</f>
        <v>1.038338119995817</v>
      </c>
      <c r="AI406" s="10">
        <f>IF(OR($C406={"PH-AKT","Syk","Src","Lyn-FAK","Prin-CRAF","ERKKTR"}),1/X406,X406)</f>
        <v>0.99863939572295779</v>
      </c>
      <c r="AJ406" s="10">
        <f>IF(OR($C406={"PH-AKT","Syk","Src","Lyn-FAK","Prin-CRAF","ERKKTR"}),1/Y406,Y406)</f>
        <v>1.0243935190112197</v>
      </c>
      <c r="AK406" s="10">
        <f>IF(OR($C406={"PH-AKT","Syk","Src","Lyn-FAK","Prin-CRAF","ERKKTR"}),1/Z406,Z406)</f>
        <v>0.9769670852658221</v>
      </c>
      <c r="AL406" s="10">
        <f>IF(OR($C406={"PH-AKT","Syk","Src","Lyn-FAK","Prin-CRAF","ERKKTR"}),1/AA406,AA406)</f>
        <v>0.92586968134371195</v>
      </c>
      <c r="AM406" s="10">
        <f>IF(OR($C406={"PH-AKT","Syk","Src","Lyn-FAK","Prin-CRAF","ERKKTR"}),1/AB406,AB406)</f>
        <v>0.91143130909242931</v>
      </c>
      <c r="AN406" s="10">
        <f>IF(OR($C406={"PH-AKT","Syk","Src","Lyn-FAK","Prin-CRAF","ERKKTR"}),1/AC406,AC406)</f>
        <v>0.91806391389361219</v>
      </c>
      <c r="AO406" s="10">
        <f>IF(OR($C406={"PH-AKT","Syk","Src","Lyn-FAK","Prin-CRAF","ERKKTR"}),1/AD406,AD406)</f>
        <v>0.90659441326469958</v>
      </c>
      <c r="AP406" s="10">
        <f>IF(OR($C406={"PH-AKT","Syk","Src","Lyn-FAK","Prin-CRAF","ERKKTR"}),1/AE406,AE406)</f>
        <v>1.0598180174615994</v>
      </c>
      <c r="AQ406" s="10">
        <f>IF(OR($C406={"PH-AKT","Syk","Src","Lyn-FAK","Prin-CRAF","ERKKTR"}),1/AF406,AF406)</f>
        <v>0.98893967522870407</v>
      </c>
      <c r="AR406" s="10">
        <f>IF(OR($C406={"PH-AKT","Syk","Src","Lyn-FAK","Prin-CRAF","ERKKTR"}),1/AG406,AG406)</f>
        <v>1.038338119995817</v>
      </c>
    </row>
    <row r="407" spans="1:44" x14ac:dyDescent="0.2">
      <c r="A407" s="10">
        <v>406</v>
      </c>
      <c r="B407" s="10">
        <v>0</v>
      </c>
      <c r="C407" s="10">
        <f>_xlfn.IFNA(VLOOKUP($B407,Barcodes!$B$2:$E$14,4,FALSE),0)</f>
        <v>0</v>
      </c>
      <c r="D407" s="10">
        <v>492.65</v>
      </c>
      <c r="E407" s="10">
        <v>408.62700000000001</v>
      </c>
      <c r="F407" s="10">
        <v>426.94600000000003</v>
      </c>
      <c r="G407" s="10">
        <v>691.37300000000005</v>
      </c>
      <c r="H407" s="10">
        <v>505.19299999999998</v>
      </c>
      <c r="I407" s="10">
        <v>468.601</v>
      </c>
      <c r="J407" s="10">
        <v>401.35</v>
      </c>
      <c r="K407" s="10">
        <v>379.846</v>
      </c>
      <c r="L407" s="10">
        <v>336.42899999999997</v>
      </c>
      <c r="M407" s="10">
        <v>342.75599999999997</v>
      </c>
      <c r="N407" s="10">
        <v>118.545</v>
      </c>
      <c r="O407" s="10">
        <v>103.623</v>
      </c>
      <c r="P407" s="10">
        <v>106.916</v>
      </c>
      <c r="Q407" s="10">
        <v>151.41800000000001</v>
      </c>
      <c r="R407" s="10">
        <v>129.744</v>
      </c>
      <c r="S407" s="10">
        <v>120.89700000000001</v>
      </c>
      <c r="T407" s="10">
        <v>104.971</v>
      </c>
      <c r="U407" s="10">
        <v>103.026</v>
      </c>
      <c r="V407" s="10">
        <v>97.256</v>
      </c>
      <c r="W407" s="10">
        <v>92.203999999999994</v>
      </c>
      <c r="X407" s="10">
        <f>_xlfn.IFNA(IF(OR($C407={"PH-AKT","GCaMP6S"}),D407/AVERAGE($D407:$F407), D407/N407/AVERAGE($D407/$N407,$E407/$O407,$F407/$P407)),0)</f>
        <v>1.0310049091408704</v>
      </c>
      <c r="Y407" s="10">
        <f>_xlfn.IFNA(IF(OR($C407={"PH-AKT","GCaMP6S"}),E407/AVERAGE($D407:$F407), E407/O407/AVERAGE($D407/$N407,$E407/$O407,$F407/$P407)),0)</f>
        <v>0.97830975685012667</v>
      </c>
      <c r="Z407" s="10">
        <f>_xlfn.IFNA(IF(OR($C407={"PH-AKT","GCaMP6S"}),F407/AVERAGE($D407:$F407), F407/P407/AVERAGE($D407/$N407,$E407/$O407,$F407/$P407)),0)</f>
        <v>0.99068533400900249</v>
      </c>
      <c r="AA407" s="10">
        <f>_xlfn.IFNA(IF(OR($C407={"PH-AKT","GCaMP6S"}),G407/AVERAGE($D407:$F407), G407/Q407/AVERAGE($D407/$N407,$E407/$O407,$F407/$P407)),0)</f>
        <v>1.1327664995071192</v>
      </c>
      <c r="AB407" s="10">
        <f>_xlfn.IFNA(IF(OR($C407={"PH-AKT","GCaMP6S"}),H407/AVERAGE($D407:$F407), H407/R407/AVERAGE($D407/$N407,$E407/$O407,$F407/$P407)),0)</f>
        <v>0.9659964452835097</v>
      </c>
      <c r="AC407" s="10">
        <f>_xlfn.IFNA(IF(OR($C407={"PH-AKT","GCaMP6S"}),I407/AVERAGE($D407:$F407), I407/S407/AVERAGE($D407/$N407,$E407/$O407,$F407/$P407)),0)</f>
        <v>0.96159716423147623</v>
      </c>
      <c r="AD407" s="10">
        <f>_xlfn.IFNA(IF(OR($C407={"PH-AKT","GCaMP6S"}),J407/AVERAGE($D407:$F407), J407/T407/AVERAGE($D407/$N407,$E407/$O407,$F407/$P407)),0)</f>
        <v>0.94854823412484546</v>
      </c>
      <c r="AE407" s="10">
        <f>_xlfn.IFNA(IF(OR($C407={"PH-AKT","GCaMP6S"}),K407/AVERAGE($D407:$F407), K407/U407/AVERAGE($D407/$N407,$E407/$O407,$F407/$P407)),0)</f>
        <v>0.91467372954813142</v>
      </c>
      <c r="AF407" s="10">
        <f>_xlfn.IFNA(IF(OR($C407={"PH-AKT","GCaMP6S"}),L407/AVERAGE($D407:$F407), L407/V407/AVERAGE($D407/$N407,$E407/$O407,$F407/$P407)),0)</f>
        <v>0.85818813938408656</v>
      </c>
      <c r="AG407" s="10">
        <f>_xlfn.IFNA(IF(OR($C407={"PH-AKT","GCaMP6S"}),M407/AVERAGE($D407:$F407), M407/W407/AVERAGE($D407/$N407,$E407/$O407,$F407/$P407)),0)</f>
        <v>0.92223328142736505</v>
      </c>
      <c r="AI407" s="10">
        <f>IF(OR($C407={"PH-AKT","Syk","Src","Lyn-FAK","Prin-CRAF","ERKKTR"}),1/X407,X407)</f>
        <v>1.0310049091408704</v>
      </c>
      <c r="AJ407" s="10">
        <f>IF(OR($C407={"PH-AKT","Syk","Src","Lyn-FAK","Prin-CRAF","ERKKTR"}),1/Y407,Y407)</f>
        <v>0.97830975685012667</v>
      </c>
      <c r="AK407" s="10">
        <f>IF(OR($C407={"PH-AKT","Syk","Src","Lyn-FAK","Prin-CRAF","ERKKTR"}),1/Z407,Z407)</f>
        <v>0.99068533400900249</v>
      </c>
      <c r="AL407" s="10">
        <f>IF(OR($C407={"PH-AKT","Syk","Src","Lyn-FAK","Prin-CRAF","ERKKTR"}),1/AA407,AA407)</f>
        <v>1.1327664995071192</v>
      </c>
      <c r="AM407" s="10">
        <f>IF(OR($C407={"PH-AKT","Syk","Src","Lyn-FAK","Prin-CRAF","ERKKTR"}),1/AB407,AB407)</f>
        <v>0.9659964452835097</v>
      </c>
      <c r="AN407" s="10">
        <f>IF(OR($C407={"PH-AKT","Syk","Src","Lyn-FAK","Prin-CRAF","ERKKTR"}),1/AC407,AC407)</f>
        <v>0.96159716423147623</v>
      </c>
      <c r="AO407" s="10">
        <f>IF(OR($C407={"PH-AKT","Syk","Src","Lyn-FAK","Prin-CRAF","ERKKTR"}),1/AD407,AD407)</f>
        <v>0.94854823412484546</v>
      </c>
      <c r="AP407" s="10">
        <f>IF(OR($C407={"PH-AKT","Syk","Src","Lyn-FAK","Prin-CRAF","ERKKTR"}),1/AE407,AE407)</f>
        <v>0.91467372954813142</v>
      </c>
      <c r="AQ407" s="10">
        <f>IF(OR($C407={"PH-AKT","Syk","Src","Lyn-FAK","Prin-CRAF","ERKKTR"}),1/AF407,AF407)</f>
        <v>0.85818813938408656</v>
      </c>
      <c r="AR407" s="10">
        <f>IF(OR($C407={"PH-AKT","Syk","Src","Lyn-FAK","Prin-CRAF","ERKKTR"}),1/AG407,AG407)</f>
        <v>0.92223328142736505</v>
      </c>
    </row>
    <row r="408" spans="1:44" x14ac:dyDescent="0.2">
      <c r="A408" s="10">
        <v>407</v>
      </c>
      <c r="B408" s="10" t="s">
        <v>41</v>
      </c>
      <c r="C408" s="10" t="str">
        <f>_xlfn.IFNA(VLOOKUP($B408,Barcodes!$B$2:$E$14,4,FALSE),0)</f>
        <v>GCaMP6S</v>
      </c>
      <c r="D408" s="10">
        <v>1048.039</v>
      </c>
      <c r="E408" s="10">
        <v>1223.21</v>
      </c>
      <c r="F408" s="10">
        <v>988.40800000000002</v>
      </c>
      <c r="G408" s="10">
        <v>5013.3329999999996</v>
      </c>
      <c r="H408" s="10">
        <v>4196.74</v>
      </c>
      <c r="I408" s="10">
        <v>1404.0719999999999</v>
      </c>
      <c r="J408" s="10">
        <v>1116.432</v>
      </c>
      <c r="K408" s="10">
        <v>1252.97</v>
      </c>
      <c r="L408" s="10">
        <v>1256.7059999999999</v>
      </c>
      <c r="M408" s="10">
        <v>1344.1030000000001</v>
      </c>
      <c r="N408" s="10">
        <v>127.789</v>
      </c>
      <c r="O408" s="10">
        <v>136.744</v>
      </c>
      <c r="P408" s="10">
        <v>124.812</v>
      </c>
      <c r="Q408" s="10">
        <v>327.42099999999999</v>
      </c>
      <c r="R408" s="10">
        <v>289.22899999999998</v>
      </c>
      <c r="S408" s="10">
        <v>140.398</v>
      </c>
      <c r="T408" s="10">
        <v>131.24100000000001</v>
      </c>
      <c r="U408" s="10">
        <v>135.05199999999999</v>
      </c>
      <c r="V408" s="10">
        <v>141.30199999999999</v>
      </c>
      <c r="W408" s="10">
        <v>140.26300000000001</v>
      </c>
      <c r="X408" s="10">
        <f>_xlfn.IFNA(IF(OR($C408={"PH-AKT","GCaMP6S"}),D408/AVERAGE($D408:$F408), D408/N408/AVERAGE($D408/$N408,$E408/$O408,$F408/$P408)),0)</f>
        <v>0.96455455282565006</v>
      </c>
      <c r="Y408" s="10">
        <f>_xlfn.IFNA(IF(OR($C408={"PH-AKT","GCaMP6S"}),E408/AVERAGE($D408:$F408), E408/O408/AVERAGE($D408/$N408,$E408/$O408,$F408/$P408)),0)</f>
        <v>1.1257718220045851</v>
      </c>
      <c r="Z408" s="10">
        <f>_xlfn.IFNA(IF(OR($C408={"PH-AKT","GCaMP6S"}),F408/AVERAGE($D408:$F408), F408/P408/AVERAGE($D408/$N408,$E408/$O408,$F408/$P408)),0)</f>
        <v>0.9096736251697648</v>
      </c>
      <c r="AA408" s="10">
        <f>_xlfn.IFNA(IF(OR($C408={"PH-AKT","GCaMP6S"}),G408/AVERAGE($D408:$F408), G408/Q408/AVERAGE($D408/$N408,$E408/$O408,$F408/$P408)),0)</f>
        <v>4.6139820846181054</v>
      </c>
      <c r="AB408" s="10">
        <f>_xlfn.IFNA(IF(OR($C408={"PH-AKT","GCaMP6S"}),H408/AVERAGE($D408:$F408), H408/R408/AVERAGE($D408/$N408,$E408/$O408,$F408/$P408)),0)</f>
        <v>3.8624370600955866</v>
      </c>
      <c r="AC408" s="10">
        <f>_xlfn.IFNA(IF(OR($C408={"PH-AKT","GCaMP6S"}),I408/AVERAGE($D408:$F408), I408/S408/AVERAGE($D408/$N408,$E408/$O408,$F408/$P408)),0)</f>
        <v>1.2922267588276926</v>
      </c>
      <c r="AD408" s="10">
        <f>_xlfn.IFNA(IF(OR($C408={"PH-AKT","GCaMP6S"}),J408/AVERAGE($D408:$F408), J408/T408/AVERAGE($D408/$N408,$E408/$O408,$F408/$P408)),0)</f>
        <v>1.0274995191211838</v>
      </c>
      <c r="AE408" s="10">
        <f>_xlfn.IFNA(IF(OR($C408={"PH-AKT","GCaMP6S"}),K408/AVERAGE($D408:$F408), K408/U408/AVERAGE($D408/$N408,$E408/$O408,$F408/$P408)),0)</f>
        <v>1.1531612068386337</v>
      </c>
      <c r="AF408" s="10">
        <f>_xlfn.IFNA(IF(OR($C408={"PH-AKT","GCaMP6S"}),L408/AVERAGE($D408:$F408), L408/V408/AVERAGE($D408/$N408,$E408/$O408,$F408/$P408)),0)</f>
        <v>1.156599605418607</v>
      </c>
      <c r="AG408" s="10">
        <f>_xlfn.IFNA(IF(OR($C408={"PH-AKT","GCaMP6S"}),M408/AVERAGE($D408:$F408), M408/W408/AVERAGE($D408/$N408,$E408/$O408,$F408/$P408)),0)</f>
        <v>1.2370347554972809</v>
      </c>
      <c r="AI408" s="10">
        <f>IF(OR($C408={"PH-AKT","Syk","Src","Lyn-FAK","Prin-CRAF","ERKKTR"}),1/X408,X408)</f>
        <v>0.96455455282565006</v>
      </c>
      <c r="AJ408" s="10">
        <f>IF(OR($C408={"PH-AKT","Syk","Src","Lyn-FAK","Prin-CRAF","ERKKTR"}),1/Y408,Y408)</f>
        <v>1.1257718220045851</v>
      </c>
      <c r="AK408" s="10">
        <f>IF(OR($C408={"PH-AKT","Syk","Src","Lyn-FAK","Prin-CRAF","ERKKTR"}),1/Z408,Z408)</f>
        <v>0.9096736251697648</v>
      </c>
      <c r="AL408" s="10">
        <f>IF(OR($C408={"PH-AKT","Syk","Src","Lyn-FAK","Prin-CRAF","ERKKTR"}),1/AA408,AA408)</f>
        <v>4.6139820846181054</v>
      </c>
      <c r="AM408" s="10">
        <f>IF(OR($C408={"PH-AKT","Syk","Src","Lyn-FAK","Prin-CRAF","ERKKTR"}),1/AB408,AB408)</f>
        <v>3.8624370600955866</v>
      </c>
      <c r="AN408" s="10">
        <f>IF(OR($C408={"PH-AKT","Syk","Src","Lyn-FAK","Prin-CRAF","ERKKTR"}),1/AC408,AC408)</f>
        <v>1.2922267588276926</v>
      </c>
      <c r="AO408" s="10">
        <f>IF(OR($C408={"PH-AKT","Syk","Src","Lyn-FAK","Prin-CRAF","ERKKTR"}),1/AD408,AD408)</f>
        <v>1.0274995191211838</v>
      </c>
      <c r="AP408" s="10">
        <f>IF(OR($C408={"PH-AKT","Syk","Src","Lyn-FAK","Prin-CRAF","ERKKTR"}),1/AE408,AE408)</f>
        <v>1.1531612068386337</v>
      </c>
      <c r="AQ408" s="10">
        <f>IF(OR($C408={"PH-AKT","Syk","Src","Lyn-FAK","Prin-CRAF","ERKKTR"}),1/AF408,AF408)</f>
        <v>1.156599605418607</v>
      </c>
      <c r="AR408" s="10">
        <f>IF(OR($C408={"PH-AKT","Syk","Src","Lyn-FAK","Prin-CRAF","ERKKTR"}),1/AG408,AG408)</f>
        <v>1.2370347554972809</v>
      </c>
    </row>
    <row r="409" spans="1:44" x14ac:dyDescent="0.2">
      <c r="A409" s="10">
        <v>408</v>
      </c>
      <c r="B409" s="10">
        <v>0</v>
      </c>
      <c r="C409" s="10">
        <f>_xlfn.IFNA(VLOOKUP($B409,Barcodes!$B$2:$E$14,4,FALSE),0)</f>
        <v>0</v>
      </c>
      <c r="D409" s="10">
        <v>783.85</v>
      </c>
      <c r="E409" s="10">
        <v>769.15099999999995</v>
      </c>
      <c r="F409" s="10">
        <v>728.95799999999997</v>
      </c>
      <c r="G409" s="10">
        <v>1380.047</v>
      </c>
      <c r="H409" s="10">
        <v>980.399</v>
      </c>
      <c r="I409" s="10">
        <v>637.303</v>
      </c>
      <c r="J409" s="10">
        <v>591.98599999999999</v>
      </c>
      <c r="K409" s="10">
        <v>573.09299999999996</v>
      </c>
      <c r="L409" s="10">
        <v>646.13300000000004</v>
      </c>
      <c r="M409" s="10">
        <v>739.36300000000006</v>
      </c>
      <c r="N409" s="10">
        <v>193.20099999999999</v>
      </c>
      <c r="O409" s="10">
        <v>184.28299999999999</v>
      </c>
      <c r="P409" s="10">
        <v>173.65199999999999</v>
      </c>
      <c r="Q409" s="10">
        <v>183.57499999999999</v>
      </c>
      <c r="R409" s="10">
        <v>163.68700000000001</v>
      </c>
      <c r="S409" s="10">
        <v>139.28100000000001</v>
      </c>
      <c r="T409" s="10">
        <v>136.69399999999999</v>
      </c>
      <c r="U409" s="10">
        <v>132.83699999999999</v>
      </c>
      <c r="V409" s="10">
        <v>130.12100000000001</v>
      </c>
      <c r="W409" s="10">
        <v>131.578</v>
      </c>
      <c r="X409" s="10">
        <f>_xlfn.IFNA(IF(OR($C409={"PH-AKT","GCaMP6S"}),D409/AVERAGE($D409:$F409), D409/N409/AVERAGE($D409/$N409,$E409/$O409,$F409/$P409)),0)</f>
        <v>0.97930510961553596</v>
      </c>
      <c r="Y409" s="10">
        <f>_xlfn.IFNA(IF(OR($C409={"PH-AKT","GCaMP6S"}),E409/AVERAGE($D409:$F409), E409/O409/AVERAGE($D409/$N409,$E409/$O409,$F409/$P409)),0)</f>
        <v>1.0074436484479512</v>
      </c>
      <c r="Z409" s="10">
        <f>_xlfn.IFNA(IF(OR($C409={"PH-AKT","GCaMP6S"}),F409/AVERAGE($D409:$F409), F409/P409/AVERAGE($D409/$N409,$E409/$O409,$F409/$P409)),0)</f>
        <v>1.0132512419365132</v>
      </c>
      <c r="AA409" s="10">
        <f>_xlfn.IFNA(IF(OR($C409={"PH-AKT","GCaMP6S"}),G409/AVERAGE($D409:$F409), G409/Q409/AVERAGE($D409/$N409,$E409/$O409,$F409/$P409)),0)</f>
        <v>1.8145743526909637</v>
      </c>
      <c r="AB409" s="10">
        <f>_xlfn.IFNA(IF(OR($C409={"PH-AKT","GCaMP6S"}),H409/AVERAGE($D409:$F409), H409/R409/AVERAGE($D409/$N409,$E409/$O409,$F409/$P409)),0)</f>
        <v>1.4457163686727568</v>
      </c>
      <c r="AC409" s="10">
        <f>_xlfn.IFNA(IF(OR($C409={"PH-AKT","GCaMP6S"}),I409/AVERAGE($D409:$F409), I409/S409/AVERAGE($D409/$N409,$E409/$O409,$F409/$P409)),0)</f>
        <v>1.1044562429620708</v>
      </c>
      <c r="AD409" s="10">
        <f>_xlfn.IFNA(IF(OR($C409={"PH-AKT","GCaMP6S"}),J409/AVERAGE($D409:$F409), J409/T409/AVERAGE($D409/$N409,$E409/$O409,$F409/$P409)),0)</f>
        <v>1.0453372143370148</v>
      </c>
      <c r="AE409" s="10">
        <f>_xlfn.IFNA(IF(OR($C409={"PH-AKT","GCaMP6S"}),K409/AVERAGE($D409:$F409), K409/U409/AVERAGE($D409/$N409,$E409/$O409,$F409/$P409)),0)</f>
        <v>1.0413589950095752</v>
      </c>
      <c r="AF409" s="10">
        <f>_xlfn.IFNA(IF(OR($C409={"PH-AKT","GCaMP6S"}),L409/AVERAGE($D409:$F409), L409/V409/AVERAGE($D409/$N409,$E409/$O409,$F409/$P409)),0)</f>
        <v>1.1985853300631868</v>
      </c>
      <c r="AG409" s="10">
        <f>_xlfn.IFNA(IF(OR($C409={"PH-AKT","GCaMP6S"}),M409/AVERAGE($D409:$F409), M409/W409/AVERAGE($D409/$N409,$E409/$O409,$F409/$P409)),0)</f>
        <v>1.3563409074546151</v>
      </c>
      <c r="AI409" s="10">
        <f>IF(OR($C409={"PH-AKT","Syk","Src","Lyn-FAK","Prin-CRAF","ERKKTR"}),1/X409,X409)</f>
        <v>0.97930510961553596</v>
      </c>
      <c r="AJ409" s="10">
        <f>IF(OR($C409={"PH-AKT","Syk","Src","Lyn-FAK","Prin-CRAF","ERKKTR"}),1/Y409,Y409)</f>
        <v>1.0074436484479512</v>
      </c>
      <c r="AK409" s="10">
        <f>IF(OR($C409={"PH-AKT","Syk","Src","Lyn-FAK","Prin-CRAF","ERKKTR"}),1/Z409,Z409)</f>
        <v>1.0132512419365132</v>
      </c>
      <c r="AL409" s="10">
        <f>IF(OR($C409={"PH-AKT","Syk","Src","Lyn-FAK","Prin-CRAF","ERKKTR"}),1/AA409,AA409)</f>
        <v>1.8145743526909637</v>
      </c>
      <c r="AM409" s="10">
        <f>IF(OR($C409={"PH-AKT","Syk","Src","Lyn-FAK","Prin-CRAF","ERKKTR"}),1/AB409,AB409)</f>
        <v>1.4457163686727568</v>
      </c>
      <c r="AN409" s="10">
        <f>IF(OR($C409={"PH-AKT","Syk","Src","Lyn-FAK","Prin-CRAF","ERKKTR"}),1/AC409,AC409)</f>
        <v>1.1044562429620708</v>
      </c>
      <c r="AO409" s="10">
        <f>IF(OR($C409={"PH-AKT","Syk","Src","Lyn-FAK","Prin-CRAF","ERKKTR"}),1/AD409,AD409)</f>
        <v>1.0453372143370148</v>
      </c>
      <c r="AP409" s="10">
        <f>IF(OR($C409={"PH-AKT","Syk","Src","Lyn-FAK","Prin-CRAF","ERKKTR"}),1/AE409,AE409)</f>
        <v>1.0413589950095752</v>
      </c>
      <c r="AQ409" s="10">
        <f>IF(OR($C409={"PH-AKT","Syk","Src","Lyn-FAK","Prin-CRAF","ERKKTR"}),1/AF409,AF409)</f>
        <v>1.1985853300631868</v>
      </c>
      <c r="AR409" s="10">
        <f>IF(OR($C409={"PH-AKT","Syk","Src","Lyn-FAK","Prin-CRAF","ERKKTR"}),1/AG409,AG409)</f>
        <v>1.3563409074546151</v>
      </c>
    </row>
    <row r="410" spans="1:44" x14ac:dyDescent="0.2">
      <c r="A410" s="10">
        <v>409</v>
      </c>
      <c r="B410" s="10">
        <v>0</v>
      </c>
      <c r="C410" s="10">
        <f>_xlfn.IFNA(VLOOKUP($B410,Barcodes!$B$2:$E$14,4,FALSE),0)</f>
        <v>0</v>
      </c>
      <c r="D410" s="10">
        <v>307.67200000000003</v>
      </c>
      <c r="E410" s="10">
        <v>302.48</v>
      </c>
      <c r="F410" s="10">
        <v>303.65499999999997</v>
      </c>
      <c r="G410" s="10">
        <v>293.02999999999997</v>
      </c>
      <c r="H410" s="10">
        <v>300.41899999999998</v>
      </c>
      <c r="I410" s="10">
        <v>296.63900000000001</v>
      </c>
      <c r="J410" s="10">
        <v>302.83999999999997</v>
      </c>
      <c r="K410" s="10">
        <v>311.46100000000001</v>
      </c>
      <c r="L410" s="10">
        <v>307.23099999999999</v>
      </c>
      <c r="M410" s="10">
        <v>308.75799999999998</v>
      </c>
      <c r="N410" s="10">
        <v>93.174000000000007</v>
      </c>
      <c r="O410" s="10">
        <v>95.947999999999993</v>
      </c>
      <c r="P410" s="10">
        <v>94.007999999999996</v>
      </c>
      <c r="Q410" s="10">
        <v>89.353999999999999</v>
      </c>
      <c r="R410" s="10">
        <v>89.879000000000005</v>
      </c>
      <c r="S410" s="10">
        <v>89.245000000000005</v>
      </c>
      <c r="T410" s="10">
        <v>91.022000000000006</v>
      </c>
      <c r="U410" s="10">
        <v>95.168999999999997</v>
      </c>
      <c r="V410" s="10">
        <v>94.682000000000002</v>
      </c>
      <c r="W410" s="10">
        <v>93.634</v>
      </c>
      <c r="X410" s="10">
        <f>_xlfn.IFNA(IF(OR($C410={"PH-AKT","GCaMP6S"}),D410/AVERAGE($D410:$F410), D410/N410/AVERAGE($D410/$N410,$E410/$O410,$F410/$P410)),0)</f>
        <v>1.0228820736411144</v>
      </c>
      <c r="Y410" s="10">
        <f>_xlfn.IFNA(IF(OR($C410={"PH-AKT","GCaMP6S"}),E410/AVERAGE($D410:$F410), E410/O410/AVERAGE($D410/$N410,$E410/$O410,$F410/$P410)),0)</f>
        <v>0.97654682219382649</v>
      </c>
      <c r="Z410" s="10">
        <f>_xlfn.IFNA(IF(OR($C410={"PH-AKT","GCaMP6S"}),F410/AVERAGE($D410:$F410), F410/P410/AVERAGE($D410/$N410,$E410/$O410,$F410/$P410)),0)</f>
        <v>1.0005711041650589</v>
      </c>
      <c r="AA410" s="10">
        <f>_xlfn.IFNA(IF(OR($C410={"PH-AKT","GCaMP6S"}),G410/AVERAGE($D410:$F410), G410/Q410/AVERAGE($D410/$N410,$E410/$O410,$F410/$P410)),0)</f>
        <v>1.015851952126771</v>
      </c>
      <c r="AB410" s="10">
        <f>_xlfn.IFNA(IF(OR($C410={"PH-AKT","GCaMP6S"}),H410/AVERAGE($D410:$F410), H410/R410/AVERAGE($D410/$N410,$E410/$O410,$F410/$P410)),0)</f>
        <v>1.0353841147462524</v>
      </c>
      <c r="AC410" s="10">
        <f>_xlfn.IFNA(IF(OR($C410={"PH-AKT","GCaMP6S"}),I410/AVERAGE($D410:$F410), I410/S410/AVERAGE($D410/$N410,$E410/$O410,$F410/$P410)),0)</f>
        <v>1.0296193308652735</v>
      </c>
      <c r="AD410" s="10">
        <f>_xlfn.IFNA(IF(OR($C410={"PH-AKT","GCaMP6S"}),J410/AVERAGE($D410:$F410), J410/T410/AVERAGE($D410/$N410,$E410/$O410,$F410/$P410)),0)</f>
        <v>1.0306214969198091</v>
      </c>
      <c r="AE410" s="10">
        <f>_xlfn.IFNA(IF(OR($C410={"PH-AKT","GCaMP6S"}),K410/AVERAGE($D410:$F410), K410/U410/AVERAGE($D410/$N410,$E410/$O410,$F410/$P410)),0)</f>
        <v>1.0137724876857364</v>
      </c>
      <c r="AF410" s="10">
        <f>_xlfn.IFNA(IF(OR($C410={"PH-AKT","GCaMP6S"}),L410/AVERAGE($D410:$F410), L410/V410/AVERAGE($D410/$N410,$E410/$O410,$F410/$P410)),0)</f>
        <v>1.00514784191694</v>
      </c>
      <c r="AG410" s="10">
        <f>_xlfn.IFNA(IF(OR($C410={"PH-AKT","GCaMP6S"}),M410/AVERAGE($D410:$F410), M410/W410/AVERAGE($D410/$N410,$E410/$O410,$F410/$P410)),0)</f>
        <v>1.0214496775714852</v>
      </c>
      <c r="AI410" s="10">
        <f>IF(OR($C410={"PH-AKT","Syk","Src","Lyn-FAK","Prin-CRAF","ERKKTR"}),1/X410,X410)</f>
        <v>1.0228820736411144</v>
      </c>
      <c r="AJ410" s="10">
        <f>IF(OR($C410={"PH-AKT","Syk","Src","Lyn-FAK","Prin-CRAF","ERKKTR"}),1/Y410,Y410)</f>
        <v>0.97654682219382649</v>
      </c>
      <c r="AK410" s="10">
        <f>IF(OR($C410={"PH-AKT","Syk","Src","Lyn-FAK","Prin-CRAF","ERKKTR"}),1/Z410,Z410)</f>
        <v>1.0005711041650589</v>
      </c>
      <c r="AL410" s="10">
        <f>IF(OR($C410={"PH-AKT","Syk","Src","Lyn-FAK","Prin-CRAF","ERKKTR"}),1/AA410,AA410)</f>
        <v>1.015851952126771</v>
      </c>
      <c r="AM410" s="10">
        <f>IF(OR($C410={"PH-AKT","Syk","Src","Lyn-FAK","Prin-CRAF","ERKKTR"}),1/AB410,AB410)</f>
        <v>1.0353841147462524</v>
      </c>
      <c r="AN410" s="10">
        <f>IF(OR($C410={"PH-AKT","Syk","Src","Lyn-FAK","Prin-CRAF","ERKKTR"}),1/AC410,AC410)</f>
        <v>1.0296193308652735</v>
      </c>
      <c r="AO410" s="10">
        <f>IF(OR($C410={"PH-AKT","Syk","Src","Lyn-FAK","Prin-CRAF","ERKKTR"}),1/AD410,AD410)</f>
        <v>1.0306214969198091</v>
      </c>
      <c r="AP410" s="10">
        <f>IF(OR($C410={"PH-AKT","Syk","Src","Lyn-FAK","Prin-CRAF","ERKKTR"}),1/AE410,AE410)</f>
        <v>1.0137724876857364</v>
      </c>
      <c r="AQ410" s="10">
        <f>IF(OR($C410={"PH-AKT","Syk","Src","Lyn-FAK","Prin-CRAF","ERKKTR"}),1/AF410,AF410)</f>
        <v>1.00514784191694</v>
      </c>
      <c r="AR410" s="10">
        <f>IF(OR($C410={"PH-AKT","Syk","Src","Lyn-FAK","Prin-CRAF","ERKKTR"}),1/AG410,AG410)</f>
        <v>1.0214496775714852</v>
      </c>
    </row>
    <row r="411" spans="1:44" x14ac:dyDescent="0.2">
      <c r="A411" s="10">
        <v>410</v>
      </c>
      <c r="B411" s="10">
        <v>0</v>
      </c>
      <c r="C411" s="10">
        <f>_xlfn.IFNA(VLOOKUP($B411,Barcodes!$B$2:$E$14,4,FALSE),0)</f>
        <v>0</v>
      </c>
      <c r="D411" s="10">
        <v>249.70500000000001</v>
      </c>
      <c r="E411" s="10">
        <v>252.14599999999999</v>
      </c>
      <c r="F411" s="10">
        <v>252.40700000000001</v>
      </c>
      <c r="G411" s="10">
        <v>254.756</v>
      </c>
      <c r="H411" s="10">
        <v>258.87400000000002</v>
      </c>
      <c r="I411" s="10">
        <v>252.839</v>
      </c>
      <c r="J411" s="10">
        <v>253.928</v>
      </c>
      <c r="K411" s="10">
        <v>260.18</v>
      </c>
      <c r="L411" s="10">
        <v>262.06200000000001</v>
      </c>
      <c r="M411" s="10">
        <v>265.85899999999998</v>
      </c>
      <c r="N411" s="10">
        <v>69.475999999999999</v>
      </c>
      <c r="O411" s="10">
        <v>73.465999999999994</v>
      </c>
      <c r="P411" s="10">
        <v>71.721999999999994</v>
      </c>
      <c r="Q411" s="10">
        <v>71.787999999999997</v>
      </c>
      <c r="R411" s="10">
        <v>73.617000000000004</v>
      </c>
      <c r="S411" s="10">
        <v>74.813999999999993</v>
      </c>
      <c r="T411" s="10">
        <v>80.305999999999997</v>
      </c>
      <c r="U411" s="10">
        <v>77.301000000000002</v>
      </c>
      <c r="V411" s="10">
        <v>80.510999999999996</v>
      </c>
      <c r="W411" s="10">
        <v>76.912999999999997</v>
      </c>
      <c r="X411" s="10">
        <f>_xlfn.IFNA(IF(OR($C411={"PH-AKT","GCaMP6S"}),D411/AVERAGE($D411:$F411), D411/N411/AVERAGE($D411/$N411,$E411/$O411,$F411/$P411)),0)</f>
        <v>1.0224599218595947</v>
      </c>
      <c r="Y411" s="10">
        <f>_xlfn.IFNA(IF(OR($C411={"PH-AKT","GCaMP6S"}),E411/AVERAGE($D411:$F411), E411/O411/AVERAGE($D411/$N411,$E411/$O411,$F411/$P411)),0)</f>
        <v>0.97638151804249074</v>
      </c>
      <c r="Z411" s="10">
        <f>_xlfn.IFNA(IF(OR($C411={"PH-AKT","GCaMP6S"}),F411/AVERAGE($D411:$F411), F411/P411/AVERAGE($D411/$N411,$E411/$O411,$F411/$P411)),0)</f>
        <v>1.0011585600979149</v>
      </c>
      <c r="AA411" s="10">
        <f>_xlfn.IFNA(IF(OR($C411={"PH-AKT","GCaMP6S"}),G411/AVERAGE($D411:$F411), G411/Q411/AVERAGE($D411/$N411,$E411/$O411,$F411/$P411)),0)</f>
        <v>1.0095467352877907</v>
      </c>
      <c r="AB411" s="10">
        <f>_xlfn.IFNA(IF(OR($C411={"PH-AKT","GCaMP6S"}),H411/AVERAGE($D411:$F411), H411/R411/AVERAGE($D411/$N411,$E411/$O411,$F411/$P411)),0)</f>
        <v>1.000378111000704</v>
      </c>
      <c r="AC411" s="10">
        <f>_xlfn.IFNA(IF(OR($C411={"PH-AKT","GCaMP6S"}),I411/AVERAGE($D411:$F411), I411/S411/AVERAGE($D411/$N411,$E411/$O411,$F411/$P411)),0)</f>
        <v>0.9614242014582014</v>
      </c>
      <c r="AD411" s="10">
        <f>_xlfn.IFNA(IF(OR($C411={"PH-AKT","GCaMP6S"}),J411/AVERAGE($D411:$F411), J411/T411/AVERAGE($D411/$N411,$E411/$O411,$F411/$P411)),0)</f>
        <v>0.89953167187736172</v>
      </c>
      <c r="AE411" s="10">
        <f>_xlfn.IFNA(IF(OR($C411={"PH-AKT","GCaMP6S"}),K411/AVERAGE($D411:$F411), K411/U411/AVERAGE($D411/$N411,$E411/$O411,$F411/$P411)),0)</f>
        <v>0.95750854572507649</v>
      </c>
      <c r="AF411" s="10">
        <f>_xlfn.IFNA(IF(OR($C411={"PH-AKT","GCaMP6S"}),L411/AVERAGE($D411:$F411), L411/V411/AVERAGE($D411/$N411,$E411/$O411,$F411/$P411)),0)</f>
        <v>0.92598231383766705</v>
      </c>
      <c r="AG411" s="10">
        <f>_xlfn.IFNA(IF(OR($C411={"PH-AKT","GCaMP6S"}),M411/AVERAGE($D411:$F411), M411/W411/AVERAGE($D411/$N411,$E411/$O411,$F411/$P411)),0)</f>
        <v>0.98334401086734868</v>
      </c>
      <c r="AI411" s="10">
        <f>IF(OR($C411={"PH-AKT","Syk","Src","Lyn-FAK","Prin-CRAF","ERKKTR"}),1/X411,X411)</f>
        <v>1.0224599218595947</v>
      </c>
      <c r="AJ411" s="10">
        <f>IF(OR($C411={"PH-AKT","Syk","Src","Lyn-FAK","Prin-CRAF","ERKKTR"}),1/Y411,Y411)</f>
        <v>0.97638151804249074</v>
      </c>
      <c r="AK411" s="10">
        <f>IF(OR($C411={"PH-AKT","Syk","Src","Lyn-FAK","Prin-CRAF","ERKKTR"}),1/Z411,Z411)</f>
        <v>1.0011585600979149</v>
      </c>
      <c r="AL411" s="10">
        <f>IF(OR($C411={"PH-AKT","Syk","Src","Lyn-FAK","Prin-CRAF","ERKKTR"}),1/AA411,AA411)</f>
        <v>1.0095467352877907</v>
      </c>
      <c r="AM411" s="10">
        <f>IF(OR($C411={"PH-AKT","Syk","Src","Lyn-FAK","Prin-CRAF","ERKKTR"}),1/AB411,AB411)</f>
        <v>1.000378111000704</v>
      </c>
      <c r="AN411" s="10">
        <f>IF(OR($C411={"PH-AKT","Syk","Src","Lyn-FAK","Prin-CRAF","ERKKTR"}),1/AC411,AC411)</f>
        <v>0.9614242014582014</v>
      </c>
      <c r="AO411" s="10">
        <f>IF(OR($C411={"PH-AKT","Syk","Src","Lyn-FAK","Prin-CRAF","ERKKTR"}),1/AD411,AD411)</f>
        <v>0.89953167187736172</v>
      </c>
      <c r="AP411" s="10">
        <f>IF(OR($C411={"PH-AKT","Syk","Src","Lyn-FAK","Prin-CRAF","ERKKTR"}),1/AE411,AE411)</f>
        <v>0.95750854572507649</v>
      </c>
      <c r="AQ411" s="10">
        <f>IF(OR($C411={"PH-AKT","Syk","Src","Lyn-FAK","Prin-CRAF","ERKKTR"}),1/AF411,AF411)</f>
        <v>0.92598231383766705</v>
      </c>
      <c r="AR411" s="10">
        <f>IF(OR($C411={"PH-AKT","Syk","Src","Lyn-FAK","Prin-CRAF","ERKKTR"}),1/AG411,AG411)</f>
        <v>0.98334401086734868</v>
      </c>
    </row>
    <row r="412" spans="1:44" x14ac:dyDescent="0.2">
      <c r="A412" s="10">
        <v>411</v>
      </c>
      <c r="B412" s="10">
        <v>0</v>
      </c>
      <c r="C412" s="10">
        <f>_xlfn.IFNA(VLOOKUP($B412,Barcodes!$B$2:$E$14,4,FALSE),0)</f>
        <v>0</v>
      </c>
      <c r="D412" s="10">
        <v>277.37200000000001</v>
      </c>
      <c r="E412" s="10">
        <v>274.72300000000001</v>
      </c>
      <c r="F412" s="10">
        <v>277.28300000000002</v>
      </c>
      <c r="G412" s="10">
        <v>312.69099999999997</v>
      </c>
      <c r="H412" s="10">
        <v>276.75200000000001</v>
      </c>
      <c r="I412" s="10">
        <v>286.67399999999998</v>
      </c>
      <c r="J412" s="10">
        <v>291.702</v>
      </c>
      <c r="K412" s="10">
        <v>295.34199999999998</v>
      </c>
      <c r="L412" s="10">
        <v>305.178</v>
      </c>
      <c r="M412" s="10">
        <v>302.14800000000002</v>
      </c>
      <c r="N412" s="10">
        <v>67.965000000000003</v>
      </c>
      <c r="O412" s="10">
        <v>68.613</v>
      </c>
      <c r="P412" s="10">
        <v>71.248000000000005</v>
      </c>
      <c r="Q412" s="10">
        <v>77.516000000000005</v>
      </c>
      <c r="R412" s="10">
        <v>73.852000000000004</v>
      </c>
      <c r="S412" s="10">
        <v>79.713999999999999</v>
      </c>
      <c r="T412" s="10">
        <v>80.694999999999993</v>
      </c>
      <c r="U412" s="10">
        <v>81.706999999999994</v>
      </c>
      <c r="V412" s="10">
        <v>81.963999999999999</v>
      </c>
      <c r="W412" s="10">
        <v>81.894000000000005</v>
      </c>
      <c r="X412" s="10">
        <f>_xlfn.IFNA(IF(OR($C412={"PH-AKT","GCaMP6S"}),D412/AVERAGE($D412:$F412), D412/N412/AVERAGE($D412/$N412,$E412/$O412,$F412/$P412)),0)</f>
        <v>1.0222471648503624</v>
      </c>
      <c r="Y412" s="10">
        <f>_xlfn.IFNA(IF(OR($C412={"PH-AKT","GCaMP6S"}),E412/AVERAGE($D412:$F412), E412/O412/AVERAGE($D412/$N412,$E412/$O412,$F412/$P412)),0)</f>
        <v>1.0029221654679343</v>
      </c>
      <c r="Z412" s="10">
        <f>_xlfn.IFNA(IF(OR($C412={"PH-AKT","GCaMP6S"}),F412/AVERAGE($D412:$F412), F412/P412/AVERAGE($D412/$N412,$E412/$O412,$F412/$P412)),0)</f>
        <v>0.97483066968170351</v>
      </c>
      <c r="AA412" s="10">
        <f>_xlfn.IFNA(IF(OR($C412={"PH-AKT","GCaMP6S"}),G412/AVERAGE($D412:$F412), G412/Q412/AVERAGE($D412/$N412,$E412/$O412,$F412/$P412)),0)</f>
        <v>1.0104216549687743</v>
      </c>
      <c r="AB412" s="10">
        <f>_xlfn.IFNA(IF(OR($C412={"PH-AKT","GCaMP6S"}),H412/AVERAGE($D412:$F412), H412/R412/AVERAGE($D412/$N412,$E412/$O412,$F412/$P412)),0)</f>
        <v>0.9386574360839367</v>
      </c>
      <c r="AC412" s="10">
        <f>_xlfn.IFNA(IF(OR($C412={"PH-AKT","GCaMP6S"}),I412/AVERAGE($D412:$F412), I412/S412/AVERAGE($D412/$N412,$E412/$O412,$F412/$P412)),0)</f>
        <v>0.90080818132614071</v>
      </c>
      <c r="AD412" s="10">
        <f>_xlfn.IFNA(IF(OR($C412={"PH-AKT","GCaMP6S"}),J412/AVERAGE($D412:$F412), J412/T412/AVERAGE($D412/$N412,$E412/$O412,$F412/$P412)),0)</f>
        <v>0.9054644394261645</v>
      </c>
      <c r="AE412" s="10">
        <f>_xlfn.IFNA(IF(OR($C412={"PH-AKT","GCaMP6S"}),K412/AVERAGE($D412:$F412), K412/U412/AVERAGE($D412/$N412,$E412/$O412,$F412/$P412)),0)</f>
        <v>0.90540849399810952</v>
      </c>
      <c r="AF412" s="10">
        <f>_xlfn.IFNA(IF(OR($C412={"PH-AKT","GCaMP6S"}),L412/AVERAGE($D412:$F412), L412/V412/AVERAGE($D412/$N412,$E412/$O412,$F412/$P412)),0)</f>
        <v>0.93262852788685047</v>
      </c>
      <c r="AG412" s="10">
        <f>_xlfn.IFNA(IF(OR($C412={"PH-AKT","GCaMP6S"}),M412/AVERAGE($D412:$F412), M412/W412/AVERAGE($D412/$N412,$E412/$O412,$F412/$P412)),0)</f>
        <v>0.92415806453959715</v>
      </c>
      <c r="AI412" s="10">
        <f>IF(OR($C412={"PH-AKT","Syk","Src","Lyn-FAK","Prin-CRAF","ERKKTR"}),1/X412,X412)</f>
        <v>1.0222471648503624</v>
      </c>
      <c r="AJ412" s="10">
        <f>IF(OR($C412={"PH-AKT","Syk","Src","Lyn-FAK","Prin-CRAF","ERKKTR"}),1/Y412,Y412)</f>
        <v>1.0029221654679343</v>
      </c>
      <c r="AK412" s="10">
        <f>IF(OR($C412={"PH-AKT","Syk","Src","Lyn-FAK","Prin-CRAF","ERKKTR"}),1/Z412,Z412)</f>
        <v>0.97483066968170351</v>
      </c>
      <c r="AL412" s="10">
        <f>IF(OR($C412={"PH-AKT","Syk","Src","Lyn-FAK","Prin-CRAF","ERKKTR"}),1/AA412,AA412)</f>
        <v>1.0104216549687743</v>
      </c>
      <c r="AM412" s="10">
        <f>IF(OR($C412={"PH-AKT","Syk","Src","Lyn-FAK","Prin-CRAF","ERKKTR"}),1/AB412,AB412)</f>
        <v>0.9386574360839367</v>
      </c>
      <c r="AN412" s="10">
        <f>IF(OR($C412={"PH-AKT","Syk","Src","Lyn-FAK","Prin-CRAF","ERKKTR"}),1/AC412,AC412)</f>
        <v>0.90080818132614071</v>
      </c>
      <c r="AO412" s="10">
        <f>IF(OR($C412={"PH-AKT","Syk","Src","Lyn-FAK","Prin-CRAF","ERKKTR"}),1/AD412,AD412)</f>
        <v>0.9054644394261645</v>
      </c>
      <c r="AP412" s="10">
        <f>IF(OR($C412={"PH-AKT","Syk","Src","Lyn-FAK","Prin-CRAF","ERKKTR"}),1/AE412,AE412)</f>
        <v>0.90540849399810952</v>
      </c>
      <c r="AQ412" s="10">
        <f>IF(OR($C412={"PH-AKT","Syk","Src","Lyn-FAK","Prin-CRAF","ERKKTR"}),1/AF412,AF412)</f>
        <v>0.93262852788685047</v>
      </c>
      <c r="AR412" s="10">
        <f>IF(OR($C412={"PH-AKT","Syk","Src","Lyn-FAK","Prin-CRAF","ERKKTR"}),1/AG412,AG412)</f>
        <v>0.92415806453959715</v>
      </c>
    </row>
    <row r="413" spans="1:44" x14ac:dyDescent="0.2">
      <c r="A413" s="10">
        <v>412</v>
      </c>
      <c r="B413" s="10">
        <v>0</v>
      </c>
      <c r="C413" s="10">
        <f>_xlfn.IFNA(VLOOKUP($B413,Barcodes!$B$2:$E$14,4,FALSE),0)</f>
        <v>0</v>
      </c>
      <c r="D413" s="10">
        <v>237.476</v>
      </c>
      <c r="E413" s="10">
        <v>245.6</v>
      </c>
      <c r="F413" s="10">
        <v>258.762</v>
      </c>
      <c r="G413" s="10">
        <v>256.27699999999999</v>
      </c>
      <c r="H413" s="10">
        <v>272.90800000000002</v>
      </c>
      <c r="I413" s="10">
        <v>281.971</v>
      </c>
      <c r="J413" s="10">
        <v>308.31200000000001</v>
      </c>
      <c r="K413" s="10">
        <v>315.79300000000001</v>
      </c>
      <c r="L413" s="10">
        <v>354.82499999999999</v>
      </c>
      <c r="M413" s="10">
        <v>349.2</v>
      </c>
      <c r="N413" s="10">
        <v>70.936000000000007</v>
      </c>
      <c r="O413" s="10">
        <v>73.385999999999996</v>
      </c>
      <c r="P413" s="10">
        <v>69.951999999999998</v>
      </c>
      <c r="Q413" s="10">
        <v>71.646000000000001</v>
      </c>
      <c r="R413" s="10">
        <v>74.197000000000003</v>
      </c>
      <c r="S413" s="10">
        <v>73.834999999999994</v>
      </c>
      <c r="T413" s="10">
        <v>77.418999999999997</v>
      </c>
      <c r="U413" s="10">
        <v>78.989999999999995</v>
      </c>
      <c r="V413" s="10">
        <v>83.915999999999997</v>
      </c>
      <c r="W413" s="10">
        <v>82.372</v>
      </c>
      <c r="X413" s="10">
        <f>_xlfn.IFNA(IF(OR($C413={"PH-AKT","GCaMP6S"}),D413/AVERAGE($D413:$F413), D413/N413/AVERAGE($D413/$N413,$E413/$O413,$F413/$P413)),0)</f>
        <v>0.96629419676147776</v>
      </c>
      <c r="Y413" s="10">
        <f>_xlfn.IFNA(IF(OR($C413={"PH-AKT","GCaMP6S"}),E413/AVERAGE($D413:$F413), E413/O413/AVERAGE($D413/$N413,$E413/$O413,$F413/$P413)),0)</f>
        <v>0.96598745756348359</v>
      </c>
      <c r="Z413" s="10">
        <f>_xlfn.IFNA(IF(OR($C413={"PH-AKT","GCaMP6S"}),F413/AVERAGE($D413:$F413), F413/P413/AVERAGE($D413/$N413,$E413/$O413,$F413/$P413)),0)</f>
        <v>1.067718345675039</v>
      </c>
      <c r="AA413" s="10">
        <f>_xlfn.IFNA(IF(OR($C413={"PH-AKT","GCaMP6S"}),G413/AVERAGE($D413:$F413), G413/Q413/AVERAGE($D413/$N413,$E413/$O413,$F413/$P413)),0)</f>
        <v>1.0324618765096563</v>
      </c>
      <c r="AB413" s="10">
        <f>_xlfn.IFNA(IF(OR($C413={"PH-AKT","GCaMP6S"}),H413/AVERAGE($D413:$F413), H413/R413/AVERAGE($D413/$N413,$E413/$O413,$F413/$P413)),0)</f>
        <v>1.0616619744548241</v>
      </c>
      <c r="AC413" s="10">
        <f>_xlfn.IFNA(IF(OR($C413={"PH-AKT","GCaMP6S"}),I413/AVERAGE($D413:$F413), I413/S413/AVERAGE($D413/$N413,$E413/$O413,$F413/$P413)),0)</f>
        <v>1.1022966992506904</v>
      </c>
      <c r="AD413" s="10">
        <f>_xlfn.IFNA(IF(OR($C413={"PH-AKT","GCaMP6S"}),J413/AVERAGE($D413:$F413), J413/T413/AVERAGE($D413/$N413,$E413/$O413,$F413/$P413)),0)</f>
        <v>1.1494741598188978</v>
      </c>
      <c r="AE413" s="10">
        <f>_xlfn.IFNA(IF(OR($C413={"PH-AKT","GCaMP6S"}),K413/AVERAGE($D413:$F413), K413/U413/AVERAGE($D413/$N413,$E413/$O413,$F413/$P413)),0)</f>
        <v>1.1539492967813272</v>
      </c>
      <c r="AF413" s="10">
        <f>_xlfn.IFNA(IF(OR($C413={"PH-AKT","GCaMP6S"}),L413/AVERAGE($D413:$F413), L413/V413/AVERAGE($D413/$N413,$E413/$O413,$F413/$P413)),0)</f>
        <v>1.2204662628467458</v>
      </c>
      <c r="AG413" s="10">
        <f>_xlfn.IFNA(IF(OR($C413={"PH-AKT","GCaMP6S"}),M413/AVERAGE($D413:$F413), M413/W413/AVERAGE($D413/$N413,$E413/$O413,$F413/$P413)),0)</f>
        <v>1.223632394070731</v>
      </c>
      <c r="AI413" s="10">
        <f>IF(OR($C413={"PH-AKT","Syk","Src","Lyn-FAK","Prin-CRAF","ERKKTR"}),1/X413,X413)</f>
        <v>0.96629419676147776</v>
      </c>
      <c r="AJ413" s="10">
        <f>IF(OR($C413={"PH-AKT","Syk","Src","Lyn-FAK","Prin-CRAF","ERKKTR"}),1/Y413,Y413)</f>
        <v>0.96598745756348359</v>
      </c>
      <c r="AK413" s="10">
        <f>IF(OR($C413={"PH-AKT","Syk","Src","Lyn-FAK","Prin-CRAF","ERKKTR"}),1/Z413,Z413)</f>
        <v>1.067718345675039</v>
      </c>
      <c r="AL413" s="10">
        <f>IF(OR($C413={"PH-AKT","Syk","Src","Lyn-FAK","Prin-CRAF","ERKKTR"}),1/AA413,AA413)</f>
        <v>1.0324618765096563</v>
      </c>
      <c r="AM413" s="10">
        <f>IF(OR($C413={"PH-AKT","Syk","Src","Lyn-FAK","Prin-CRAF","ERKKTR"}),1/AB413,AB413)</f>
        <v>1.0616619744548241</v>
      </c>
      <c r="AN413" s="10">
        <f>IF(OR($C413={"PH-AKT","Syk","Src","Lyn-FAK","Prin-CRAF","ERKKTR"}),1/AC413,AC413)</f>
        <v>1.1022966992506904</v>
      </c>
      <c r="AO413" s="10">
        <f>IF(OR($C413={"PH-AKT","Syk","Src","Lyn-FAK","Prin-CRAF","ERKKTR"}),1/AD413,AD413)</f>
        <v>1.1494741598188978</v>
      </c>
      <c r="AP413" s="10">
        <f>IF(OR($C413={"PH-AKT","Syk","Src","Lyn-FAK","Prin-CRAF","ERKKTR"}),1/AE413,AE413)</f>
        <v>1.1539492967813272</v>
      </c>
      <c r="AQ413" s="10">
        <f>IF(OR($C413={"PH-AKT","Syk","Src","Lyn-FAK","Prin-CRAF","ERKKTR"}),1/AF413,AF413)</f>
        <v>1.2204662628467458</v>
      </c>
      <c r="AR413" s="10">
        <f>IF(OR($C413={"PH-AKT","Syk","Src","Lyn-FAK","Prin-CRAF","ERKKTR"}),1/AG413,AG413)</f>
        <v>1.223632394070731</v>
      </c>
    </row>
    <row r="414" spans="1:44" x14ac:dyDescent="0.2">
      <c r="A414" s="10">
        <v>413</v>
      </c>
      <c r="B414" s="10">
        <v>0</v>
      </c>
      <c r="C414" s="10">
        <f>_xlfn.IFNA(VLOOKUP($B414,Barcodes!$B$2:$E$14,4,FALSE),0)</f>
        <v>0</v>
      </c>
      <c r="D414" s="10">
        <v>305.77300000000002</v>
      </c>
      <c r="E414" s="10">
        <v>307.43700000000001</v>
      </c>
      <c r="F414" s="10">
        <v>296.86799999999999</v>
      </c>
      <c r="G414" s="10">
        <v>283.04599999999999</v>
      </c>
      <c r="H414" s="10">
        <v>281.14400000000001</v>
      </c>
      <c r="I414" s="10">
        <v>284.54899999999998</v>
      </c>
      <c r="J414" s="10">
        <v>288.34300000000002</v>
      </c>
      <c r="K414" s="10">
        <v>301.70999999999998</v>
      </c>
      <c r="L414" s="10">
        <v>302.82100000000003</v>
      </c>
      <c r="M414" s="10">
        <v>304.24400000000003</v>
      </c>
      <c r="N414" s="10">
        <v>87.622</v>
      </c>
      <c r="O414" s="10">
        <v>89.444999999999993</v>
      </c>
      <c r="P414" s="10">
        <v>90.769000000000005</v>
      </c>
      <c r="Q414" s="10">
        <v>85.24</v>
      </c>
      <c r="R414" s="10">
        <v>86.236999999999995</v>
      </c>
      <c r="S414" s="10">
        <v>89.49</v>
      </c>
      <c r="T414" s="10">
        <v>90.456000000000003</v>
      </c>
      <c r="U414" s="10">
        <v>92.14</v>
      </c>
      <c r="V414" s="10">
        <v>84.917000000000002</v>
      </c>
      <c r="W414" s="10">
        <v>94.712999999999994</v>
      </c>
      <c r="X414" s="10">
        <f>_xlfn.IFNA(IF(OR($C414={"PH-AKT","GCaMP6S"}),D414/AVERAGE($D414:$F414), D414/N414/AVERAGE($D414/$N414,$E414/$O414,$F414/$P414)),0)</f>
        <v>1.0266356663416845</v>
      </c>
      <c r="Y414" s="10">
        <f>_xlfn.IFNA(IF(OR($C414={"PH-AKT","GCaMP6S"}),E414/AVERAGE($D414:$F414), E414/O414/AVERAGE($D414/$N414,$E414/$O414,$F414/$P414)),0)</f>
        <v>1.0111845860547941</v>
      </c>
      <c r="Z414" s="10">
        <f>_xlfn.IFNA(IF(OR($C414={"PH-AKT","GCaMP6S"}),F414/AVERAGE($D414:$F414), F414/P414/AVERAGE($D414/$N414,$E414/$O414,$F414/$P414)),0)</f>
        <v>0.96217974760352121</v>
      </c>
      <c r="AA414" s="10">
        <f>_xlfn.IFNA(IF(OR($C414={"PH-AKT","GCaMP6S"}),G414/AVERAGE($D414:$F414), G414/Q414/AVERAGE($D414/$N414,$E414/$O414,$F414/$P414)),0)</f>
        <v>0.97688615918904731</v>
      </c>
      <c r="AB414" s="10">
        <f>_xlfn.IFNA(IF(OR($C414={"PH-AKT","GCaMP6S"}),H414/AVERAGE($D414:$F414), H414/R414/AVERAGE($D414/$N414,$E414/$O414,$F414/$P414)),0)</f>
        <v>0.95910367530962926</v>
      </c>
      <c r="AC414" s="10">
        <f>_xlfn.IFNA(IF(OR($C414={"PH-AKT","GCaMP6S"}),I414/AVERAGE($D414:$F414), I414/S414/AVERAGE($D414/$N414,$E414/$O414,$F414/$P414)),0)</f>
        <v>0.93543352657771039</v>
      </c>
      <c r="AD414" s="10">
        <f>_xlfn.IFNA(IF(OR($C414={"PH-AKT","GCaMP6S"}),J414/AVERAGE($D414:$F414), J414/T414/AVERAGE($D414/$N414,$E414/$O414,$F414/$P414)),0)</f>
        <v>0.93778311554686766</v>
      </c>
      <c r="AE414" s="10">
        <f>_xlfn.IFNA(IF(OR($C414={"PH-AKT","GCaMP6S"}),K414/AVERAGE($D414:$F414), K414/U414/AVERAGE($D414/$N414,$E414/$O414,$F414/$P414)),0)</f>
        <v>0.96332287377631087</v>
      </c>
      <c r="AF414" s="10">
        <f>_xlfn.IFNA(IF(OR($C414={"PH-AKT","GCaMP6S"}),L414/AVERAGE($D414:$F414), L414/V414/AVERAGE($D414/$N414,$E414/$O414,$F414/$P414)),0)</f>
        <v>1.049111680089859</v>
      </c>
      <c r="AG414" s="10">
        <f>_xlfn.IFNA(IF(OR($C414={"PH-AKT","GCaMP6S"}),M414/AVERAGE($D414:$F414), M414/W414/AVERAGE($D414/$N414,$E414/$O414,$F414/$P414)),0)</f>
        <v>0.94502392795639789</v>
      </c>
      <c r="AI414" s="10">
        <f>IF(OR($C414={"PH-AKT","Syk","Src","Lyn-FAK","Prin-CRAF","ERKKTR"}),1/X414,X414)</f>
        <v>1.0266356663416845</v>
      </c>
      <c r="AJ414" s="10">
        <f>IF(OR($C414={"PH-AKT","Syk","Src","Lyn-FAK","Prin-CRAF","ERKKTR"}),1/Y414,Y414)</f>
        <v>1.0111845860547941</v>
      </c>
      <c r="AK414" s="10">
        <f>IF(OR($C414={"PH-AKT","Syk","Src","Lyn-FAK","Prin-CRAF","ERKKTR"}),1/Z414,Z414)</f>
        <v>0.96217974760352121</v>
      </c>
      <c r="AL414" s="10">
        <f>IF(OR($C414={"PH-AKT","Syk","Src","Lyn-FAK","Prin-CRAF","ERKKTR"}),1/AA414,AA414)</f>
        <v>0.97688615918904731</v>
      </c>
      <c r="AM414" s="10">
        <f>IF(OR($C414={"PH-AKT","Syk","Src","Lyn-FAK","Prin-CRAF","ERKKTR"}),1/AB414,AB414)</f>
        <v>0.95910367530962926</v>
      </c>
      <c r="AN414" s="10">
        <f>IF(OR($C414={"PH-AKT","Syk","Src","Lyn-FAK","Prin-CRAF","ERKKTR"}),1/AC414,AC414)</f>
        <v>0.93543352657771039</v>
      </c>
      <c r="AO414" s="10">
        <f>IF(OR($C414={"PH-AKT","Syk","Src","Lyn-FAK","Prin-CRAF","ERKKTR"}),1/AD414,AD414)</f>
        <v>0.93778311554686766</v>
      </c>
      <c r="AP414" s="10">
        <f>IF(OR($C414={"PH-AKT","Syk","Src","Lyn-FAK","Prin-CRAF","ERKKTR"}),1/AE414,AE414)</f>
        <v>0.96332287377631087</v>
      </c>
      <c r="AQ414" s="10">
        <f>IF(OR($C414={"PH-AKT","Syk","Src","Lyn-FAK","Prin-CRAF","ERKKTR"}),1/AF414,AF414)</f>
        <v>1.049111680089859</v>
      </c>
      <c r="AR414" s="10">
        <f>IF(OR($C414={"PH-AKT","Syk","Src","Lyn-FAK","Prin-CRAF","ERKKTR"}),1/AG414,AG414)</f>
        <v>0.94502392795639789</v>
      </c>
    </row>
    <row r="415" spans="1:44" x14ac:dyDescent="0.2">
      <c r="A415" s="10">
        <v>414</v>
      </c>
      <c r="B415" s="10">
        <v>0</v>
      </c>
      <c r="C415" s="10">
        <f>_xlfn.IFNA(VLOOKUP($B415,Barcodes!$B$2:$E$14,4,FALSE),0)</f>
        <v>0</v>
      </c>
      <c r="D415" s="10">
        <v>280.60899999999998</v>
      </c>
      <c r="E415" s="10">
        <v>280.69600000000003</v>
      </c>
      <c r="F415" s="10">
        <v>277.77800000000002</v>
      </c>
      <c r="G415" s="10">
        <v>276.53699999999998</v>
      </c>
      <c r="H415" s="10">
        <v>283.20699999999999</v>
      </c>
      <c r="I415" s="10">
        <v>277.30900000000003</v>
      </c>
      <c r="J415" s="10">
        <v>273.24599999999998</v>
      </c>
      <c r="K415" s="10">
        <v>274.62900000000002</v>
      </c>
      <c r="L415" s="10">
        <v>273.35700000000003</v>
      </c>
      <c r="M415" s="10">
        <v>266.50400000000002</v>
      </c>
      <c r="N415" s="10">
        <v>84.238</v>
      </c>
      <c r="O415" s="10">
        <v>84.49</v>
      </c>
      <c r="P415" s="10">
        <v>83.055000000000007</v>
      </c>
      <c r="Q415" s="10">
        <v>82.546999999999997</v>
      </c>
      <c r="R415" s="10">
        <v>87.992999999999995</v>
      </c>
      <c r="S415" s="10">
        <v>90.328000000000003</v>
      </c>
      <c r="T415" s="10">
        <v>85.722999999999999</v>
      </c>
      <c r="U415" s="10">
        <v>89.063000000000002</v>
      </c>
      <c r="V415" s="10">
        <v>84.667000000000002</v>
      </c>
      <c r="W415" s="10">
        <v>83.935000000000002</v>
      </c>
      <c r="X415" s="10">
        <f>_xlfn.IFNA(IF(OR($C415={"PH-AKT","GCaMP6S"}),D415/AVERAGE($D415:$F415), D415/N415/AVERAGE($D415/$N415,$E415/$O415,$F415/$P415)),0)</f>
        <v>0.9995543267450131</v>
      </c>
      <c r="Y415" s="10">
        <f>_xlfn.IFNA(IF(OR($C415={"PH-AKT","GCaMP6S"}),E415/AVERAGE($D415:$F415), E415/O415/AVERAGE($D415/$N415,$E415/$O415,$F415/$P415)),0)</f>
        <v>0.99688203197825187</v>
      </c>
      <c r="Z415" s="10">
        <f>_xlfn.IFNA(IF(OR($C415={"PH-AKT","GCaMP6S"}),F415/AVERAGE($D415:$F415), F415/P415/AVERAGE($D415/$N415,$E415/$O415,$F415/$P415)),0)</f>
        <v>1.0035636412767348</v>
      </c>
      <c r="AA415" s="10">
        <f>_xlfn.IFNA(IF(OR($C415={"PH-AKT","GCaMP6S"}),G415/AVERAGE($D415:$F415), G415/Q415/AVERAGE($D415/$N415,$E415/$O415,$F415/$P415)),0)</f>
        <v>1.005228532760954</v>
      </c>
      <c r="AB415" s="10">
        <f>_xlfn.IFNA(IF(OR($C415={"PH-AKT","GCaMP6S"}),H415/AVERAGE($D415:$F415), H415/R415/AVERAGE($D415/$N415,$E415/$O415,$F415/$P415)),0)</f>
        <v>0.96575888743251481</v>
      </c>
      <c r="AC415" s="10">
        <f>_xlfn.IFNA(IF(OR($C415={"PH-AKT","GCaMP6S"}),I415/AVERAGE($D415:$F415), I415/S415/AVERAGE($D415/$N415,$E415/$O415,$F415/$P415)),0)</f>
        <v>0.92120105113791706</v>
      </c>
      <c r="AD415" s="10">
        <f>_xlfn.IFNA(IF(OR($C415={"PH-AKT","GCaMP6S"}),J415/AVERAGE($D415:$F415), J415/T415/AVERAGE($D415/$N415,$E415/$O415,$F415/$P415)),0)</f>
        <v>0.95646549274047687</v>
      </c>
      <c r="AE415" s="10">
        <f>_xlfn.IFNA(IF(OR($C415={"PH-AKT","GCaMP6S"}),K415/AVERAGE($D415:$F415), K415/U415/AVERAGE($D415/$N415,$E415/$O415,$F415/$P415)),0)</f>
        <v>0.92525604294257646</v>
      </c>
      <c r="AF415" s="10">
        <f>_xlfn.IFNA(IF(OR($C415={"PH-AKT","GCaMP6S"}),L415/AVERAGE($D415:$F415), L415/V415/AVERAGE($D415/$N415,$E415/$O415,$F415/$P415)),0)</f>
        <v>0.96878829364977492</v>
      </c>
      <c r="AG415" s="10">
        <f>_xlfn.IFNA(IF(OR($C415={"PH-AKT","GCaMP6S"}),M415/AVERAGE($D415:$F415), M415/W415/AVERAGE($D415/$N415,$E415/$O415,$F415/$P415)),0)</f>
        <v>0.95273800905329753</v>
      </c>
      <c r="AI415" s="10">
        <f>IF(OR($C415={"PH-AKT","Syk","Src","Lyn-FAK","Prin-CRAF","ERKKTR"}),1/X415,X415)</f>
        <v>0.9995543267450131</v>
      </c>
      <c r="AJ415" s="10">
        <f>IF(OR($C415={"PH-AKT","Syk","Src","Lyn-FAK","Prin-CRAF","ERKKTR"}),1/Y415,Y415)</f>
        <v>0.99688203197825187</v>
      </c>
      <c r="AK415" s="10">
        <f>IF(OR($C415={"PH-AKT","Syk","Src","Lyn-FAK","Prin-CRAF","ERKKTR"}),1/Z415,Z415)</f>
        <v>1.0035636412767348</v>
      </c>
      <c r="AL415" s="10">
        <f>IF(OR($C415={"PH-AKT","Syk","Src","Lyn-FAK","Prin-CRAF","ERKKTR"}),1/AA415,AA415)</f>
        <v>1.005228532760954</v>
      </c>
      <c r="AM415" s="10">
        <f>IF(OR($C415={"PH-AKT","Syk","Src","Lyn-FAK","Prin-CRAF","ERKKTR"}),1/AB415,AB415)</f>
        <v>0.96575888743251481</v>
      </c>
      <c r="AN415" s="10">
        <f>IF(OR($C415={"PH-AKT","Syk","Src","Lyn-FAK","Prin-CRAF","ERKKTR"}),1/AC415,AC415)</f>
        <v>0.92120105113791706</v>
      </c>
      <c r="AO415" s="10">
        <f>IF(OR($C415={"PH-AKT","Syk","Src","Lyn-FAK","Prin-CRAF","ERKKTR"}),1/AD415,AD415)</f>
        <v>0.95646549274047687</v>
      </c>
      <c r="AP415" s="10">
        <f>IF(OR($C415={"PH-AKT","Syk","Src","Lyn-FAK","Prin-CRAF","ERKKTR"}),1/AE415,AE415)</f>
        <v>0.92525604294257646</v>
      </c>
      <c r="AQ415" s="10">
        <f>IF(OR($C415={"PH-AKT","Syk","Src","Lyn-FAK","Prin-CRAF","ERKKTR"}),1/AF415,AF415)</f>
        <v>0.96878829364977492</v>
      </c>
      <c r="AR415" s="10">
        <f>IF(OR($C415={"PH-AKT","Syk","Src","Lyn-FAK","Prin-CRAF","ERKKTR"}),1/AG415,AG415)</f>
        <v>0.95273800905329753</v>
      </c>
    </row>
    <row r="416" spans="1:44" x14ac:dyDescent="0.2">
      <c r="A416" s="10">
        <v>415</v>
      </c>
      <c r="B416" s="10" t="s">
        <v>437</v>
      </c>
      <c r="C416" s="10" t="str">
        <f>_xlfn.IFNA(VLOOKUP($B416,Barcodes!$B$2:$E$14,4,FALSE),0)</f>
        <v>EV-ROCK</v>
      </c>
      <c r="D416" s="10">
        <v>744.41600000000005</v>
      </c>
      <c r="E416" s="10">
        <v>749.601</v>
      </c>
      <c r="F416" s="10">
        <v>736.62900000000002</v>
      </c>
      <c r="G416" s="10">
        <v>763.928</v>
      </c>
      <c r="H416" s="10">
        <v>762.21100000000001</v>
      </c>
      <c r="I416" s="10">
        <v>779.05600000000004</v>
      </c>
      <c r="J416" s="10">
        <v>762.40499999999997</v>
      </c>
      <c r="K416" s="10">
        <v>756.31299999999999</v>
      </c>
      <c r="L416" s="10">
        <v>756.91499999999996</v>
      </c>
      <c r="M416" s="10">
        <v>750.69600000000003</v>
      </c>
      <c r="N416" s="10">
        <v>265.56900000000002</v>
      </c>
      <c r="O416" s="10">
        <v>270.01600000000002</v>
      </c>
      <c r="P416" s="10">
        <v>262.67399999999998</v>
      </c>
      <c r="Q416" s="10">
        <v>250.80500000000001</v>
      </c>
      <c r="R416" s="10">
        <v>251.626</v>
      </c>
      <c r="S416" s="10">
        <v>254.78399999999999</v>
      </c>
      <c r="T416" s="10">
        <v>252.66900000000001</v>
      </c>
      <c r="U416" s="10">
        <v>256.79899999999998</v>
      </c>
      <c r="V416" s="10">
        <v>257.62799999999999</v>
      </c>
      <c r="W416" s="10">
        <v>259.12</v>
      </c>
      <c r="X416" s="10">
        <f>_xlfn.IFNA(IF(OR($C416={"PH-AKT","GCaMP6S"}),D416/AVERAGE($D416:$F416), D416/N416/AVERAGE($D416/$N416,$E416/$O416,$F416/$P416)),0)</f>
        <v>1.0030672079688763</v>
      </c>
      <c r="Y416" s="10">
        <f>_xlfn.IFNA(IF(OR($C416={"PH-AKT","GCaMP6S"}),E416/AVERAGE($D416:$F416), E416/O416/AVERAGE($D416/$N416,$E416/$O416,$F416/$P416)),0)</f>
        <v>0.99341878936849359</v>
      </c>
      <c r="Z416" s="10">
        <f>_xlfn.IFNA(IF(OR($C416={"PH-AKT","GCaMP6S"}),F416/AVERAGE($D416:$F416), F416/P416/AVERAGE($D416/$N416,$E416/$O416,$F416/$P416)),0)</f>
        <v>1.0035140026626306</v>
      </c>
      <c r="AA416" s="10">
        <f>_xlfn.IFNA(IF(OR($C416={"PH-AKT","GCaMP6S"}),G416/AVERAGE($D416:$F416), G416/Q416/AVERAGE($D416/$N416,$E416/$O416,$F416/$P416)),0)</f>
        <v>1.0899534494166536</v>
      </c>
      <c r="AB416" s="10">
        <f>_xlfn.IFNA(IF(OR($C416={"PH-AKT","GCaMP6S"}),H416/AVERAGE($D416:$F416), H416/R416/AVERAGE($D416/$N416,$E416/$O416,$F416/$P416)),0)</f>
        <v>1.0839553925336125</v>
      </c>
      <c r="AC416" s="10">
        <f>_xlfn.IFNA(IF(OR($C416={"PH-AKT","GCaMP6S"}),I416/AVERAGE($D416:$F416), I416/S416/AVERAGE($D416/$N416,$E416/$O416,$F416/$P416)),0)</f>
        <v>1.0941786518677563</v>
      </c>
      <c r="AD416" s="10">
        <f>_xlfn.IFNA(IF(OR($C416={"PH-AKT","GCaMP6S"}),J416/AVERAGE($D416:$F416), J416/T416/AVERAGE($D416/$N416,$E416/$O416,$F416/$P416)),0)</f>
        <v>1.0797556527058429</v>
      </c>
      <c r="AE416" s="10">
        <f>_xlfn.IFNA(IF(OR($C416={"PH-AKT","GCaMP6S"}),K416/AVERAGE($D416:$F416), K416/U416/AVERAGE($D416/$N416,$E416/$O416,$F416/$P416)),0)</f>
        <v>1.0539013218271411</v>
      </c>
      <c r="AF416" s="10">
        <f>_xlfn.IFNA(IF(OR($C416={"PH-AKT","GCaMP6S"}),L416/AVERAGE($D416:$F416), L416/V416/AVERAGE($D416/$N416,$E416/$O416,$F416/$P416)),0)</f>
        <v>1.0513462303246619</v>
      </c>
      <c r="AG416" s="10">
        <f>_xlfn.IFNA(IF(OR($C416={"PH-AKT","GCaMP6S"}),M416/AVERAGE($D416:$F416), M416/W416/AVERAGE($D416/$N416,$E416/$O416,$F416/$P416)),0)</f>
        <v>1.0367042496936771</v>
      </c>
      <c r="AI416" s="10">
        <f>IF(OR($C416={"PH-AKT","Syk","Src","Lyn-FAK","Prin-CRAF","ERKKTR"}),1/X416,X416)</f>
        <v>1.0030672079688763</v>
      </c>
      <c r="AJ416" s="10">
        <f>IF(OR($C416={"PH-AKT","Syk","Src","Lyn-FAK","Prin-CRAF","ERKKTR"}),1/Y416,Y416)</f>
        <v>0.99341878936849359</v>
      </c>
      <c r="AK416" s="10">
        <f>IF(OR($C416={"PH-AKT","Syk","Src","Lyn-FAK","Prin-CRAF","ERKKTR"}),1/Z416,Z416)</f>
        <v>1.0035140026626306</v>
      </c>
      <c r="AL416" s="10">
        <f>IF(OR($C416={"PH-AKT","Syk","Src","Lyn-FAK","Prin-CRAF","ERKKTR"}),1/AA416,AA416)</f>
        <v>1.0899534494166536</v>
      </c>
      <c r="AM416" s="10">
        <f>IF(OR($C416={"PH-AKT","Syk","Src","Lyn-FAK","Prin-CRAF","ERKKTR"}),1/AB416,AB416)</f>
        <v>1.0839553925336125</v>
      </c>
      <c r="AN416" s="10">
        <f>IF(OR($C416={"PH-AKT","Syk","Src","Lyn-FAK","Prin-CRAF","ERKKTR"}),1/AC416,AC416)</f>
        <v>1.0941786518677563</v>
      </c>
      <c r="AO416" s="10">
        <f>IF(OR($C416={"PH-AKT","Syk","Src","Lyn-FAK","Prin-CRAF","ERKKTR"}),1/AD416,AD416)</f>
        <v>1.0797556527058429</v>
      </c>
      <c r="AP416" s="10">
        <f>IF(OR($C416={"PH-AKT","Syk","Src","Lyn-FAK","Prin-CRAF","ERKKTR"}),1/AE416,AE416)</f>
        <v>1.0539013218271411</v>
      </c>
      <c r="AQ416" s="10">
        <f>IF(OR($C416={"PH-AKT","Syk","Src","Lyn-FAK","Prin-CRAF","ERKKTR"}),1/AF416,AF416)</f>
        <v>1.0513462303246619</v>
      </c>
      <c r="AR416" s="10">
        <f>IF(OR($C416={"PH-AKT","Syk","Src","Lyn-FAK","Prin-CRAF","ERKKTR"}),1/AG416,AG416)</f>
        <v>1.0367042496936771</v>
      </c>
    </row>
    <row r="417" spans="1:44" x14ac:dyDescent="0.2">
      <c r="A417" s="10">
        <v>416</v>
      </c>
      <c r="B417" s="10">
        <v>0</v>
      </c>
      <c r="C417" s="10">
        <f>_xlfn.IFNA(VLOOKUP($B417,Barcodes!$B$2:$E$14,4,FALSE),0)</f>
        <v>0</v>
      </c>
      <c r="D417" s="10">
        <v>580.71600000000001</v>
      </c>
      <c r="E417" s="10">
        <v>578.13699999999994</v>
      </c>
      <c r="F417" s="10">
        <v>552.04200000000003</v>
      </c>
      <c r="G417" s="10">
        <v>527.46699999999998</v>
      </c>
      <c r="H417" s="10">
        <v>485.24599999999998</v>
      </c>
      <c r="I417" s="10">
        <v>460.66500000000002</v>
      </c>
      <c r="J417" s="10">
        <v>409.27199999999999</v>
      </c>
      <c r="K417" s="10">
        <v>401.06</v>
      </c>
      <c r="L417" s="10">
        <v>417.065</v>
      </c>
      <c r="M417" s="10">
        <v>344.29399999999998</v>
      </c>
      <c r="N417" s="10">
        <v>145.34700000000001</v>
      </c>
      <c r="O417" s="10">
        <v>146.255</v>
      </c>
      <c r="P417" s="10">
        <v>145.94499999999999</v>
      </c>
      <c r="Q417" s="10">
        <v>131.20099999999999</v>
      </c>
      <c r="R417" s="10">
        <v>115.529</v>
      </c>
      <c r="S417" s="10">
        <v>114.505</v>
      </c>
      <c r="T417" s="10">
        <v>101.92400000000001</v>
      </c>
      <c r="U417" s="10">
        <v>102.06399999999999</v>
      </c>
      <c r="V417" s="10">
        <v>93.688000000000002</v>
      </c>
      <c r="W417" s="10">
        <v>74.436000000000007</v>
      </c>
      <c r="X417" s="10">
        <f>_xlfn.IFNA(IF(OR($C417={"PH-AKT","GCaMP6S"}),D417/AVERAGE($D417:$F417), D417/N417/AVERAGE($D417/$N417,$E417/$O417,$F417/$P417)),0)</f>
        <v>1.021761449288187</v>
      </c>
      <c r="Y417" s="10">
        <f>_xlfn.IFNA(IF(OR($C417={"PH-AKT","GCaMP6S"}),E417/AVERAGE($D417:$F417), E417/O417/AVERAGE($D417/$N417,$E417/$O417,$F417/$P417)),0)</f>
        <v>1.0109084704072306</v>
      </c>
      <c r="Z417" s="10">
        <f>_xlfn.IFNA(IF(OR($C417={"PH-AKT","GCaMP6S"}),F417/AVERAGE($D417:$F417), F417/P417/AVERAGE($D417/$N417,$E417/$O417,$F417/$P417)),0)</f>
        <v>0.96733008030458245</v>
      </c>
      <c r="AA417" s="10">
        <f>_xlfn.IFNA(IF(OR($C417={"PH-AKT","GCaMP6S"}),G417/AVERAGE($D417:$F417), G417/Q417/AVERAGE($D417/$N417,$E417/$O417,$F417/$P417)),0)</f>
        <v>1.0281345222496139</v>
      </c>
      <c r="AB417" s="10">
        <f>_xlfn.IFNA(IF(OR($C417={"PH-AKT","GCaMP6S"}),H417/AVERAGE($D417:$F417), H417/R417/AVERAGE($D417/$N417,$E417/$O417,$F417/$P417)),0)</f>
        <v>1.074144584125027</v>
      </c>
      <c r="AC417" s="10">
        <f>_xlfn.IFNA(IF(OR($C417={"PH-AKT","GCaMP6S"}),I417/AVERAGE($D417:$F417), I417/S417/AVERAGE($D417/$N417,$E417/$O417,$F417/$P417)),0)</f>
        <v>1.0288511779159346</v>
      </c>
      <c r="AD417" s="10">
        <f>_xlfn.IFNA(IF(OR($C417={"PH-AKT","GCaMP6S"}),J417/AVERAGE($D417:$F417), J417/T417/AVERAGE($D417/$N417,$E417/$O417,$F417/$P417)),0)</f>
        <v>1.0268981412170477</v>
      </c>
      <c r="AE417" s="10">
        <f>_xlfn.IFNA(IF(OR($C417={"PH-AKT","GCaMP6S"}),K417/AVERAGE($D417:$F417), K417/U417/AVERAGE($D417/$N417,$E417/$O417,$F417/$P417)),0)</f>
        <v>1.0049132159773222</v>
      </c>
      <c r="AF417" s="10">
        <f>_xlfn.IFNA(IF(OR($C417={"PH-AKT","GCaMP6S"}),L417/AVERAGE($D417:$F417), L417/V417/AVERAGE($D417/$N417,$E417/$O417,$F417/$P417)),0)</f>
        <v>1.1384437329196793</v>
      </c>
      <c r="AG417" s="10">
        <f>_xlfn.IFNA(IF(OR($C417={"PH-AKT","GCaMP6S"}),M417/AVERAGE($D417:$F417), M417/W417/AVERAGE($D417/$N417,$E417/$O417,$F417/$P417)),0)</f>
        <v>1.1828732764061847</v>
      </c>
      <c r="AI417" s="10">
        <f>IF(OR($C417={"PH-AKT","Syk","Src","Lyn-FAK","Prin-CRAF","ERKKTR"}),1/X417,X417)</f>
        <v>1.021761449288187</v>
      </c>
      <c r="AJ417" s="10">
        <f>IF(OR($C417={"PH-AKT","Syk","Src","Lyn-FAK","Prin-CRAF","ERKKTR"}),1/Y417,Y417)</f>
        <v>1.0109084704072306</v>
      </c>
      <c r="AK417" s="10">
        <f>IF(OR($C417={"PH-AKT","Syk","Src","Lyn-FAK","Prin-CRAF","ERKKTR"}),1/Z417,Z417)</f>
        <v>0.96733008030458245</v>
      </c>
      <c r="AL417" s="10">
        <f>IF(OR($C417={"PH-AKT","Syk","Src","Lyn-FAK","Prin-CRAF","ERKKTR"}),1/AA417,AA417)</f>
        <v>1.0281345222496139</v>
      </c>
      <c r="AM417" s="10">
        <f>IF(OR($C417={"PH-AKT","Syk","Src","Lyn-FAK","Prin-CRAF","ERKKTR"}),1/AB417,AB417)</f>
        <v>1.074144584125027</v>
      </c>
      <c r="AN417" s="10">
        <f>IF(OR($C417={"PH-AKT","Syk","Src","Lyn-FAK","Prin-CRAF","ERKKTR"}),1/AC417,AC417)</f>
        <v>1.0288511779159346</v>
      </c>
      <c r="AO417" s="10">
        <f>IF(OR($C417={"PH-AKT","Syk","Src","Lyn-FAK","Prin-CRAF","ERKKTR"}),1/AD417,AD417)</f>
        <v>1.0268981412170477</v>
      </c>
      <c r="AP417" s="10">
        <f>IF(OR($C417={"PH-AKT","Syk","Src","Lyn-FAK","Prin-CRAF","ERKKTR"}),1/AE417,AE417)</f>
        <v>1.0049132159773222</v>
      </c>
      <c r="AQ417" s="10">
        <f>IF(OR($C417={"PH-AKT","Syk","Src","Lyn-FAK","Prin-CRAF","ERKKTR"}),1/AF417,AF417)</f>
        <v>1.1384437329196793</v>
      </c>
      <c r="AR417" s="10">
        <f>IF(OR($C417={"PH-AKT","Syk","Src","Lyn-FAK","Prin-CRAF","ERKKTR"}),1/AG417,AG417)</f>
        <v>1.1828732764061847</v>
      </c>
    </row>
    <row r="418" spans="1:44" x14ac:dyDescent="0.2">
      <c r="A418" s="10">
        <v>417</v>
      </c>
      <c r="B418" s="10">
        <v>0</v>
      </c>
      <c r="C418" s="10">
        <f>_xlfn.IFNA(VLOOKUP($B418,Barcodes!$B$2:$E$14,4,FALSE),0)</f>
        <v>0</v>
      </c>
      <c r="D418" s="10">
        <v>481.53399999999999</v>
      </c>
      <c r="E418" s="10">
        <v>492.71499999999997</v>
      </c>
      <c r="F418" s="10">
        <v>482.36500000000001</v>
      </c>
      <c r="G418" s="10">
        <v>488.53800000000001</v>
      </c>
      <c r="H418" s="10">
        <v>489.19299999999998</v>
      </c>
      <c r="I418" s="10">
        <v>488.358</v>
      </c>
      <c r="J418" s="10">
        <v>492.279</v>
      </c>
      <c r="K418" s="10">
        <v>510.1</v>
      </c>
      <c r="L418" s="10">
        <v>508.161</v>
      </c>
      <c r="M418" s="10">
        <v>502.64600000000002</v>
      </c>
      <c r="N418" s="10">
        <v>159.12100000000001</v>
      </c>
      <c r="O418" s="10">
        <v>158.101</v>
      </c>
      <c r="P418" s="10">
        <v>160.67400000000001</v>
      </c>
      <c r="Q418" s="10">
        <v>169.05</v>
      </c>
      <c r="R418" s="10">
        <v>160.59</v>
      </c>
      <c r="S418" s="10">
        <v>162.923</v>
      </c>
      <c r="T418" s="10">
        <v>159.04499999999999</v>
      </c>
      <c r="U418" s="10">
        <v>167.33</v>
      </c>
      <c r="V418" s="10">
        <v>166.34</v>
      </c>
      <c r="W418" s="10">
        <v>164.667</v>
      </c>
      <c r="X418" s="10">
        <f>_xlfn.IFNA(IF(OR($C418={"PH-AKT","GCaMP6S"}),D418/AVERAGE($D418:$F418), D418/N418/AVERAGE($D418/$N418,$E418/$O418,$F418/$P418)),0)</f>
        <v>0.99276458621639996</v>
      </c>
      <c r="Y418" s="10">
        <f>_xlfn.IFNA(IF(OR($C418={"PH-AKT","GCaMP6S"}),E418/AVERAGE($D418:$F418), E418/O418/AVERAGE($D418/$N418,$E418/$O418,$F418/$P418)),0)</f>
        <v>1.0223697383954446</v>
      </c>
      <c r="Z418" s="10">
        <f>_xlfn.IFNA(IF(OR($C418={"PH-AKT","GCaMP6S"}),F418/AVERAGE($D418:$F418), F418/P418/AVERAGE($D418/$N418,$E418/$O418,$F418/$P418)),0)</f>
        <v>0.98486567538815517</v>
      </c>
      <c r="AA418" s="10">
        <f>_xlfn.IFNA(IF(OR($C418={"PH-AKT","GCaMP6S"}),G418/AVERAGE($D418:$F418), G418/Q418/AVERAGE($D418/$N418,$E418/$O418,$F418/$P418)),0)</f>
        <v>0.94804727463800409</v>
      </c>
      <c r="AB418" s="10">
        <f>_xlfn.IFNA(IF(OR($C418={"PH-AKT","GCaMP6S"}),H418/AVERAGE($D418:$F418), H418/R418/AVERAGE($D418/$N418,$E418/$O418,$F418/$P418)),0)</f>
        <v>0.99932914802022965</v>
      </c>
      <c r="AC418" s="10">
        <f>_xlfn.IFNA(IF(OR($C418={"PH-AKT","GCaMP6S"}),I418/AVERAGE($D418:$F418), I418/S418/AVERAGE($D418/$N418,$E418/$O418,$F418/$P418)),0)</f>
        <v>0.9833377844510327</v>
      </c>
      <c r="AD418" s="10">
        <f>_xlfn.IFNA(IF(OR($C418={"PH-AKT","GCaMP6S"}),J418/AVERAGE($D418:$F418), J418/T418/AVERAGE($D418/$N418,$E418/$O418,$F418/$P418)),0)</f>
        <v>1.0154022193601071</v>
      </c>
      <c r="AE418" s="10">
        <f>_xlfn.IFNA(IF(OR($C418={"PH-AKT","GCaMP6S"}),K418/AVERAGE($D418:$F418), K418/U418/AVERAGE($D418/$N418,$E418/$O418,$F418/$P418)),0)</f>
        <v>1.0000652378874502</v>
      </c>
      <c r="AF418" s="10">
        <f>_xlfn.IFNA(IF(OR($C418={"PH-AKT","GCaMP6S"}),L418/AVERAGE($D418:$F418), L418/V418/AVERAGE($D418/$N418,$E418/$O418,$F418/$P418)),0)</f>
        <v>1.0021932029563634</v>
      </c>
      <c r="AG418" s="10">
        <f>_xlfn.IFNA(IF(OR($C418={"PH-AKT","GCaMP6S"}),M418/AVERAGE($D418:$F418), M418/W418/AVERAGE($D418/$N418,$E418/$O418,$F418/$P418)),0)</f>
        <v>1.0013882162054009</v>
      </c>
      <c r="AI418" s="10">
        <f>IF(OR($C418={"PH-AKT","Syk","Src","Lyn-FAK","Prin-CRAF","ERKKTR"}),1/X418,X418)</f>
        <v>0.99276458621639996</v>
      </c>
      <c r="AJ418" s="10">
        <f>IF(OR($C418={"PH-AKT","Syk","Src","Lyn-FAK","Prin-CRAF","ERKKTR"}),1/Y418,Y418)</f>
        <v>1.0223697383954446</v>
      </c>
      <c r="AK418" s="10">
        <f>IF(OR($C418={"PH-AKT","Syk","Src","Lyn-FAK","Prin-CRAF","ERKKTR"}),1/Z418,Z418)</f>
        <v>0.98486567538815517</v>
      </c>
      <c r="AL418" s="10">
        <f>IF(OR($C418={"PH-AKT","Syk","Src","Lyn-FAK","Prin-CRAF","ERKKTR"}),1/AA418,AA418)</f>
        <v>0.94804727463800409</v>
      </c>
      <c r="AM418" s="10">
        <f>IF(OR($C418={"PH-AKT","Syk","Src","Lyn-FAK","Prin-CRAF","ERKKTR"}),1/AB418,AB418)</f>
        <v>0.99932914802022965</v>
      </c>
      <c r="AN418" s="10">
        <f>IF(OR($C418={"PH-AKT","Syk","Src","Lyn-FAK","Prin-CRAF","ERKKTR"}),1/AC418,AC418)</f>
        <v>0.9833377844510327</v>
      </c>
      <c r="AO418" s="10">
        <f>IF(OR($C418={"PH-AKT","Syk","Src","Lyn-FAK","Prin-CRAF","ERKKTR"}),1/AD418,AD418)</f>
        <v>1.0154022193601071</v>
      </c>
      <c r="AP418" s="10">
        <f>IF(OR($C418={"PH-AKT","Syk","Src","Lyn-FAK","Prin-CRAF","ERKKTR"}),1/AE418,AE418)</f>
        <v>1.0000652378874502</v>
      </c>
      <c r="AQ418" s="10">
        <f>IF(OR($C418={"PH-AKT","Syk","Src","Lyn-FAK","Prin-CRAF","ERKKTR"}),1/AF418,AF418)</f>
        <v>1.0021932029563634</v>
      </c>
      <c r="AR418" s="10">
        <f>IF(OR($C418={"PH-AKT","Syk","Src","Lyn-FAK","Prin-CRAF","ERKKTR"}),1/AG418,AG418)</f>
        <v>1.0013882162054009</v>
      </c>
    </row>
    <row r="419" spans="1:44" x14ac:dyDescent="0.2">
      <c r="A419" s="10">
        <v>418</v>
      </c>
      <c r="B419" s="10">
        <v>0</v>
      </c>
      <c r="C419" s="10">
        <f>_xlfn.IFNA(VLOOKUP($B419,Barcodes!$B$2:$E$14,4,FALSE),0)</f>
        <v>0</v>
      </c>
      <c r="D419" s="10">
        <v>1406.6980000000001</v>
      </c>
      <c r="E419" s="10">
        <v>1388.002</v>
      </c>
      <c r="F419" s="10">
        <v>1401.0550000000001</v>
      </c>
      <c r="G419" s="10">
        <v>1461.971</v>
      </c>
      <c r="H419" s="10">
        <v>1511.414</v>
      </c>
      <c r="I419" s="10">
        <v>1494.299</v>
      </c>
      <c r="J419" s="10">
        <v>1488.895</v>
      </c>
      <c r="K419" s="10">
        <v>1434.8040000000001</v>
      </c>
      <c r="L419" s="10">
        <v>1346.8720000000001</v>
      </c>
      <c r="M419" s="10">
        <v>1272.3009999999999</v>
      </c>
      <c r="N419" s="10">
        <v>560.74699999999996</v>
      </c>
      <c r="O419" s="10">
        <v>548.46100000000001</v>
      </c>
      <c r="P419" s="10">
        <v>563.23099999999999</v>
      </c>
      <c r="Q419" s="10">
        <v>574.59199999999998</v>
      </c>
      <c r="R419" s="10">
        <v>580.06899999999996</v>
      </c>
      <c r="S419" s="10">
        <v>582.06299999999999</v>
      </c>
      <c r="T419" s="10">
        <v>594.54700000000003</v>
      </c>
      <c r="U419" s="10">
        <v>555.66700000000003</v>
      </c>
      <c r="V419" s="10">
        <v>529.28200000000004</v>
      </c>
      <c r="W419" s="10">
        <v>498.69600000000003</v>
      </c>
      <c r="X419" s="10">
        <f>_xlfn.IFNA(IF(OR($C419={"PH-AKT","GCaMP6S"}),D419/AVERAGE($D419:$F419), D419/N419/AVERAGE($D419/$N419,$E419/$O419,$F419/$P419)),0)</f>
        <v>0.99986390438561434</v>
      </c>
      <c r="Y419" s="10">
        <f>_xlfn.IFNA(IF(OR($C419={"PH-AKT","GCaMP6S"}),E419/AVERAGE($D419:$F419), E419/O419/AVERAGE($D419/$N419,$E419/$O419,$F419/$P419)),0)</f>
        <v>1.0086751462073058</v>
      </c>
      <c r="Z419" s="10">
        <f>_xlfn.IFNA(IF(OR($C419={"PH-AKT","GCaMP6S"}),F419/AVERAGE($D419:$F419), F419/P419/AVERAGE($D419/$N419,$E419/$O419,$F419/$P419)),0)</f>
        <v>0.99146094940707963</v>
      </c>
      <c r="AA419" s="10">
        <f>_xlfn.IFNA(IF(OR($C419={"PH-AKT","GCaMP6S"}),G419/AVERAGE($D419:$F419), G419/Q419/AVERAGE($D419/$N419,$E419/$O419,$F419/$P419)),0)</f>
        <v>1.0141125611799162</v>
      </c>
      <c r="AB419" s="10">
        <f>_xlfn.IFNA(IF(OR($C419={"PH-AKT","GCaMP6S"}),H419/AVERAGE($D419:$F419), H419/R419/AVERAGE($D419/$N419,$E419/$O419,$F419/$P419)),0)</f>
        <v>1.0385101926154769</v>
      </c>
      <c r="AC419" s="10">
        <f>_xlfn.IFNA(IF(OR($C419={"PH-AKT","GCaMP6S"}),I419/AVERAGE($D419:$F419), I419/S419/AVERAGE($D419/$N419,$E419/$O419,$F419/$P419)),0)</f>
        <v>1.0232328907767863</v>
      </c>
      <c r="AD419" s="10">
        <f>_xlfn.IFNA(IF(OR($C419={"PH-AKT","GCaMP6S"}),J419/AVERAGE($D419:$F419), J419/T419/AVERAGE($D419/$N419,$E419/$O419,$F419/$P419)),0)</f>
        <v>0.9981248279069338</v>
      </c>
      <c r="AE419" s="10">
        <f>_xlfn.IFNA(IF(OR($C419={"PH-AKT","GCaMP6S"}),K419/AVERAGE($D419:$F419), K419/U419/AVERAGE($D419/$N419,$E419/$O419,$F419/$P419)),0)</f>
        <v>1.0291648674661094</v>
      </c>
      <c r="AF419" s="10">
        <f>_xlfn.IFNA(IF(OR($C419={"PH-AKT","GCaMP6S"}),L419/AVERAGE($D419:$F419), L419/V419/AVERAGE($D419/$N419,$E419/$O419,$F419/$P419)),0)</f>
        <v>1.0142527153915786</v>
      </c>
      <c r="AG419" s="10">
        <f>_xlfn.IFNA(IF(OR($C419={"PH-AKT","GCaMP6S"}),M419/AVERAGE($D419:$F419), M419/W419/AVERAGE($D419/$N419,$E419/$O419,$F419/$P419)),0)</f>
        <v>1.0168595293878646</v>
      </c>
      <c r="AI419" s="10">
        <f>IF(OR($C419={"PH-AKT","Syk","Src","Lyn-FAK","Prin-CRAF","ERKKTR"}),1/X419,X419)</f>
        <v>0.99986390438561434</v>
      </c>
      <c r="AJ419" s="10">
        <f>IF(OR($C419={"PH-AKT","Syk","Src","Lyn-FAK","Prin-CRAF","ERKKTR"}),1/Y419,Y419)</f>
        <v>1.0086751462073058</v>
      </c>
      <c r="AK419" s="10">
        <f>IF(OR($C419={"PH-AKT","Syk","Src","Lyn-FAK","Prin-CRAF","ERKKTR"}),1/Z419,Z419)</f>
        <v>0.99146094940707963</v>
      </c>
      <c r="AL419" s="10">
        <f>IF(OR($C419={"PH-AKT","Syk","Src","Lyn-FAK","Prin-CRAF","ERKKTR"}),1/AA419,AA419)</f>
        <v>1.0141125611799162</v>
      </c>
      <c r="AM419" s="10">
        <f>IF(OR($C419={"PH-AKT","Syk","Src","Lyn-FAK","Prin-CRAF","ERKKTR"}),1/AB419,AB419)</f>
        <v>1.0385101926154769</v>
      </c>
      <c r="AN419" s="10">
        <f>IF(OR($C419={"PH-AKT","Syk","Src","Lyn-FAK","Prin-CRAF","ERKKTR"}),1/AC419,AC419)</f>
        <v>1.0232328907767863</v>
      </c>
      <c r="AO419" s="10">
        <f>IF(OR($C419={"PH-AKT","Syk","Src","Lyn-FAK","Prin-CRAF","ERKKTR"}),1/AD419,AD419)</f>
        <v>0.9981248279069338</v>
      </c>
      <c r="AP419" s="10">
        <f>IF(OR($C419={"PH-AKT","Syk","Src","Lyn-FAK","Prin-CRAF","ERKKTR"}),1/AE419,AE419)</f>
        <v>1.0291648674661094</v>
      </c>
      <c r="AQ419" s="10">
        <f>IF(OR($C419={"PH-AKT","Syk","Src","Lyn-FAK","Prin-CRAF","ERKKTR"}),1/AF419,AF419)</f>
        <v>1.0142527153915786</v>
      </c>
      <c r="AR419" s="10">
        <f>IF(OR($C419={"PH-AKT","Syk","Src","Lyn-FAK","Prin-CRAF","ERKKTR"}),1/AG419,AG419)</f>
        <v>1.0168595293878646</v>
      </c>
    </row>
    <row r="420" spans="1:44" x14ac:dyDescent="0.2">
      <c r="A420" s="10">
        <v>419</v>
      </c>
      <c r="B420" s="10">
        <v>0</v>
      </c>
      <c r="C420" s="10">
        <f>_xlfn.IFNA(VLOOKUP($B420,Barcodes!$B$2:$E$14,4,FALSE),0)</f>
        <v>0</v>
      </c>
      <c r="D420" s="10">
        <v>232.07599999999999</v>
      </c>
      <c r="E420" s="10">
        <v>227.89</v>
      </c>
      <c r="F420" s="10">
        <v>228.27799999999999</v>
      </c>
      <c r="G420" s="10">
        <v>232.185</v>
      </c>
      <c r="H420" s="10">
        <v>235.17</v>
      </c>
      <c r="I420" s="10">
        <v>234.28200000000001</v>
      </c>
      <c r="J420" s="10">
        <v>235.58699999999999</v>
      </c>
      <c r="K420" s="10">
        <v>240.55500000000001</v>
      </c>
      <c r="L420" s="10">
        <v>248.36600000000001</v>
      </c>
      <c r="M420" s="10">
        <v>242.11799999999999</v>
      </c>
      <c r="N420" s="10">
        <v>69.728999999999999</v>
      </c>
      <c r="O420" s="10">
        <v>72.793000000000006</v>
      </c>
      <c r="P420" s="10">
        <v>73.415000000000006</v>
      </c>
      <c r="Q420" s="10">
        <v>76.900999999999996</v>
      </c>
      <c r="R420" s="10">
        <v>79.2</v>
      </c>
      <c r="S420" s="10">
        <v>78.59</v>
      </c>
      <c r="T420" s="10">
        <v>73.210999999999999</v>
      </c>
      <c r="U420" s="10">
        <v>80.561999999999998</v>
      </c>
      <c r="V420" s="10">
        <v>84.47</v>
      </c>
      <c r="W420" s="10">
        <v>79.597999999999999</v>
      </c>
      <c r="X420" s="10">
        <f>_xlfn.IFNA(IF(OR($C420={"PH-AKT","GCaMP6S"}),D420/AVERAGE($D420:$F420), D420/N420/AVERAGE($D420/$N420,$E420/$O420,$F420/$P420)),0)</f>
        <v>1.0435222953922885</v>
      </c>
      <c r="Y420" s="10">
        <f>_xlfn.IFNA(IF(OR($C420={"PH-AKT","GCaMP6S"}),E420/AVERAGE($D420:$F420), E420/O420/AVERAGE($D420/$N420,$E420/$O420,$F420/$P420)),0)</f>
        <v>0.98156844638413654</v>
      </c>
      <c r="Z420" s="10">
        <f>_xlfn.IFNA(IF(OR($C420={"PH-AKT","GCaMP6S"}),F420/AVERAGE($D420:$F420), F420/P420/AVERAGE($D420/$N420,$E420/$O420,$F420/$P420)),0)</f>
        <v>0.97490925822357521</v>
      </c>
      <c r="AA420" s="10">
        <f>_xlfn.IFNA(IF(OR($C420={"PH-AKT","GCaMP6S"}),G420/AVERAGE($D420:$F420), G420/Q420/AVERAGE($D420/$N420,$E420/$O420,$F420/$P420)),0)</f>
        <v>0.94664492483429175</v>
      </c>
      <c r="AB420" s="10">
        <f>_xlfn.IFNA(IF(OR($C420={"PH-AKT","GCaMP6S"}),H420/AVERAGE($D420:$F420), H420/R420/AVERAGE($D420/$N420,$E420/$O420,$F420/$P420)),0)</f>
        <v>0.93098284080833715</v>
      </c>
      <c r="AC420" s="10">
        <f>_xlfn.IFNA(IF(OR($C420={"PH-AKT","GCaMP6S"}),I420/AVERAGE($D420:$F420), I420/S420/AVERAGE($D420/$N420,$E420/$O420,$F420/$P420)),0)</f>
        <v>0.93466627574017214</v>
      </c>
      <c r="AD420" s="10">
        <f>_xlfn.IFNA(IF(OR($C420={"PH-AKT","GCaMP6S"}),J420/AVERAGE($D420:$F420), J420/T420/AVERAGE($D420/$N420,$E420/$O420,$F420/$P420)),0)</f>
        <v>1.008927411988028</v>
      </c>
      <c r="AE420" s="10">
        <f>_xlfn.IFNA(IF(OR($C420={"PH-AKT","GCaMP6S"}),K420/AVERAGE($D420:$F420), K420/U420/AVERAGE($D420/$N420,$E420/$O420,$F420/$P420)),0)</f>
        <v>0.93620097231686983</v>
      </c>
      <c r="AF420" s="10">
        <f>_xlfn.IFNA(IF(OR($C420={"PH-AKT","GCaMP6S"}),L420/AVERAGE($D420:$F420), L420/V420/AVERAGE($D420/$N420,$E420/$O420,$F420/$P420)),0)</f>
        <v>0.9218804128512762</v>
      </c>
      <c r="AG420" s="10">
        <f>_xlfn.IFNA(IF(OR($C420={"PH-AKT","GCaMP6S"}),M420/AVERAGE($D420:$F420), M420/W420/AVERAGE($D420/$N420,$E420/$O420,$F420/$P420)),0)</f>
        <v>0.95369578013911904</v>
      </c>
      <c r="AI420" s="10">
        <f>IF(OR($C420={"PH-AKT","Syk","Src","Lyn-FAK","Prin-CRAF","ERKKTR"}),1/X420,X420)</f>
        <v>1.0435222953922885</v>
      </c>
      <c r="AJ420" s="10">
        <f>IF(OR($C420={"PH-AKT","Syk","Src","Lyn-FAK","Prin-CRAF","ERKKTR"}),1/Y420,Y420)</f>
        <v>0.98156844638413654</v>
      </c>
      <c r="AK420" s="10">
        <f>IF(OR($C420={"PH-AKT","Syk","Src","Lyn-FAK","Prin-CRAF","ERKKTR"}),1/Z420,Z420)</f>
        <v>0.97490925822357521</v>
      </c>
      <c r="AL420" s="10">
        <f>IF(OR($C420={"PH-AKT","Syk","Src","Lyn-FAK","Prin-CRAF","ERKKTR"}),1/AA420,AA420)</f>
        <v>0.94664492483429175</v>
      </c>
      <c r="AM420" s="10">
        <f>IF(OR($C420={"PH-AKT","Syk","Src","Lyn-FAK","Prin-CRAF","ERKKTR"}),1/AB420,AB420)</f>
        <v>0.93098284080833715</v>
      </c>
      <c r="AN420" s="10">
        <f>IF(OR($C420={"PH-AKT","Syk","Src","Lyn-FAK","Prin-CRAF","ERKKTR"}),1/AC420,AC420)</f>
        <v>0.93466627574017214</v>
      </c>
      <c r="AO420" s="10">
        <f>IF(OR($C420={"PH-AKT","Syk","Src","Lyn-FAK","Prin-CRAF","ERKKTR"}),1/AD420,AD420)</f>
        <v>1.008927411988028</v>
      </c>
      <c r="AP420" s="10">
        <f>IF(OR($C420={"PH-AKT","Syk","Src","Lyn-FAK","Prin-CRAF","ERKKTR"}),1/AE420,AE420)</f>
        <v>0.93620097231686983</v>
      </c>
      <c r="AQ420" s="10">
        <f>IF(OR($C420={"PH-AKT","Syk","Src","Lyn-FAK","Prin-CRAF","ERKKTR"}),1/AF420,AF420)</f>
        <v>0.9218804128512762</v>
      </c>
      <c r="AR420" s="10">
        <f>IF(OR($C420={"PH-AKT","Syk","Src","Lyn-FAK","Prin-CRAF","ERKKTR"}),1/AG420,AG420)</f>
        <v>0.95369578013911904</v>
      </c>
    </row>
    <row r="421" spans="1:44" x14ac:dyDescent="0.2">
      <c r="A421" s="10">
        <v>420</v>
      </c>
      <c r="B421" s="10">
        <v>0</v>
      </c>
      <c r="C421" s="10">
        <f>_xlfn.IFNA(VLOOKUP($B421,Barcodes!$B$2:$E$14,4,FALSE),0)</f>
        <v>0</v>
      </c>
      <c r="D421" s="10">
        <v>299.488</v>
      </c>
      <c r="E421" s="10">
        <v>296.56</v>
      </c>
      <c r="F421" s="10">
        <v>324.72800000000001</v>
      </c>
      <c r="G421" s="10">
        <v>312.87</v>
      </c>
      <c r="H421" s="10">
        <v>319.02600000000001</v>
      </c>
      <c r="I421" s="10">
        <v>298.61200000000002</v>
      </c>
      <c r="J421" s="10">
        <v>315.32600000000002</v>
      </c>
      <c r="K421" s="10">
        <v>301.47000000000003</v>
      </c>
      <c r="L421" s="10">
        <v>314.20600000000002</v>
      </c>
      <c r="M421" s="10">
        <v>310.22199999999998</v>
      </c>
      <c r="N421" s="10">
        <v>76.180999999999997</v>
      </c>
      <c r="O421" s="10">
        <v>78.444000000000003</v>
      </c>
      <c r="P421" s="10">
        <v>82.138999999999996</v>
      </c>
      <c r="Q421" s="10">
        <v>81.218999999999994</v>
      </c>
      <c r="R421" s="10">
        <v>83.656999999999996</v>
      </c>
      <c r="S421" s="10">
        <v>85.843000000000004</v>
      </c>
      <c r="T421" s="10">
        <v>85.378</v>
      </c>
      <c r="U421" s="10">
        <v>83.290999999999997</v>
      </c>
      <c r="V421" s="10">
        <v>86.509</v>
      </c>
      <c r="W421" s="10">
        <v>82.894999999999996</v>
      </c>
      <c r="X421" s="10">
        <f>_xlfn.IFNA(IF(OR($C421={"PH-AKT","GCaMP6S"}),D421/AVERAGE($D421:$F421), D421/N421/AVERAGE($D421/$N421,$E421/$O421,$F421/$P421)),0)</f>
        <v>1.0110251462754969</v>
      </c>
      <c r="Y421" s="10">
        <f>_xlfn.IFNA(IF(OR($C421={"PH-AKT","GCaMP6S"}),E421/AVERAGE($D421:$F421), E421/O421/AVERAGE($D421/$N421,$E421/$O421,$F421/$P421)),0)</f>
        <v>0.97225915919196604</v>
      </c>
      <c r="Z421" s="10">
        <f>_xlfn.IFNA(IF(OR($C421={"PH-AKT","GCaMP6S"}),F421/AVERAGE($D421:$F421), F421/P421/AVERAGE($D421/$N421,$E421/$O421,$F421/$P421)),0)</f>
        <v>1.0167156945325373</v>
      </c>
      <c r="AA421" s="10">
        <f>_xlfn.IFNA(IF(OR($C421={"PH-AKT","GCaMP6S"}),G421/AVERAGE($D421:$F421), G421/Q421/AVERAGE($D421/$N421,$E421/$O421,$F421/$P421)),0)</f>
        <v>0.99068476717321285</v>
      </c>
      <c r="AB421" s="10">
        <f>_xlfn.IFNA(IF(OR($C421={"PH-AKT","GCaMP6S"}),H421/AVERAGE($D421:$F421), H421/R421/AVERAGE($D421/$N421,$E421/$O421,$F421/$P421)),0)</f>
        <v>0.98073797835166088</v>
      </c>
      <c r="AC421" s="10">
        <f>_xlfn.IFNA(IF(OR($C421={"PH-AKT","GCaMP6S"}),I421/AVERAGE($D421:$F421), I421/S421/AVERAGE($D421/$N421,$E421/$O421,$F421/$P421)),0)</f>
        <v>0.8946055139455652</v>
      </c>
      <c r="AD421" s="10">
        <f>_xlfn.IFNA(IF(OR($C421={"PH-AKT","GCaMP6S"}),J421/AVERAGE($D421:$F421), J421/T421/AVERAGE($D421/$N421,$E421/$O421,$F421/$P421)),0)</f>
        <v>0.94982370825382811</v>
      </c>
      <c r="AE421" s="10">
        <f>_xlfn.IFNA(IF(OR($C421={"PH-AKT","GCaMP6S"}),K421/AVERAGE($D421:$F421), K421/U421/AVERAGE($D421/$N421,$E421/$O421,$F421/$P421)),0)</f>
        <v>0.93084040352051112</v>
      </c>
      <c r="AF421" s="10">
        <f>_xlfn.IFNA(IF(OR($C421={"PH-AKT","GCaMP6S"}),L421/AVERAGE($D421:$F421), L421/V421/AVERAGE($D421/$N421,$E421/$O421,$F421/$P421)),0)</f>
        <v>0.93407636503848479</v>
      </c>
      <c r="AG421" s="10">
        <f>_xlfn.IFNA(IF(OR($C421={"PH-AKT","GCaMP6S"}),M421/AVERAGE($D421:$F421), M421/W421/AVERAGE($D421/$N421,$E421/$O421,$F421/$P421)),0)</f>
        <v>0.9624395439450798</v>
      </c>
      <c r="AI421" s="10">
        <f>IF(OR($C421={"PH-AKT","Syk","Src","Lyn-FAK","Prin-CRAF","ERKKTR"}),1/X421,X421)</f>
        <v>1.0110251462754969</v>
      </c>
      <c r="AJ421" s="10">
        <f>IF(OR($C421={"PH-AKT","Syk","Src","Lyn-FAK","Prin-CRAF","ERKKTR"}),1/Y421,Y421)</f>
        <v>0.97225915919196604</v>
      </c>
      <c r="AK421" s="10">
        <f>IF(OR($C421={"PH-AKT","Syk","Src","Lyn-FAK","Prin-CRAF","ERKKTR"}),1/Z421,Z421)</f>
        <v>1.0167156945325373</v>
      </c>
      <c r="AL421" s="10">
        <f>IF(OR($C421={"PH-AKT","Syk","Src","Lyn-FAK","Prin-CRAF","ERKKTR"}),1/AA421,AA421)</f>
        <v>0.99068476717321285</v>
      </c>
      <c r="AM421" s="10">
        <f>IF(OR($C421={"PH-AKT","Syk","Src","Lyn-FAK","Prin-CRAF","ERKKTR"}),1/AB421,AB421)</f>
        <v>0.98073797835166088</v>
      </c>
      <c r="AN421" s="10">
        <f>IF(OR($C421={"PH-AKT","Syk","Src","Lyn-FAK","Prin-CRAF","ERKKTR"}),1/AC421,AC421)</f>
        <v>0.8946055139455652</v>
      </c>
      <c r="AO421" s="10">
        <f>IF(OR($C421={"PH-AKT","Syk","Src","Lyn-FAK","Prin-CRAF","ERKKTR"}),1/AD421,AD421)</f>
        <v>0.94982370825382811</v>
      </c>
      <c r="AP421" s="10">
        <f>IF(OR($C421={"PH-AKT","Syk","Src","Lyn-FAK","Prin-CRAF","ERKKTR"}),1/AE421,AE421)</f>
        <v>0.93084040352051112</v>
      </c>
      <c r="AQ421" s="10">
        <f>IF(OR($C421={"PH-AKT","Syk","Src","Lyn-FAK","Prin-CRAF","ERKKTR"}),1/AF421,AF421)</f>
        <v>0.93407636503848479</v>
      </c>
      <c r="AR421" s="10">
        <f>IF(OR($C421={"PH-AKT","Syk","Src","Lyn-FAK","Prin-CRAF","ERKKTR"}),1/AG421,AG421)</f>
        <v>0.9624395439450798</v>
      </c>
    </row>
    <row r="422" spans="1:44" x14ac:dyDescent="0.2">
      <c r="A422" s="10">
        <v>421</v>
      </c>
      <c r="B422" s="10">
        <v>0</v>
      </c>
      <c r="C422" s="10">
        <f>_xlfn.IFNA(VLOOKUP($B422,Barcodes!$B$2:$E$14,4,FALSE),0)</f>
        <v>0</v>
      </c>
      <c r="D422" s="10">
        <v>289.93799999999999</v>
      </c>
      <c r="E422" s="10">
        <v>288.12</v>
      </c>
      <c r="F422" s="10">
        <v>285.01799999999997</v>
      </c>
      <c r="G422" s="10">
        <v>290.67399999999998</v>
      </c>
      <c r="H422" s="10">
        <v>286.06200000000001</v>
      </c>
      <c r="I422" s="10">
        <v>286.036</v>
      </c>
      <c r="J422" s="10">
        <v>286.51900000000001</v>
      </c>
      <c r="K422" s="10">
        <v>289.26400000000001</v>
      </c>
      <c r="L422" s="10">
        <v>287.24099999999999</v>
      </c>
      <c r="M422" s="10">
        <v>288.98899999999998</v>
      </c>
      <c r="N422" s="10">
        <v>95.653999999999996</v>
      </c>
      <c r="O422" s="10">
        <v>95.384</v>
      </c>
      <c r="P422" s="10">
        <v>92.951999999999998</v>
      </c>
      <c r="Q422" s="10">
        <v>91.478999999999999</v>
      </c>
      <c r="R422" s="10">
        <v>92.849000000000004</v>
      </c>
      <c r="S422" s="10">
        <v>97.143000000000001</v>
      </c>
      <c r="T422" s="10">
        <v>100.681</v>
      </c>
      <c r="U422" s="10">
        <v>98.358999999999995</v>
      </c>
      <c r="V422" s="10">
        <v>99.379000000000005</v>
      </c>
      <c r="W422" s="10">
        <v>97.47</v>
      </c>
      <c r="X422" s="10">
        <f>_xlfn.IFNA(IF(OR($C422={"PH-AKT","GCaMP6S"}),D422/AVERAGE($D422:$F422), D422/N422/AVERAGE($D422/$N422,$E422/$O422,$F422/$P422)),0)</f>
        <v>0.99729103918251183</v>
      </c>
      <c r="Y422" s="10">
        <f>_xlfn.IFNA(IF(OR($C422={"PH-AKT","GCaMP6S"}),E422/AVERAGE($D422:$F422), E422/O422/AVERAGE($D422/$N422,$E422/$O422,$F422/$P422)),0)</f>
        <v>0.99384301335350744</v>
      </c>
      <c r="Z422" s="10">
        <f>_xlfn.IFNA(IF(OR($C422={"PH-AKT","GCaMP6S"}),F422/AVERAGE($D422:$F422), F422/P422/AVERAGE($D422/$N422,$E422/$O422,$F422/$P422)),0)</f>
        <v>1.0088659474639809</v>
      </c>
      <c r="AA422" s="10">
        <f>_xlfn.IFNA(IF(OR($C422={"PH-AKT","GCaMP6S"}),G422/AVERAGE($D422:$F422), G422/Q422/AVERAGE($D422/$N422,$E422/$O422,$F422/$P422)),0)</f>
        <v>1.0454534314167214</v>
      </c>
      <c r="AB422" s="10">
        <f>_xlfn.IFNA(IF(OR($C422={"PH-AKT","GCaMP6S"}),H422/AVERAGE($D422:$F422), H422/R422/AVERAGE($D422/$N422,$E422/$O422,$F422/$P422)),0)</f>
        <v>1.0136846120362726</v>
      </c>
      <c r="AC422" s="10">
        <f>_xlfn.IFNA(IF(OR($C422={"PH-AKT","GCaMP6S"}),I422/AVERAGE($D422:$F422), I422/S422/AVERAGE($D422/$N422,$E422/$O422,$F422/$P422)),0)</f>
        <v>0.96878877603036917</v>
      </c>
      <c r="AD422" s="10">
        <f>_xlfn.IFNA(IF(OR($C422={"PH-AKT","GCaMP6S"}),J422/AVERAGE($D422:$F422), J422/T422/AVERAGE($D422/$N422,$E422/$O422,$F422/$P422)),0)</f>
        <v>0.93632327705826868</v>
      </c>
      <c r="AE422" s="10">
        <f>_xlfn.IFNA(IF(OR($C422={"PH-AKT","GCaMP6S"}),K422/AVERAGE($D422:$F422), K422/U422/AVERAGE($D422/$N422,$E422/$O422,$F422/$P422)),0)</f>
        <v>0.96760966255625547</v>
      </c>
      <c r="AF422" s="10">
        <f>_xlfn.IFNA(IF(OR($C422={"PH-AKT","GCaMP6S"}),L422/AVERAGE($D422:$F422), L422/V422/AVERAGE($D422/$N422,$E422/$O422,$F422/$P422)),0)</f>
        <v>0.9509807403314301</v>
      </c>
      <c r="AG422" s="10">
        <f>_xlfn.IFNA(IF(OR($C422={"PH-AKT","GCaMP6S"}),M422/AVERAGE($D422:$F422), M422/W422/AVERAGE($D422/$N422,$E422/$O422,$F422/$P422)),0)</f>
        <v>0.97550670766479042</v>
      </c>
      <c r="AI422" s="10">
        <f>IF(OR($C422={"PH-AKT","Syk","Src","Lyn-FAK","Prin-CRAF","ERKKTR"}),1/X422,X422)</f>
        <v>0.99729103918251183</v>
      </c>
      <c r="AJ422" s="10">
        <f>IF(OR($C422={"PH-AKT","Syk","Src","Lyn-FAK","Prin-CRAF","ERKKTR"}),1/Y422,Y422)</f>
        <v>0.99384301335350744</v>
      </c>
      <c r="AK422" s="10">
        <f>IF(OR($C422={"PH-AKT","Syk","Src","Lyn-FAK","Prin-CRAF","ERKKTR"}),1/Z422,Z422)</f>
        <v>1.0088659474639809</v>
      </c>
      <c r="AL422" s="10">
        <f>IF(OR($C422={"PH-AKT","Syk","Src","Lyn-FAK","Prin-CRAF","ERKKTR"}),1/AA422,AA422)</f>
        <v>1.0454534314167214</v>
      </c>
      <c r="AM422" s="10">
        <f>IF(OR($C422={"PH-AKT","Syk","Src","Lyn-FAK","Prin-CRAF","ERKKTR"}),1/AB422,AB422)</f>
        <v>1.0136846120362726</v>
      </c>
      <c r="AN422" s="10">
        <f>IF(OR($C422={"PH-AKT","Syk","Src","Lyn-FAK","Prin-CRAF","ERKKTR"}),1/AC422,AC422)</f>
        <v>0.96878877603036917</v>
      </c>
      <c r="AO422" s="10">
        <f>IF(OR($C422={"PH-AKT","Syk","Src","Lyn-FAK","Prin-CRAF","ERKKTR"}),1/AD422,AD422)</f>
        <v>0.93632327705826868</v>
      </c>
      <c r="AP422" s="10">
        <f>IF(OR($C422={"PH-AKT","Syk","Src","Lyn-FAK","Prin-CRAF","ERKKTR"}),1/AE422,AE422)</f>
        <v>0.96760966255625547</v>
      </c>
      <c r="AQ422" s="10">
        <f>IF(OR($C422={"PH-AKT","Syk","Src","Lyn-FAK","Prin-CRAF","ERKKTR"}),1/AF422,AF422)</f>
        <v>0.9509807403314301</v>
      </c>
      <c r="AR422" s="10">
        <f>IF(OR($C422={"PH-AKT","Syk","Src","Lyn-FAK","Prin-CRAF","ERKKTR"}),1/AG422,AG422)</f>
        <v>0.97550670766479042</v>
      </c>
    </row>
    <row r="423" spans="1:44" x14ac:dyDescent="0.2">
      <c r="A423" s="10">
        <v>422</v>
      </c>
      <c r="B423" s="10">
        <v>0</v>
      </c>
      <c r="C423" s="10">
        <f>_xlfn.IFNA(VLOOKUP($B423,Barcodes!$B$2:$E$14,4,FALSE),0)</f>
        <v>0</v>
      </c>
      <c r="D423" s="10">
        <v>2441.248</v>
      </c>
      <c r="E423" s="10">
        <v>2751.6089999999999</v>
      </c>
      <c r="F423" s="10">
        <v>1952.874</v>
      </c>
      <c r="G423" s="10">
        <v>1775.9659999999999</v>
      </c>
      <c r="H423" s="10">
        <v>1740.5160000000001</v>
      </c>
      <c r="I423" s="10">
        <v>1771.0640000000001</v>
      </c>
      <c r="J423" s="10">
        <v>1696.922</v>
      </c>
      <c r="K423" s="10">
        <v>1610.71</v>
      </c>
      <c r="L423" s="10">
        <v>1564.145</v>
      </c>
      <c r="M423" s="10">
        <v>1174.327</v>
      </c>
      <c r="N423" s="10">
        <v>709.47</v>
      </c>
      <c r="O423" s="10">
        <v>776.63900000000001</v>
      </c>
      <c r="P423" s="10">
        <v>557.08100000000002</v>
      </c>
      <c r="Q423" s="10">
        <v>481.286</v>
      </c>
      <c r="R423" s="10">
        <v>477.91399999999999</v>
      </c>
      <c r="S423" s="10">
        <v>487.37</v>
      </c>
      <c r="T423" s="10">
        <v>467.43900000000002</v>
      </c>
      <c r="U423" s="10">
        <v>449.73</v>
      </c>
      <c r="V423" s="10">
        <v>425.30200000000002</v>
      </c>
      <c r="W423" s="10">
        <v>334.94799999999998</v>
      </c>
      <c r="X423" s="10">
        <f>_xlfn.IFNA(IF(OR($C423={"PH-AKT","GCaMP6S"}),D423/AVERAGE($D423:$F423), D423/N423/AVERAGE($D423/$N423,$E423/$O423,$F423/$P423)),0)</f>
        <v>0.9841149211093051</v>
      </c>
      <c r="Y423" s="10">
        <f>_xlfn.IFNA(IF(OR($C423={"PH-AKT","GCaMP6S"}),E423/AVERAGE($D423:$F423), E423/O423/AVERAGE($D423/$N423,$E423/$O423,$F423/$P423)),0)</f>
        <v>1.0132940159997927</v>
      </c>
      <c r="Z423" s="10">
        <f>_xlfn.IFNA(IF(OR($C423={"PH-AKT","GCaMP6S"}),F423/AVERAGE($D423:$F423), F423/P423/AVERAGE($D423/$N423,$E423/$O423,$F423/$P423)),0)</f>
        <v>1.0025910628909025</v>
      </c>
      <c r="AA423" s="10">
        <f>_xlfn.IFNA(IF(OR($C423={"PH-AKT","GCaMP6S"}),G423/AVERAGE($D423:$F423), G423/Q423/AVERAGE($D423/$N423,$E423/$O423,$F423/$P423)),0)</f>
        <v>1.0553569402440577</v>
      </c>
      <c r="AB423" s="10">
        <f>_xlfn.IFNA(IF(OR($C423={"PH-AKT","GCaMP6S"}),H423/AVERAGE($D423:$F423), H423/R423/AVERAGE($D423/$N423,$E423/$O423,$F423/$P423)),0)</f>
        <v>1.0415886028512604</v>
      </c>
      <c r="AC423" s="10">
        <f>_xlfn.IFNA(IF(OR($C423={"PH-AKT","GCaMP6S"}),I423/AVERAGE($D423:$F423), I423/S423/AVERAGE($D423/$N423,$E423/$O423,$F423/$P423)),0)</f>
        <v>1.0393059526591601</v>
      </c>
      <c r="AD423" s="10">
        <f>_xlfn.IFNA(IF(OR($C423={"PH-AKT","GCaMP6S"}),J423/AVERAGE($D423:$F423), J423/T423/AVERAGE($D423/$N423,$E423/$O423,$F423/$P423)),0)</f>
        <v>1.0382570484105784</v>
      </c>
      <c r="AE423" s="10">
        <f>_xlfn.IFNA(IF(OR($C423={"PH-AKT","GCaMP6S"}),K423/AVERAGE($D423:$F423), K423/U423/AVERAGE($D423/$N423,$E423/$O423,$F423/$P423)),0)</f>
        <v>1.0243148011101399</v>
      </c>
      <c r="AF423" s="10">
        <f>_xlfn.IFNA(IF(OR($C423={"PH-AKT","GCaMP6S"}),L423/AVERAGE($D423:$F423), L423/V423/AVERAGE($D423/$N423,$E423/$O423,$F423/$P423)),0)</f>
        <v>1.0518348059911666</v>
      </c>
      <c r="AG423" s="10">
        <f>_xlfn.IFNA(IF(OR($C423={"PH-AKT","GCaMP6S"}),M423/AVERAGE($D423:$F423), M423/W423/AVERAGE($D423/$N423,$E423/$O423,$F423/$P423)),0)</f>
        <v>1.0027198431779889</v>
      </c>
      <c r="AI423" s="10">
        <f>IF(OR($C423={"PH-AKT","Syk","Src","Lyn-FAK","Prin-CRAF","ERKKTR"}),1/X423,X423)</f>
        <v>0.9841149211093051</v>
      </c>
      <c r="AJ423" s="10">
        <f>IF(OR($C423={"PH-AKT","Syk","Src","Lyn-FAK","Prin-CRAF","ERKKTR"}),1/Y423,Y423)</f>
        <v>1.0132940159997927</v>
      </c>
      <c r="AK423" s="10">
        <f>IF(OR($C423={"PH-AKT","Syk","Src","Lyn-FAK","Prin-CRAF","ERKKTR"}),1/Z423,Z423)</f>
        <v>1.0025910628909025</v>
      </c>
      <c r="AL423" s="10">
        <f>IF(OR($C423={"PH-AKT","Syk","Src","Lyn-FAK","Prin-CRAF","ERKKTR"}),1/AA423,AA423)</f>
        <v>1.0553569402440577</v>
      </c>
      <c r="AM423" s="10">
        <f>IF(OR($C423={"PH-AKT","Syk","Src","Lyn-FAK","Prin-CRAF","ERKKTR"}),1/AB423,AB423)</f>
        <v>1.0415886028512604</v>
      </c>
      <c r="AN423" s="10">
        <f>IF(OR($C423={"PH-AKT","Syk","Src","Lyn-FAK","Prin-CRAF","ERKKTR"}),1/AC423,AC423)</f>
        <v>1.0393059526591601</v>
      </c>
      <c r="AO423" s="10">
        <f>IF(OR($C423={"PH-AKT","Syk","Src","Lyn-FAK","Prin-CRAF","ERKKTR"}),1/AD423,AD423)</f>
        <v>1.0382570484105784</v>
      </c>
      <c r="AP423" s="10">
        <f>IF(OR($C423={"PH-AKT","Syk","Src","Lyn-FAK","Prin-CRAF","ERKKTR"}),1/AE423,AE423)</f>
        <v>1.0243148011101399</v>
      </c>
      <c r="AQ423" s="10">
        <f>IF(OR($C423={"PH-AKT","Syk","Src","Lyn-FAK","Prin-CRAF","ERKKTR"}),1/AF423,AF423)</f>
        <v>1.0518348059911666</v>
      </c>
      <c r="AR423" s="10">
        <f>IF(OR($C423={"PH-AKT","Syk","Src","Lyn-FAK","Prin-CRAF","ERKKTR"}),1/AG423,AG423)</f>
        <v>1.0027198431779889</v>
      </c>
    </row>
    <row r="424" spans="1:44" x14ac:dyDescent="0.2">
      <c r="A424" s="10">
        <v>423</v>
      </c>
      <c r="B424" s="10">
        <v>0</v>
      </c>
      <c r="C424" s="10">
        <f>_xlfn.IFNA(VLOOKUP($B424,Barcodes!$B$2:$E$14,4,FALSE),0)</f>
        <v>0</v>
      </c>
      <c r="D424" s="10">
        <v>5896.4480000000003</v>
      </c>
      <c r="E424" s="10">
        <v>5742.4129999999996</v>
      </c>
      <c r="F424" s="10">
        <v>5468.4120000000003</v>
      </c>
      <c r="G424" s="10">
        <v>5288.6310000000003</v>
      </c>
      <c r="H424" s="10">
        <v>5478.8670000000002</v>
      </c>
      <c r="I424" s="10">
        <v>5698.6379999999999</v>
      </c>
      <c r="J424" s="10">
        <v>5377.7640000000001</v>
      </c>
      <c r="K424" s="10">
        <v>5137.6850000000004</v>
      </c>
      <c r="L424" s="10">
        <v>5222.4480000000003</v>
      </c>
      <c r="M424" s="10">
        <v>5258.1639999999998</v>
      </c>
      <c r="N424" s="10">
        <v>2985.9189999999999</v>
      </c>
      <c r="O424" s="10">
        <v>2903.6410000000001</v>
      </c>
      <c r="P424" s="10">
        <v>2782.9169999999999</v>
      </c>
      <c r="Q424" s="10">
        <v>2678.5520000000001</v>
      </c>
      <c r="R424" s="10">
        <v>2803.0419999999999</v>
      </c>
      <c r="S424" s="10">
        <v>2830.2629999999999</v>
      </c>
      <c r="T424" s="10">
        <v>2590.3220000000001</v>
      </c>
      <c r="U424" s="10">
        <v>2467.7710000000002</v>
      </c>
      <c r="V424" s="10">
        <v>2526.2080000000001</v>
      </c>
      <c r="W424" s="10">
        <v>2530.3389999999999</v>
      </c>
      <c r="X424" s="10">
        <f>_xlfn.IFNA(IF(OR($C424={"PH-AKT","GCaMP6S"}),D424/AVERAGE($D424:$F424), D424/N424/AVERAGE($D424/$N424,$E424/$O424,$F424/$P424)),0)</f>
        <v>1.0011577219319596</v>
      </c>
      <c r="Y424" s="10">
        <f>_xlfn.IFNA(IF(OR($C424={"PH-AKT","GCaMP6S"}),E424/AVERAGE($D424:$F424), E424/O424/AVERAGE($D424/$N424,$E424/$O424,$F424/$P424)),0)</f>
        <v>1.002631984874764</v>
      </c>
      <c r="Z424" s="10">
        <f>_xlfn.IFNA(IF(OR($C424={"PH-AKT","GCaMP6S"}),F424/AVERAGE($D424:$F424), F424/P424/AVERAGE($D424/$N424,$E424/$O424,$F424/$P424)),0)</f>
        <v>0.99621029319327647</v>
      </c>
      <c r="AA424" s="10">
        <f>_xlfn.IFNA(IF(OR($C424={"PH-AKT","GCaMP6S"}),G424/AVERAGE($D424:$F424), G424/Q424/AVERAGE($D424/$N424,$E424/$O424,$F424/$P424)),0)</f>
        <v>1.0009980586648848</v>
      </c>
      <c r="AB424" s="10">
        <f>_xlfn.IFNA(IF(OR($C424={"PH-AKT","GCaMP6S"}),H424/AVERAGE($D424:$F424), H424/R424/AVERAGE($D424/$N424,$E424/$O424,$F424/$P424)),0)</f>
        <v>0.99094877170183249</v>
      </c>
      <c r="AC424" s="10">
        <f>_xlfn.IFNA(IF(OR($C424={"PH-AKT","GCaMP6S"}),I424/AVERAGE($D424:$F424), I424/S424/AVERAGE($D424/$N424,$E424/$O424,$F424/$P424)),0)</f>
        <v>1.0207851105571846</v>
      </c>
      <c r="AD424" s="10">
        <f>_xlfn.IFNA(IF(OR($C424={"PH-AKT","GCaMP6S"}),J424/AVERAGE($D424:$F424), J424/T424/AVERAGE($D424/$N424,$E424/$O424,$F424/$P424)),0)</f>
        <v>1.0525386108770125</v>
      </c>
      <c r="AE424" s="10">
        <f>_xlfn.IFNA(IF(OR($C424={"PH-AKT","GCaMP6S"}),K424/AVERAGE($D424:$F424), K424/U424/AVERAGE($D424/$N424,$E424/$O424,$F424/$P424)),0)</f>
        <v>1.0554864635876691</v>
      </c>
      <c r="AF424" s="10">
        <f>_xlfn.IFNA(IF(OR($C424={"PH-AKT","GCaMP6S"}),L424/AVERAGE($D424:$F424), L424/V424/AVERAGE($D424/$N424,$E424/$O424,$F424/$P424)),0)</f>
        <v>1.0480815335337972</v>
      </c>
      <c r="AG424" s="10">
        <f>_xlfn.IFNA(IF(OR($C424={"PH-AKT","GCaMP6S"}),M424/AVERAGE($D424:$F424), M424/W424/AVERAGE($D424/$N424,$E424/$O424,$F424/$P424)),0)</f>
        <v>1.0535265116575003</v>
      </c>
      <c r="AI424" s="10">
        <f>IF(OR($C424={"PH-AKT","Syk","Src","Lyn-FAK","Prin-CRAF","ERKKTR"}),1/X424,X424)</f>
        <v>1.0011577219319596</v>
      </c>
      <c r="AJ424" s="10">
        <f>IF(OR($C424={"PH-AKT","Syk","Src","Lyn-FAK","Prin-CRAF","ERKKTR"}),1/Y424,Y424)</f>
        <v>1.002631984874764</v>
      </c>
      <c r="AK424" s="10">
        <f>IF(OR($C424={"PH-AKT","Syk","Src","Lyn-FAK","Prin-CRAF","ERKKTR"}),1/Z424,Z424)</f>
        <v>0.99621029319327647</v>
      </c>
      <c r="AL424" s="10">
        <f>IF(OR($C424={"PH-AKT","Syk","Src","Lyn-FAK","Prin-CRAF","ERKKTR"}),1/AA424,AA424)</f>
        <v>1.0009980586648848</v>
      </c>
      <c r="AM424" s="10">
        <f>IF(OR($C424={"PH-AKT","Syk","Src","Lyn-FAK","Prin-CRAF","ERKKTR"}),1/AB424,AB424)</f>
        <v>0.99094877170183249</v>
      </c>
      <c r="AN424" s="10">
        <f>IF(OR($C424={"PH-AKT","Syk","Src","Lyn-FAK","Prin-CRAF","ERKKTR"}),1/AC424,AC424)</f>
        <v>1.0207851105571846</v>
      </c>
      <c r="AO424" s="10">
        <f>IF(OR($C424={"PH-AKT","Syk","Src","Lyn-FAK","Prin-CRAF","ERKKTR"}),1/AD424,AD424)</f>
        <v>1.0525386108770125</v>
      </c>
      <c r="AP424" s="10">
        <f>IF(OR($C424={"PH-AKT","Syk","Src","Lyn-FAK","Prin-CRAF","ERKKTR"}),1/AE424,AE424)</f>
        <v>1.0554864635876691</v>
      </c>
      <c r="AQ424" s="10">
        <f>IF(OR($C424={"PH-AKT","Syk","Src","Lyn-FAK","Prin-CRAF","ERKKTR"}),1/AF424,AF424)</f>
        <v>1.0480815335337972</v>
      </c>
      <c r="AR424" s="10">
        <f>IF(OR($C424={"PH-AKT","Syk","Src","Lyn-FAK","Prin-CRAF","ERKKTR"}),1/AG424,AG424)</f>
        <v>1.0535265116575003</v>
      </c>
    </row>
    <row r="425" spans="1:44" x14ac:dyDescent="0.2">
      <c r="A425" s="10">
        <v>424</v>
      </c>
      <c r="B425" s="10" t="s">
        <v>38</v>
      </c>
      <c r="C425" s="10" t="str">
        <f>_xlfn.IFNA(VLOOKUP($B425,Barcodes!$B$2:$E$14,4,FALSE),0)</f>
        <v>RhoA2G</v>
      </c>
      <c r="D425" s="10">
        <v>5148.6130000000003</v>
      </c>
      <c r="E425" s="10">
        <v>5138.16</v>
      </c>
      <c r="F425" s="10">
        <v>5221.6000000000004</v>
      </c>
      <c r="G425" s="10">
        <v>5611.7709999999997</v>
      </c>
      <c r="H425" s="10">
        <v>5912.9279999999999</v>
      </c>
      <c r="I425" s="10">
        <v>6093.5039999999999</v>
      </c>
      <c r="J425" s="10">
        <v>6046.5069999999996</v>
      </c>
      <c r="K425" s="10">
        <v>5993.7079999999996</v>
      </c>
      <c r="L425" s="10">
        <v>6054.7330000000002</v>
      </c>
      <c r="M425" s="10">
        <v>5932.8040000000001</v>
      </c>
      <c r="N425" s="10">
        <v>2051.4920000000002</v>
      </c>
      <c r="O425" s="10">
        <v>2049.5079999999998</v>
      </c>
      <c r="P425" s="10">
        <v>2083.627</v>
      </c>
      <c r="Q425" s="10">
        <v>2174.2530000000002</v>
      </c>
      <c r="R425" s="10">
        <v>2158.44</v>
      </c>
      <c r="S425" s="10">
        <v>2183.0079999999998</v>
      </c>
      <c r="T425" s="10">
        <v>2200.547</v>
      </c>
      <c r="U425" s="10">
        <v>2198.7860000000001</v>
      </c>
      <c r="V425" s="10">
        <v>2210.9810000000002</v>
      </c>
      <c r="W425" s="10">
        <v>2206.2800000000002</v>
      </c>
      <c r="X425" s="10">
        <f>_xlfn.IFNA(IF(OR($C425={"PH-AKT","GCaMP6S"}),D425/AVERAGE($D425:$F425), D425/N425/AVERAGE($D425/$N425,$E425/$O425,$F425/$P425)),0)</f>
        <v>1.0008438417124959</v>
      </c>
      <c r="Y425" s="10">
        <f>_xlfn.IFNA(IF(OR($C425={"PH-AKT","GCaMP6S"}),E425/AVERAGE($D425:$F425), E425/O425/AVERAGE($D425/$N425,$E425/$O425,$F425/$P425)),0)</f>
        <v>0.99977876002693211</v>
      </c>
      <c r="Z425" s="10">
        <f>_xlfn.IFNA(IF(OR($C425={"PH-AKT","GCaMP6S"}),F425/AVERAGE($D425:$F425), F425/P425/AVERAGE($D425/$N425,$E425/$O425,$F425/$P425)),0)</f>
        <v>0.99937739826057237</v>
      </c>
      <c r="AA425" s="10">
        <f>_xlfn.IFNA(IF(OR($C425={"PH-AKT","GCaMP6S"}),G425/AVERAGE($D425:$F425), G425/Q425/AVERAGE($D425/$N425,$E425/$O425,$F425/$P425)),0)</f>
        <v>1.02928528146357</v>
      </c>
      <c r="AB425" s="10">
        <f>_xlfn.IFNA(IF(OR($C425={"PH-AKT","GCaMP6S"}),H425/AVERAGE($D425:$F425), H425/R425/AVERAGE($D425/$N425,$E425/$O425,$F425/$P425)),0)</f>
        <v>1.0924674601996121</v>
      </c>
      <c r="AC425" s="10">
        <f>_xlfn.IFNA(IF(OR($C425={"PH-AKT","GCaMP6S"}),I425/AVERAGE($D425:$F425), I425/S425/AVERAGE($D425/$N425,$E425/$O425,$F425/$P425)),0)</f>
        <v>1.1131602082385079</v>
      </c>
      <c r="AD425" s="10">
        <f>_xlfn.IFNA(IF(OR($C425={"PH-AKT","GCaMP6S"}),J425/AVERAGE($D425:$F425), J425/T425/AVERAGE($D425/$N425,$E425/$O425,$F425/$P425)),0)</f>
        <v>1.0957710221306622</v>
      </c>
      <c r="AE425" s="10">
        <f>_xlfn.IFNA(IF(OR($C425={"PH-AKT","GCaMP6S"}),K425/AVERAGE($D425:$F425), K425/U425/AVERAGE($D425/$N425,$E425/$O425,$F425/$P425)),0)</f>
        <v>1.0870725221491464</v>
      </c>
      <c r="AF425" s="10">
        <f>_xlfn.IFNA(IF(OR($C425={"PH-AKT","GCaMP6S"}),L425/AVERAGE($D425:$F425), L425/V425/AVERAGE($D425/$N425,$E425/$O425,$F425/$P425)),0)</f>
        <v>1.0920836019707174</v>
      </c>
      <c r="AG425" s="10">
        <f>_xlfn.IFNA(IF(OR($C425={"PH-AKT","GCaMP6S"}),M425/AVERAGE($D425:$F425), M425/W425/AVERAGE($D425/$N425,$E425/$O425,$F425/$P425)),0)</f>
        <v>1.0723715234584599</v>
      </c>
      <c r="AI425" s="10">
        <f>IF(OR($C425={"PH-AKT","Syk","Src","Lyn-FAK","Prin-CRAF","ERKKTR"}),1/X425,X425)</f>
        <v>1.0008438417124959</v>
      </c>
      <c r="AJ425" s="10">
        <f>IF(OR($C425={"PH-AKT","Syk","Src","Lyn-FAK","Prin-CRAF","ERKKTR"}),1/Y425,Y425)</f>
        <v>0.99977876002693211</v>
      </c>
      <c r="AK425" s="10">
        <f>IF(OR($C425={"PH-AKT","Syk","Src","Lyn-FAK","Prin-CRAF","ERKKTR"}),1/Z425,Z425)</f>
        <v>0.99937739826057237</v>
      </c>
      <c r="AL425" s="10">
        <f>IF(OR($C425={"PH-AKT","Syk","Src","Lyn-FAK","Prin-CRAF","ERKKTR"}),1/AA425,AA425)</f>
        <v>1.02928528146357</v>
      </c>
      <c r="AM425" s="10">
        <f>IF(OR($C425={"PH-AKT","Syk","Src","Lyn-FAK","Prin-CRAF","ERKKTR"}),1/AB425,AB425)</f>
        <v>1.0924674601996121</v>
      </c>
      <c r="AN425" s="10">
        <f>IF(OR($C425={"PH-AKT","Syk","Src","Lyn-FAK","Prin-CRAF","ERKKTR"}),1/AC425,AC425)</f>
        <v>1.1131602082385079</v>
      </c>
      <c r="AO425" s="10">
        <f>IF(OR($C425={"PH-AKT","Syk","Src","Lyn-FAK","Prin-CRAF","ERKKTR"}),1/AD425,AD425)</f>
        <v>1.0957710221306622</v>
      </c>
      <c r="AP425" s="10">
        <f>IF(OR($C425={"PH-AKT","Syk","Src","Lyn-FAK","Prin-CRAF","ERKKTR"}),1/AE425,AE425)</f>
        <v>1.0870725221491464</v>
      </c>
      <c r="AQ425" s="10">
        <f>IF(OR($C425={"PH-AKT","Syk","Src","Lyn-FAK","Prin-CRAF","ERKKTR"}),1/AF425,AF425)</f>
        <v>1.0920836019707174</v>
      </c>
      <c r="AR425" s="10">
        <f>IF(OR($C425={"PH-AKT","Syk","Src","Lyn-FAK","Prin-CRAF","ERKKTR"}),1/AG425,AG425)</f>
        <v>1.0723715234584599</v>
      </c>
    </row>
    <row r="426" spans="1:44" x14ac:dyDescent="0.2">
      <c r="A426" s="10">
        <v>425</v>
      </c>
      <c r="B426" s="10">
        <v>0</v>
      </c>
      <c r="C426" s="10">
        <f>_xlfn.IFNA(VLOOKUP($B426,Barcodes!$B$2:$E$14,4,FALSE),0)</f>
        <v>0</v>
      </c>
      <c r="D426" s="10">
        <v>2037.184</v>
      </c>
      <c r="E426" s="10">
        <v>1552.9939999999999</v>
      </c>
      <c r="F426" s="10">
        <v>1346.105</v>
      </c>
      <c r="G426" s="10">
        <v>1174.925</v>
      </c>
      <c r="H426" s="10">
        <v>1833.5640000000001</v>
      </c>
      <c r="I426" s="10">
        <v>2171.8539999999998</v>
      </c>
      <c r="J426" s="10">
        <v>2195.2179999999998</v>
      </c>
      <c r="K426" s="10">
        <v>2214.8229999999999</v>
      </c>
      <c r="L426" s="10">
        <v>1836.5940000000001</v>
      </c>
      <c r="M426" s="10">
        <v>1706.5519999999999</v>
      </c>
      <c r="N426" s="10">
        <v>594.84299999999996</v>
      </c>
      <c r="O426" s="10">
        <v>440.863</v>
      </c>
      <c r="P426" s="10">
        <v>398.42200000000003</v>
      </c>
      <c r="Q426" s="10">
        <v>330.34899999999999</v>
      </c>
      <c r="R426" s="10">
        <v>487.06299999999999</v>
      </c>
      <c r="S426" s="10">
        <v>587.52800000000002</v>
      </c>
      <c r="T426" s="10">
        <v>601.42499999999995</v>
      </c>
      <c r="U426" s="10">
        <v>610.29600000000005</v>
      </c>
      <c r="V426" s="10">
        <v>493.96800000000002</v>
      </c>
      <c r="W426" s="10">
        <v>468.065</v>
      </c>
      <c r="X426" s="10">
        <f>_xlfn.IFNA(IF(OR($C426={"PH-AKT","GCaMP6S"}),D426/AVERAGE($D426:$F426), D426/N426/AVERAGE($D426/$N426,$E426/$O426,$F426/$P426)),0)</f>
        <v>0.99499038523162697</v>
      </c>
      <c r="Y426" s="10">
        <f>_xlfn.IFNA(IF(OR($C426={"PH-AKT","GCaMP6S"}),E426/AVERAGE($D426:$F426), E426/O426/AVERAGE($D426/$N426,$E426/$O426,$F426/$P426)),0)</f>
        <v>1.0234275624164384</v>
      </c>
      <c r="Z426" s="10">
        <f>_xlfn.IFNA(IF(OR($C426={"PH-AKT","GCaMP6S"}),F426/AVERAGE($D426:$F426), F426/P426/AVERAGE($D426/$N426,$E426/$O426,$F426/$P426)),0)</f>
        <v>0.98158205235193441</v>
      </c>
      <c r="AA426" s="10">
        <f>_xlfn.IFNA(IF(OR($C426={"PH-AKT","GCaMP6S"}),G426/AVERAGE($D426:$F426), G426/Q426/AVERAGE($D426/$N426,$E426/$O426,$F426/$P426)),0)</f>
        <v>1.0333040487884513</v>
      </c>
      <c r="AB426" s="10">
        <f>_xlfn.IFNA(IF(OR($C426={"PH-AKT","GCaMP6S"}),H426/AVERAGE($D426:$F426), H426/R426/AVERAGE($D426/$N426,$E426/$O426,$F426/$P426)),0)</f>
        <v>1.0937093298033647</v>
      </c>
      <c r="AC426" s="10">
        <f>_xlfn.IFNA(IF(OR($C426={"PH-AKT","GCaMP6S"}),I426/AVERAGE($D426:$F426), I426/S426/AVERAGE($D426/$N426,$E426/$O426,$F426/$P426)),0)</f>
        <v>1.0739722033732864</v>
      </c>
      <c r="AD426" s="10">
        <f>_xlfn.IFNA(IF(OR($C426={"PH-AKT","GCaMP6S"}),J426/AVERAGE($D426:$F426), J426/T426/AVERAGE($D426/$N426,$E426/$O426,$F426/$P426)),0)</f>
        <v>1.0604425881911848</v>
      </c>
      <c r="AE426" s="10">
        <f>_xlfn.IFNA(IF(OR($C426={"PH-AKT","GCaMP6S"}),K426/AVERAGE($D426:$F426), K426/U426/AVERAGE($D426/$N426,$E426/$O426,$F426/$P426)),0)</f>
        <v>1.0543613660184292</v>
      </c>
      <c r="AF426" s="10">
        <f>_xlfn.IFNA(IF(OR($C426={"PH-AKT","GCaMP6S"}),L426/AVERAGE($D426:$F426), L426/V426/AVERAGE($D426/$N426,$E426/$O426,$F426/$P426)),0)</f>
        <v>1.0802028738690408</v>
      </c>
      <c r="AG426" s="10">
        <f>_xlfn.IFNA(IF(OR($C426={"PH-AKT","GCaMP6S"}),M426/AVERAGE($D426:$F426), M426/W426/AVERAGE($D426/$N426,$E426/$O426,$F426/$P426)),0)</f>
        <v>1.0592643138326829</v>
      </c>
      <c r="AI426" s="10">
        <f>IF(OR($C426={"PH-AKT","Syk","Src","Lyn-FAK","Prin-CRAF","ERKKTR"}),1/X426,X426)</f>
        <v>0.99499038523162697</v>
      </c>
      <c r="AJ426" s="10">
        <f>IF(OR($C426={"PH-AKT","Syk","Src","Lyn-FAK","Prin-CRAF","ERKKTR"}),1/Y426,Y426)</f>
        <v>1.0234275624164384</v>
      </c>
      <c r="AK426" s="10">
        <f>IF(OR($C426={"PH-AKT","Syk","Src","Lyn-FAK","Prin-CRAF","ERKKTR"}),1/Z426,Z426)</f>
        <v>0.98158205235193441</v>
      </c>
      <c r="AL426" s="10">
        <f>IF(OR($C426={"PH-AKT","Syk","Src","Lyn-FAK","Prin-CRAF","ERKKTR"}),1/AA426,AA426)</f>
        <v>1.0333040487884513</v>
      </c>
      <c r="AM426" s="10">
        <f>IF(OR($C426={"PH-AKT","Syk","Src","Lyn-FAK","Prin-CRAF","ERKKTR"}),1/AB426,AB426)</f>
        <v>1.0937093298033647</v>
      </c>
      <c r="AN426" s="10">
        <f>IF(OR($C426={"PH-AKT","Syk","Src","Lyn-FAK","Prin-CRAF","ERKKTR"}),1/AC426,AC426)</f>
        <v>1.0739722033732864</v>
      </c>
      <c r="AO426" s="10">
        <f>IF(OR($C426={"PH-AKT","Syk","Src","Lyn-FAK","Prin-CRAF","ERKKTR"}),1/AD426,AD426)</f>
        <v>1.0604425881911848</v>
      </c>
      <c r="AP426" s="10">
        <f>IF(OR($C426={"PH-AKT","Syk","Src","Lyn-FAK","Prin-CRAF","ERKKTR"}),1/AE426,AE426)</f>
        <v>1.0543613660184292</v>
      </c>
      <c r="AQ426" s="10">
        <f>IF(OR($C426={"PH-AKT","Syk","Src","Lyn-FAK","Prin-CRAF","ERKKTR"}),1/AF426,AF426)</f>
        <v>1.0802028738690408</v>
      </c>
      <c r="AR426" s="10">
        <f>IF(OR($C426={"PH-AKT","Syk","Src","Lyn-FAK","Prin-CRAF","ERKKTR"}),1/AG426,AG426)</f>
        <v>1.0592643138326829</v>
      </c>
    </row>
    <row r="427" spans="1:44" x14ac:dyDescent="0.2">
      <c r="A427" s="10">
        <v>426</v>
      </c>
      <c r="B427" s="10">
        <v>0</v>
      </c>
      <c r="C427" s="10">
        <f>_xlfn.IFNA(VLOOKUP($B427,Barcodes!$B$2:$E$14,4,FALSE),0)</f>
        <v>0</v>
      </c>
      <c r="D427" s="10">
        <v>1293.7909999999999</v>
      </c>
      <c r="E427" s="10">
        <v>1285.0129999999999</v>
      </c>
      <c r="F427" s="10">
        <v>1190.4449999999999</v>
      </c>
      <c r="G427" s="10">
        <v>1330.991</v>
      </c>
      <c r="H427" s="10">
        <v>1511.308</v>
      </c>
      <c r="I427" s="10">
        <v>1600.125</v>
      </c>
      <c r="J427" s="10">
        <v>1638.3589999999999</v>
      </c>
      <c r="K427" s="10">
        <v>1649.2339999999999</v>
      </c>
      <c r="L427" s="10">
        <v>1576.11</v>
      </c>
      <c r="M427" s="10">
        <v>1547.021</v>
      </c>
      <c r="N427" s="10">
        <v>488.577</v>
      </c>
      <c r="O427" s="10">
        <v>489.27300000000002</v>
      </c>
      <c r="P427" s="10">
        <v>451.38600000000002</v>
      </c>
      <c r="Q427" s="10">
        <v>481.00099999999998</v>
      </c>
      <c r="R427" s="10">
        <v>520.51400000000001</v>
      </c>
      <c r="S427" s="10">
        <v>551.69200000000001</v>
      </c>
      <c r="T427" s="10">
        <v>554.37699999999995</v>
      </c>
      <c r="U427" s="10">
        <v>568.79399999999998</v>
      </c>
      <c r="V427" s="10">
        <v>550.78399999999999</v>
      </c>
      <c r="W427" s="10">
        <v>539.10599999999999</v>
      </c>
      <c r="X427" s="10">
        <f>_xlfn.IFNA(IF(OR($C427={"PH-AKT","GCaMP6S"}),D427/AVERAGE($D427:$F427), D427/N427/AVERAGE($D427/$N427,$E427/$O427,$F427/$P427)),0)</f>
        <v>1.0041049597043454</v>
      </c>
      <c r="Y427" s="10">
        <f>_xlfn.IFNA(IF(OR($C427={"PH-AKT","GCaMP6S"}),E427/AVERAGE($D427:$F427), E427/O427/AVERAGE($D427/$N427,$E427/$O427,$F427/$P427)),0)</f>
        <v>0.99587372911023631</v>
      </c>
      <c r="Z427" s="10">
        <f>_xlfn.IFNA(IF(OR($C427={"PH-AKT","GCaMP6S"}),F427/AVERAGE($D427:$F427), F427/P427/AVERAGE($D427/$N427,$E427/$O427,$F427/$P427)),0)</f>
        <v>1.0000213111854179</v>
      </c>
      <c r="AA427" s="10">
        <f>_xlfn.IFNA(IF(OR($C427={"PH-AKT","GCaMP6S"}),G427/AVERAGE($D427:$F427), G427/Q427/AVERAGE($D427/$N427,$E427/$O427,$F427/$P427)),0)</f>
        <v>1.0492455707659851</v>
      </c>
      <c r="AB427" s="10">
        <f>_xlfn.IFNA(IF(OR($C427={"PH-AKT","GCaMP6S"}),H427/AVERAGE($D427:$F427), H427/R427/AVERAGE($D427/$N427,$E427/$O427,$F427/$P427)),0)</f>
        <v>1.1009524728661666</v>
      </c>
      <c r="AC427" s="10">
        <f>_xlfn.IFNA(IF(OR($C427={"PH-AKT","GCaMP6S"}),I427/AVERAGE($D427:$F427), I427/S427/AVERAGE($D427/$N427,$E427/$O427,$F427/$P427)),0)</f>
        <v>1.0997785101199276</v>
      </c>
      <c r="AD427" s="10">
        <f>_xlfn.IFNA(IF(OR($C427={"PH-AKT","GCaMP6S"}),J427/AVERAGE($D427:$F427), J427/T427/AVERAGE($D427/$N427,$E427/$O427,$F427/$P427)),0)</f>
        <v>1.1206032359627249</v>
      </c>
      <c r="AE427" s="10">
        <f>_xlfn.IFNA(IF(OR($C427={"PH-AKT","GCaMP6S"}),K427/AVERAGE($D427:$F427), K427/U427/AVERAGE($D427/$N427,$E427/$O427,$F427/$P427)),0)</f>
        <v>1.0994494793661507</v>
      </c>
      <c r="AF427" s="10">
        <f>_xlfn.IFNA(IF(OR($C427={"PH-AKT","GCaMP6S"}),L427/AVERAGE($D427:$F427), L427/V427/AVERAGE($D427/$N427,$E427/$O427,$F427/$P427)),0)</f>
        <v>1.0850586508520756</v>
      </c>
      <c r="AG427" s="10">
        <f>_xlfn.IFNA(IF(OR($C427={"PH-AKT","GCaMP6S"}),M427/AVERAGE($D427:$F427), M427/W427/AVERAGE($D427/$N427,$E427/$O427,$F427/$P427)),0)</f>
        <v>1.0881031027938715</v>
      </c>
      <c r="AI427" s="10">
        <f>IF(OR($C427={"PH-AKT","Syk","Src","Lyn-FAK","Prin-CRAF","ERKKTR"}),1/X427,X427)</f>
        <v>1.0041049597043454</v>
      </c>
      <c r="AJ427" s="10">
        <f>IF(OR($C427={"PH-AKT","Syk","Src","Lyn-FAK","Prin-CRAF","ERKKTR"}),1/Y427,Y427)</f>
        <v>0.99587372911023631</v>
      </c>
      <c r="AK427" s="10">
        <f>IF(OR($C427={"PH-AKT","Syk","Src","Lyn-FAK","Prin-CRAF","ERKKTR"}),1/Z427,Z427)</f>
        <v>1.0000213111854179</v>
      </c>
      <c r="AL427" s="10">
        <f>IF(OR($C427={"PH-AKT","Syk","Src","Lyn-FAK","Prin-CRAF","ERKKTR"}),1/AA427,AA427)</f>
        <v>1.0492455707659851</v>
      </c>
      <c r="AM427" s="10">
        <f>IF(OR($C427={"PH-AKT","Syk","Src","Lyn-FAK","Prin-CRAF","ERKKTR"}),1/AB427,AB427)</f>
        <v>1.1009524728661666</v>
      </c>
      <c r="AN427" s="10">
        <f>IF(OR($C427={"PH-AKT","Syk","Src","Lyn-FAK","Prin-CRAF","ERKKTR"}),1/AC427,AC427)</f>
        <v>1.0997785101199276</v>
      </c>
      <c r="AO427" s="10">
        <f>IF(OR($C427={"PH-AKT","Syk","Src","Lyn-FAK","Prin-CRAF","ERKKTR"}),1/AD427,AD427)</f>
        <v>1.1206032359627249</v>
      </c>
      <c r="AP427" s="10">
        <f>IF(OR($C427={"PH-AKT","Syk","Src","Lyn-FAK","Prin-CRAF","ERKKTR"}),1/AE427,AE427)</f>
        <v>1.0994494793661507</v>
      </c>
      <c r="AQ427" s="10">
        <f>IF(OR($C427={"PH-AKT","Syk","Src","Lyn-FAK","Prin-CRAF","ERKKTR"}),1/AF427,AF427)</f>
        <v>1.0850586508520756</v>
      </c>
      <c r="AR427" s="10">
        <f>IF(OR($C427={"PH-AKT","Syk","Src","Lyn-FAK","Prin-CRAF","ERKKTR"}),1/AG427,AG427)</f>
        <v>1.0881031027938715</v>
      </c>
    </row>
    <row r="428" spans="1:44" x14ac:dyDescent="0.2">
      <c r="A428" s="10">
        <v>427</v>
      </c>
      <c r="B428" s="10">
        <v>0</v>
      </c>
      <c r="C428" s="10">
        <f>_xlfn.IFNA(VLOOKUP($B428,Barcodes!$B$2:$E$14,4,FALSE),0)</f>
        <v>0</v>
      </c>
      <c r="D428" s="10">
        <v>886.19500000000005</v>
      </c>
      <c r="E428" s="10">
        <v>922.66600000000005</v>
      </c>
      <c r="F428" s="10">
        <v>932.92399999999998</v>
      </c>
      <c r="G428" s="10">
        <v>950.46299999999997</v>
      </c>
      <c r="H428" s="10">
        <v>990.13</v>
      </c>
      <c r="I428" s="10">
        <v>997.63900000000001</v>
      </c>
      <c r="J428" s="10">
        <v>1070.914</v>
      </c>
      <c r="K428" s="10">
        <v>1088.1959999999999</v>
      </c>
      <c r="L428" s="10">
        <v>1143.51</v>
      </c>
      <c r="M428" s="10">
        <v>1171.182</v>
      </c>
      <c r="N428" s="10">
        <v>401.904</v>
      </c>
      <c r="O428" s="10">
        <v>421.56200000000001</v>
      </c>
      <c r="P428" s="10">
        <v>429.66500000000002</v>
      </c>
      <c r="Q428" s="10">
        <v>434.274</v>
      </c>
      <c r="R428" s="10">
        <v>457.84800000000001</v>
      </c>
      <c r="S428" s="10">
        <v>451.28100000000001</v>
      </c>
      <c r="T428" s="10">
        <v>472.964</v>
      </c>
      <c r="U428" s="10">
        <v>484.33199999999999</v>
      </c>
      <c r="V428" s="10">
        <v>506.88799999999998</v>
      </c>
      <c r="W428" s="10">
        <v>520.28700000000003</v>
      </c>
      <c r="X428" s="10">
        <f>_xlfn.IFNA(IF(OR($C428={"PH-AKT","GCaMP6S"}),D428/AVERAGE($D428:$F428), D428/N428/AVERAGE($D428/$N428,$E428/$O428,$F428/$P428)),0)</f>
        <v>1.0076188166004223</v>
      </c>
      <c r="Y428" s="10">
        <f>_xlfn.IFNA(IF(OR($C428={"PH-AKT","GCaMP6S"}),E428/AVERAGE($D428:$F428), E428/O428/AVERAGE($D428/$N428,$E428/$O428,$F428/$P428)),0)</f>
        <v>1.000166636513361</v>
      </c>
      <c r="Z428" s="10">
        <f>_xlfn.IFNA(IF(OR($C428={"PH-AKT","GCaMP6S"}),F428/AVERAGE($D428:$F428), F428/P428/AVERAGE($D428/$N428,$E428/$O428,$F428/$P428)),0)</f>
        <v>0.99221454688621691</v>
      </c>
      <c r="AA428" s="10">
        <f>_xlfn.IFNA(IF(OR($C428={"PH-AKT","GCaMP6S"}),G428/AVERAGE($D428:$F428), G428/Q428/AVERAGE($D428/$N428,$E428/$O428,$F428/$P428)),0)</f>
        <v>1.0001397502002494</v>
      </c>
      <c r="AB428" s="10">
        <f>_xlfn.IFNA(IF(OR($C428={"PH-AKT","GCaMP6S"}),H428/AVERAGE($D428:$F428), H428/R428/AVERAGE($D428/$N428,$E428/$O428,$F428/$P428)),0)</f>
        <v>0.98823492988149375</v>
      </c>
      <c r="AC428" s="10">
        <f>_xlfn.IFNA(IF(OR($C428={"PH-AKT","GCaMP6S"}),I428/AVERAGE($D428:$F428), I428/S428/AVERAGE($D428/$N428,$E428/$O428,$F428/$P428)),0)</f>
        <v>1.0102193237646473</v>
      </c>
      <c r="AD428" s="10">
        <f>_xlfn.IFNA(IF(OR($C428={"PH-AKT","GCaMP6S"}),J428/AVERAGE($D428:$F428), J428/T428/AVERAGE($D428/$N428,$E428/$O428,$F428/$P428)),0)</f>
        <v>1.0347032495763211</v>
      </c>
      <c r="AE428" s="10">
        <f>_xlfn.IFNA(IF(OR($C428={"PH-AKT","GCaMP6S"}),K428/AVERAGE($D428:$F428), K428/U428/AVERAGE($D428/$N428,$E428/$O428,$F428/$P428)),0)</f>
        <v>1.0267229350881792</v>
      </c>
      <c r="AF428" s="10">
        <f>_xlfn.IFNA(IF(OR($C428={"PH-AKT","GCaMP6S"}),L428/AVERAGE($D428:$F428), L428/V428/AVERAGE($D428/$N428,$E428/$O428,$F428/$P428)),0)</f>
        <v>1.0309017081391803</v>
      </c>
      <c r="AG428" s="10">
        <f>_xlfn.IFNA(IF(OR($C428={"PH-AKT","GCaMP6S"}),M428/AVERAGE($D428:$F428), M428/W428/AVERAGE($D428/$N428,$E428/$O428,$F428/$P428)),0)</f>
        <v>1.0286573099650145</v>
      </c>
      <c r="AI428" s="10">
        <f>IF(OR($C428={"PH-AKT","Syk","Src","Lyn-FAK","Prin-CRAF","ERKKTR"}),1/X428,X428)</f>
        <v>1.0076188166004223</v>
      </c>
      <c r="AJ428" s="10">
        <f>IF(OR($C428={"PH-AKT","Syk","Src","Lyn-FAK","Prin-CRAF","ERKKTR"}),1/Y428,Y428)</f>
        <v>1.000166636513361</v>
      </c>
      <c r="AK428" s="10">
        <f>IF(OR($C428={"PH-AKT","Syk","Src","Lyn-FAK","Prin-CRAF","ERKKTR"}),1/Z428,Z428)</f>
        <v>0.99221454688621691</v>
      </c>
      <c r="AL428" s="10">
        <f>IF(OR($C428={"PH-AKT","Syk","Src","Lyn-FAK","Prin-CRAF","ERKKTR"}),1/AA428,AA428)</f>
        <v>1.0001397502002494</v>
      </c>
      <c r="AM428" s="10">
        <f>IF(OR($C428={"PH-AKT","Syk","Src","Lyn-FAK","Prin-CRAF","ERKKTR"}),1/AB428,AB428)</f>
        <v>0.98823492988149375</v>
      </c>
      <c r="AN428" s="10">
        <f>IF(OR($C428={"PH-AKT","Syk","Src","Lyn-FAK","Prin-CRAF","ERKKTR"}),1/AC428,AC428)</f>
        <v>1.0102193237646473</v>
      </c>
      <c r="AO428" s="10">
        <f>IF(OR($C428={"PH-AKT","Syk","Src","Lyn-FAK","Prin-CRAF","ERKKTR"}),1/AD428,AD428)</f>
        <v>1.0347032495763211</v>
      </c>
      <c r="AP428" s="10">
        <f>IF(OR($C428={"PH-AKT","Syk","Src","Lyn-FAK","Prin-CRAF","ERKKTR"}),1/AE428,AE428)</f>
        <v>1.0267229350881792</v>
      </c>
      <c r="AQ428" s="10">
        <f>IF(OR($C428={"PH-AKT","Syk","Src","Lyn-FAK","Prin-CRAF","ERKKTR"}),1/AF428,AF428)</f>
        <v>1.0309017081391803</v>
      </c>
      <c r="AR428" s="10">
        <f>IF(OR($C428={"PH-AKT","Syk","Src","Lyn-FAK","Prin-CRAF","ERKKTR"}),1/AG428,AG428)</f>
        <v>1.0286573099650145</v>
      </c>
    </row>
    <row r="429" spans="1:44" x14ac:dyDescent="0.2">
      <c r="A429" s="10">
        <v>428</v>
      </c>
      <c r="B429" s="10">
        <v>0</v>
      </c>
      <c r="C429" s="10">
        <f>_xlfn.IFNA(VLOOKUP($B429,Barcodes!$B$2:$E$14,4,FALSE),0)</f>
        <v>0</v>
      </c>
      <c r="D429" s="10">
        <v>1369.0170000000001</v>
      </c>
      <c r="E429" s="10">
        <v>1354.277</v>
      </c>
      <c r="F429" s="10">
        <v>1361.51</v>
      </c>
      <c r="G429" s="10">
        <v>1323.0709999999999</v>
      </c>
      <c r="H429" s="10">
        <v>1317.16</v>
      </c>
      <c r="I429" s="10">
        <v>1306.4159999999999</v>
      </c>
      <c r="J429" s="10">
        <v>1320.7919999999999</v>
      </c>
      <c r="K429" s="10">
        <v>1311.9849999999999</v>
      </c>
      <c r="L429" s="10">
        <v>1270.6369999999999</v>
      </c>
      <c r="M429" s="10">
        <v>1192.549</v>
      </c>
      <c r="N429" s="10">
        <v>277.904</v>
      </c>
      <c r="O429" s="10">
        <v>271.13799999999998</v>
      </c>
      <c r="P429" s="10">
        <v>275.24099999999999</v>
      </c>
      <c r="Q429" s="10">
        <v>282.96800000000002</v>
      </c>
      <c r="R429" s="10">
        <v>285.24599999999998</v>
      </c>
      <c r="S429" s="10">
        <v>278.2</v>
      </c>
      <c r="T429" s="10">
        <v>274.43200000000002</v>
      </c>
      <c r="U429" s="10">
        <v>268.99799999999999</v>
      </c>
      <c r="V429" s="10">
        <v>267.71600000000001</v>
      </c>
      <c r="W429" s="10">
        <v>245.91800000000001</v>
      </c>
      <c r="X429" s="10">
        <f>_xlfn.IFNA(IF(OR($C429={"PH-AKT","GCaMP6S"}),D429/AVERAGE($D429:$F429), D429/N429/AVERAGE($D429/$N429,$E429/$O429,$F429/$P429)),0)</f>
        <v>0.99401695784390587</v>
      </c>
      <c r="Y429" s="10">
        <f>_xlfn.IFNA(IF(OR($C429={"PH-AKT","GCaMP6S"}),E429/AVERAGE($D429:$F429), E429/O429/AVERAGE($D429/$N429,$E429/$O429,$F429/$P429)),0)</f>
        <v>1.0078522386107276</v>
      </c>
      <c r="Z429" s="10">
        <f>_xlfn.IFNA(IF(OR($C429={"PH-AKT","GCaMP6S"}),F429/AVERAGE($D429:$F429), F429/P429/AVERAGE($D429/$N429,$E429/$O429,$F429/$P429)),0)</f>
        <v>0.99813080354536676</v>
      </c>
      <c r="AA429" s="10">
        <f>_xlfn.IFNA(IF(OR($C429={"PH-AKT","GCaMP6S"}),G429/AVERAGE($D429:$F429), G429/Q429/AVERAGE($D429/$N429,$E429/$O429,$F429/$P429)),0)</f>
        <v>0.94346452575145612</v>
      </c>
      <c r="AB429" s="10">
        <f>_xlfn.IFNA(IF(OR($C429={"PH-AKT","GCaMP6S"}),H429/AVERAGE($D429:$F429), H429/R429/AVERAGE($D429/$N429,$E429/$O429,$F429/$P429)),0)</f>
        <v>0.93174853936382529</v>
      </c>
      <c r="AC429" s="10">
        <f>_xlfn.IFNA(IF(OR($C429={"PH-AKT","GCaMP6S"}),I429/AVERAGE($D429:$F429), I429/S429/AVERAGE($D429/$N429,$E429/$O429,$F429/$P429)),0)</f>
        <v>0.94755431844033999</v>
      </c>
      <c r="AD429" s="10">
        <f>_xlfn.IFNA(IF(OR($C429={"PH-AKT","GCaMP6S"}),J429/AVERAGE($D429:$F429), J429/T429/AVERAGE($D429/$N429,$E429/$O429,$F429/$P429)),0)</f>
        <v>0.97113460374237603</v>
      </c>
      <c r="AE429" s="10">
        <f>_xlfn.IFNA(IF(OR($C429={"PH-AKT","GCaMP6S"}),K429/AVERAGE($D429:$F429), K429/U429/AVERAGE($D429/$N429,$E429/$O429,$F429/$P429)),0)</f>
        <v>0.98414608448450047</v>
      </c>
      <c r="AF429" s="10">
        <f>_xlfn.IFNA(IF(OR($C429={"PH-AKT","GCaMP6S"}),L429/AVERAGE($D429:$F429), L429/V429/AVERAGE($D429/$N429,$E429/$O429,$F429/$P429)),0)</f>
        <v>0.95769433889609612</v>
      </c>
      <c r="AG429" s="10">
        <f>_xlfn.IFNA(IF(OR($C429={"PH-AKT","GCaMP6S"}),M429/AVERAGE($D429:$F429), M429/W429/AVERAGE($D429/$N429,$E429/$O429,$F429/$P429)),0)</f>
        <v>0.97851089290960325</v>
      </c>
      <c r="AI429" s="10">
        <f>IF(OR($C429={"PH-AKT","Syk","Src","Lyn-FAK","Prin-CRAF","ERKKTR"}),1/X429,X429)</f>
        <v>0.99401695784390587</v>
      </c>
      <c r="AJ429" s="10">
        <f>IF(OR($C429={"PH-AKT","Syk","Src","Lyn-FAK","Prin-CRAF","ERKKTR"}),1/Y429,Y429)</f>
        <v>1.0078522386107276</v>
      </c>
      <c r="AK429" s="10">
        <f>IF(OR($C429={"PH-AKT","Syk","Src","Lyn-FAK","Prin-CRAF","ERKKTR"}),1/Z429,Z429)</f>
        <v>0.99813080354536676</v>
      </c>
      <c r="AL429" s="10">
        <f>IF(OR($C429={"PH-AKT","Syk","Src","Lyn-FAK","Prin-CRAF","ERKKTR"}),1/AA429,AA429)</f>
        <v>0.94346452575145612</v>
      </c>
      <c r="AM429" s="10">
        <f>IF(OR($C429={"PH-AKT","Syk","Src","Lyn-FAK","Prin-CRAF","ERKKTR"}),1/AB429,AB429)</f>
        <v>0.93174853936382529</v>
      </c>
      <c r="AN429" s="10">
        <f>IF(OR($C429={"PH-AKT","Syk","Src","Lyn-FAK","Prin-CRAF","ERKKTR"}),1/AC429,AC429)</f>
        <v>0.94755431844033999</v>
      </c>
      <c r="AO429" s="10">
        <f>IF(OR($C429={"PH-AKT","Syk","Src","Lyn-FAK","Prin-CRAF","ERKKTR"}),1/AD429,AD429)</f>
        <v>0.97113460374237603</v>
      </c>
      <c r="AP429" s="10">
        <f>IF(OR($C429={"PH-AKT","Syk","Src","Lyn-FAK","Prin-CRAF","ERKKTR"}),1/AE429,AE429)</f>
        <v>0.98414608448450047</v>
      </c>
      <c r="AQ429" s="10">
        <f>IF(OR($C429={"PH-AKT","Syk","Src","Lyn-FAK","Prin-CRAF","ERKKTR"}),1/AF429,AF429)</f>
        <v>0.95769433889609612</v>
      </c>
      <c r="AR429" s="10">
        <f>IF(OR($C429={"PH-AKT","Syk","Src","Lyn-FAK","Prin-CRAF","ERKKTR"}),1/AG429,AG429)</f>
        <v>0.97851089290960325</v>
      </c>
    </row>
    <row r="430" spans="1:44" x14ac:dyDescent="0.2">
      <c r="A430" s="10">
        <v>429</v>
      </c>
      <c r="B430" s="10">
        <v>0</v>
      </c>
      <c r="C430" s="10">
        <f>_xlfn.IFNA(VLOOKUP($B430,Barcodes!$B$2:$E$14,4,FALSE),0)</f>
        <v>0</v>
      </c>
      <c r="D430" s="10">
        <v>798.57899999999995</v>
      </c>
      <c r="E430" s="10">
        <v>857.33699999999999</v>
      </c>
      <c r="F430" s="10">
        <v>894.91399999999999</v>
      </c>
      <c r="G430" s="10">
        <v>902.66899999999998</v>
      </c>
      <c r="H430" s="10">
        <v>906.726</v>
      </c>
      <c r="I430" s="10">
        <v>911.78</v>
      </c>
      <c r="J430" s="10">
        <v>953.48599999999999</v>
      </c>
      <c r="K430" s="10">
        <v>947.94799999999998</v>
      </c>
      <c r="L430" s="10">
        <v>998.47799999999995</v>
      </c>
      <c r="M430" s="10">
        <v>1019.463</v>
      </c>
      <c r="N430" s="10">
        <v>166.648</v>
      </c>
      <c r="O430" s="10">
        <v>178.80600000000001</v>
      </c>
      <c r="P430" s="10">
        <v>185.964</v>
      </c>
      <c r="Q430" s="10">
        <v>198.61</v>
      </c>
      <c r="R430" s="10">
        <v>201.61500000000001</v>
      </c>
      <c r="S430" s="10">
        <v>198.078</v>
      </c>
      <c r="T430" s="10">
        <v>202.75399999999999</v>
      </c>
      <c r="U430" s="10">
        <v>192.38900000000001</v>
      </c>
      <c r="V430" s="10">
        <v>205.08</v>
      </c>
      <c r="W430" s="10">
        <v>200.98</v>
      </c>
      <c r="X430" s="10">
        <f>_xlfn.IFNA(IF(OR($C430={"PH-AKT","GCaMP6S"}),D430/AVERAGE($D430:$F430), D430/N430/AVERAGE($D430/$N430,$E430/$O430,$F430/$P430)),0)</f>
        <v>0.99839820791242939</v>
      </c>
      <c r="Y430" s="10">
        <f>_xlfn.IFNA(IF(OR($C430={"PH-AKT","GCaMP6S"}),E430/AVERAGE($D430:$F430), E430/O430/AVERAGE($D430/$N430,$E430/$O430,$F430/$P430)),0)</f>
        <v>0.99897700678712809</v>
      </c>
      <c r="Z430" s="10">
        <f>_xlfn.IFNA(IF(OR($C430={"PH-AKT","GCaMP6S"}),F430/AVERAGE($D430:$F430), F430/P430/AVERAGE($D430/$N430,$E430/$O430,$F430/$P430)),0)</f>
        <v>1.0026247853004422</v>
      </c>
      <c r="AA430" s="10">
        <f>_xlfn.IFNA(IF(OR($C430={"PH-AKT","GCaMP6S"}),G430/AVERAGE($D430:$F430), G430/Q430/AVERAGE($D430/$N430,$E430/$O430,$F430/$P430)),0)</f>
        <v>0.94692030588638032</v>
      </c>
      <c r="AB430" s="10">
        <f>_xlfn.IFNA(IF(OR($C430={"PH-AKT","GCaMP6S"}),H430/AVERAGE($D430:$F430), H430/R430/AVERAGE($D430/$N430,$E430/$O430,$F430/$P430)),0)</f>
        <v>0.9369992476810316</v>
      </c>
      <c r="AC430" s="10">
        <f>_xlfn.IFNA(IF(OR($C430={"PH-AKT","GCaMP6S"}),I430/AVERAGE($D430:$F430), I430/S430/AVERAGE($D430/$N430,$E430/$O430,$F430/$P430)),0)</f>
        <v>0.95904687071307404</v>
      </c>
      <c r="AD430" s="10">
        <f>_xlfn.IFNA(IF(OR($C430={"PH-AKT","GCaMP6S"}),J430/AVERAGE($D430:$F430), J430/T430/AVERAGE($D430/$N430,$E430/$O430,$F430/$P430)),0)</f>
        <v>0.97978526325244031</v>
      </c>
      <c r="AE430" s="10">
        <f>_xlfn.IFNA(IF(OR($C430={"PH-AKT","GCaMP6S"}),K430/AVERAGE($D430:$F430), K430/U430/AVERAGE($D430/$N430,$E430/$O430,$F430/$P430)),0)</f>
        <v>1.0265740706022231</v>
      </c>
      <c r="AF430" s="10">
        <f>_xlfn.IFNA(IF(OR($C430={"PH-AKT","GCaMP6S"}),L430/AVERAGE($D430:$F430), L430/V430/AVERAGE($D430/$N430,$E430/$O430,$F430/$P430)),0)</f>
        <v>1.0143812305634976</v>
      </c>
      <c r="AG430" s="10">
        <f>_xlfn.IFNA(IF(OR($C430={"PH-AKT","GCaMP6S"}),M430/AVERAGE($D430:$F430), M430/W430/AVERAGE($D430/$N430,$E430/$O430,$F430/$P430)),0)</f>
        <v>1.0568287993518948</v>
      </c>
      <c r="AI430" s="10">
        <f>IF(OR($C430={"PH-AKT","Syk","Src","Lyn-FAK","Prin-CRAF","ERKKTR"}),1/X430,X430)</f>
        <v>0.99839820791242939</v>
      </c>
      <c r="AJ430" s="10">
        <f>IF(OR($C430={"PH-AKT","Syk","Src","Lyn-FAK","Prin-CRAF","ERKKTR"}),1/Y430,Y430)</f>
        <v>0.99897700678712809</v>
      </c>
      <c r="AK430" s="10">
        <f>IF(OR($C430={"PH-AKT","Syk","Src","Lyn-FAK","Prin-CRAF","ERKKTR"}),1/Z430,Z430)</f>
        <v>1.0026247853004422</v>
      </c>
      <c r="AL430" s="10">
        <f>IF(OR($C430={"PH-AKT","Syk","Src","Lyn-FAK","Prin-CRAF","ERKKTR"}),1/AA430,AA430)</f>
        <v>0.94692030588638032</v>
      </c>
      <c r="AM430" s="10">
        <f>IF(OR($C430={"PH-AKT","Syk","Src","Lyn-FAK","Prin-CRAF","ERKKTR"}),1/AB430,AB430)</f>
        <v>0.9369992476810316</v>
      </c>
      <c r="AN430" s="10">
        <f>IF(OR($C430={"PH-AKT","Syk","Src","Lyn-FAK","Prin-CRAF","ERKKTR"}),1/AC430,AC430)</f>
        <v>0.95904687071307404</v>
      </c>
      <c r="AO430" s="10">
        <f>IF(OR($C430={"PH-AKT","Syk","Src","Lyn-FAK","Prin-CRAF","ERKKTR"}),1/AD430,AD430)</f>
        <v>0.97978526325244031</v>
      </c>
      <c r="AP430" s="10">
        <f>IF(OR($C430={"PH-AKT","Syk","Src","Lyn-FAK","Prin-CRAF","ERKKTR"}),1/AE430,AE430)</f>
        <v>1.0265740706022231</v>
      </c>
      <c r="AQ430" s="10">
        <f>IF(OR($C430={"PH-AKT","Syk","Src","Lyn-FAK","Prin-CRAF","ERKKTR"}),1/AF430,AF430)</f>
        <v>1.0143812305634976</v>
      </c>
      <c r="AR430" s="10">
        <f>IF(OR($C430={"PH-AKT","Syk","Src","Lyn-FAK","Prin-CRAF","ERKKTR"}),1/AG430,AG430)</f>
        <v>1.0568287993518948</v>
      </c>
    </row>
    <row r="431" spans="1:44" x14ac:dyDescent="0.2">
      <c r="A431" s="10">
        <v>430</v>
      </c>
      <c r="B431" s="10">
        <v>0</v>
      </c>
      <c r="C431" s="10">
        <f>_xlfn.IFNA(VLOOKUP($B431,Barcodes!$B$2:$E$14,4,FALSE),0)</f>
        <v>0</v>
      </c>
      <c r="D431" s="10">
        <v>413.541</v>
      </c>
      <c r="E431" s="10">
        <v>392.58300000000003</v>
      </c>
      <c r="F431" s="10">
        <v>378.90199999999999</v>
      </c>
      <c r="G431" s="10">
        <v>366.12200000000001</v>
      </c>
      <c r="H431" s="10">
        <v>414.03199999999998</v>
      </c>
      <c r="I431" s="10">
        <v>443.64800000000002</v>
      </c>
      <c r="J431" s="10">
        <v>418.334</v>
      </c>
      <c r="K431" s="10">
        <v>425.73</v>
      </c>
      <c r="L431" s="10">
        <v>403.56</v>
      </c>
      <c r="M431" s="10">
        <v>377.18</v>
      </c>
      <c r="N431" s="10">
        <v>105.855</v>
      </c>
      <c r="O431" s="10">
        <v>96.444999999999993</v>
      </c>
      <c r="P431" s="10">
        <v>105.666</v>
      </c>
      <c r="Q431" s="10">
        <v>101.167</v>
      </c>
      <c r="R431" s="10">
        <v>117.03</v>
      </c>
      <c r="S431" s="10">
        <v>121.014</v>
      </c>
      <c r="T431" s="10">
        <v>114.765</v>
      </c>
      <c r="U431" s="10">
        <v>109.78</v>
      </c>
      <c r="V431" s="10">
        <v>108.70399999999999</v>
      </c>
      <c r="W431" s="10">
        <v>95.253</v>
      </c>
      <c r="X431" s="10">
        <f>_xlfn.IFNA(IF(OR($C431={"PH-AKT","GCaMP6S"}),D431/AVERAGE($D431:$F431), D431/N431/AVERAGE($D431/$N431,$E431/$O431,$F431/$P431)),0)</f>
        <v>1.0135746851239504</v>
      </c>
      <c r="Y431" s="10">
        <f>_xlfn.IFNA(IF(OR($C431={"PH-AKT","GCaMP6S"}),E431/AVERAGE($D431:$F431), E431/O431/AVERAGE($D431/$N431,$E431/$O431,$F431/$P431)),0)</f>
        <v>1.0560885402088642</v>
      </c>
      <c r="Z431" s="10">
        <f>_xlfn.IFNA(IF(OR($C431={"PH-AKT","GCaMP6S"}),F431/AVERAGE($D431:$F431), F431/P431/AVERAGE($D431/$N431,$E431/$O431,$F431/$P431)),0)</f>
        <v>0.93033677466718545</v>
      </c>
      <c r="AA431" s="10">
        <f>_xlfn.IFNA(IF(OR($C431={"PH-AKT","GCaMP6S"}),G431/AVERAGE($D431:$F431), G431/Q431/AVERAGE($D431/$N431,$E431/$O431,$F431/$P431)),0)</f>
        <v>0.93893496593996972</v>
      </c>
      <c r="AB431" s="10">
        <f>_xlfn.IFNA(IF(OR($C431={"PH-AKT","GCaMP6S"}),H431/AVERAGE($D431:$F431), H431/R431/AVERAGE($D431/$N431,$E431/$O431,$F431/$P431)),0)</f>
        <v>0.91787863575881934</v>
      </c>
      <c r="AC431" s="10">
        <f>_xlfn.IFNA(IF(OR($C431={"PH-AKT","GCaMP6S"}),I431/AVERAGE($D431:$F431), I431/S431/AVERAGE($D431/$N431,$E431/$O431,$F431/$P431)),0)</f>
        <v>0.95115538210049555</v>
      </c>
      <c r="AD431" s="10">
        <f>_xlfn.IFNA(IF(OR($C431={"PH-AKT","GCaMP6S"}),J431/AVERAGE($D431:$F431), J431/T431/AVERAGE($D431/$N431,$E431/$O431,$F431/$P431)),0)</f>
        <v>0.94571931766690653</v>
      </c>
      <c r="AE431" s="10">
        <f>_xlfn.IFNA(IF(OR($C431={"PH-AKT","GCaMP6S"}),K431/AVERAGE($D431:$F431), K431/U431/AVERAGE($D431/$N431,$E431/$O431,$F431/$P431)),0)</f>
        <v>1.006142713455652</v>
      </c>
      <c r="AF431" s="10">
        <f>_xlfn.IFNA(IF(OR($C431={"PH-AKT","GCaMP6S"}),L431/AVERAGE($D431:$F431), L431/V431/AVERAGE($D431/$N431,$E431/$O431,$F431/$P431)),0)</f>
        <v>0.96318818401144735</v>
      </c>
      <c r="AG431" s="10">
        <f>_xlfn.IFNA(IF(OR($C431={"PH-AKT","GCaMP6S"}),M431/AVERAGE($D431:$F431), M431/W431/AVERAGE($D431/$N431,$E431/$O431,$F431/$P431)),0)</f>
        <v>1.027350298636011</v>
      </c>
      <c r="AI431" s="10">
        <f>IF(OR($C431={"PH-AKT","Syk","Src","Lyn-FAK","Prin-CRAF","ERKKTR"}),1/X431,X431)</f>
        <v>1.0135746851239504</v>
      </c>
      <c r="AJ431" s="10">
        <f>IF(OR($C431={"PH-AKT","Syk","Src","Lyn-FAK","Prin-CRAF","ERKKTR"}),1/Y431,Y431)</f>
        <v>1.0560885402088642</v>
      </c>
      <c r="AK431" s="10">
        <f>IF(OR($C431={"PH-AKT","Syk","Src","Lyn-FAK","Prin-CRAF","ERKKTR"}),1/Z431,Z431)</f>
        <v>0.93033677466718545</v>
      </c>
      <c r="AL431" s="10">
        <f>IF(OR($C431={"PH-AKT","Syk","Src","Lyn-FAK","Prin-CRAF","ERKKTR"}),1/AA431,AA431)</f>
        <v>0.93893496593996972</v>
      </c>
      <c r="AM431" s="10">
        <f>IF(OR($C431={"PH-AKT","Syk","Src","Lyn-FAK","Prin-CRAF","ERKKTR"}),1/AB431,AB431)</f>
        <v>0.91787863575881934</v>
      </c>
      <c r="AN431" s="10">
        <f>IF(OR($C431={"PH-AKT","Syk","Src","Lyn-FAK","Prin-CRAF","ERKKTR"}),1/AC431,AC431)</f>
        <v>0.95115538210049555</v>
      </c>
      <c r="AO431" s="10">
        <f>IF(OR($C431={"PH-AKT","Syk","Src","Lyn-FAK","Prin-CRAF","ERKKTR"}),1/AD431,AD431)</f>
        <v>0.94571931766690653</v>
      </c>
      <c r="AP431" s="10">
        <f>IF(OR($C431={"PH-AKT","Syk","Src","Lyn-FAK","Prin-CRAF","ERKKTR"}),1/AE431,AE431)</f>
        <v>1.006142713455652</v>
      </c>
      <c r="AQ431" s="10">
        <f>IF(OR($C431={"PH-AKT","Syk","Src","Lyn-FAK","Prin-CRAF","ERKKTR"}),1/AF431,AF431)</f>
        <v>0.96318818401144735</v>
      </c>
      <c r="AR431" s="10">
        <f>IF(OR($C431={"PH-AKT","Syk","Src","Lyn-FAK","Prin-CRAF","ERKKTR"}),1/AG431,AG431)</f>
        <v>1.027350298636011</v>
      </c>
    </row>
    <row r="432" spans="1:44" x14ac:dyDescent="0.2">
      <c r="A432" s="10">
        <v>431</v>
      </c>
      <c r="B432" s="10">
        <v>0</v>
      </c>
      <c r="C432" s="10">
        <f>_xlfn.IFNA(VLOOKUP($B432,Barcodes!$B$2:$E$14,4,FALSE),0)</f>
        <v>0</v>
      </c>
      <c r="D432" s="10">
        <v>255.864</v>
      </c>
      <c r="E432" s="10">
        <v>255.47900000000001</v>
      </c>
      <c r="F432" s="10">
        <v>256.46800000000002</v>
      </c>
      <c r="G432" s="10">
        <v>257.24299999999999</v>
      </c>
      <c r="H432" s="10">
        <v>260.81299999999999</v>
      </c>
      <c r="I432" s="10">
        <v>258.40800000000002</v>
      </c>
      <c r="J432" s="10">
        <v>262.57</v>
      </c>
      <c r="K432" s="10">
        <v>260.483</v>
      </c>
      <c r="L432" s="10">
        <v>261.45499999999998</v>
      </c>
      <c r="M432" s="10">
        <v>257.137</v>
      </c>
      <c r="N432" s="10">
        <v>75.3</v>
      </c>
      <c r="O432" s="10">
        <v>75.227999999999994</v>
      </c>
      <c r="P432" s="10">
        <v>72.956999999999994</v>
      </c>
      <c r="Q432" s="10">
        <v>78.08</v>
      </c>
      <c r="R432" s="10">
        <v>81.364000000000004</v>
      </c>
      <c r="S432" s="10">
        <v>82.682000000000002</v>
      </c>
      <c r="T432" s="10">
        <v>85.033000000000001</v>
      </c>
      <c r="U432" s="10">
        <v>80.108999999999995</v>
      </c>
      <c r="V432" s="10">
        <v>86.256</v>
      </c>
      <c r="W432" s="10">
        <v>78.762</v>
      </c>
      <c r="X432" s="10">
        <f>_xlfn.IFNA(IF(OR($C432={"PH-AKT","GCaMP6S"}),D432/AVERAGE($D432:$F432), D432/N432/AVERAGE($D432/$N432,$E432/$O432,$F432/$P432)),0)</f>
        <v>0.98879295725222793</v>
      </c>
      <c r="Y432" s="10">
        <f>_xlfn.IFNA(IF(OR($C432={"PH-AKT","GCaMP6S"}),E432/AVERAGE($D432:$F432), E432/O432/AVERAGE($D432/$N432,$E432/$O432,$F432/$P432)),0)</f>
        <v>0.98825005521946885</v>
      </c>
      <c r="Z432" s="10">
        <f>_xlfn.IFNA(IF(OR($C432={"PH-AKT","GCaMP6S"}),F432/AVERAGE($D432:$F432), F432/P432/AVERAGE($D432/$N432,$E432/$O432,$F432/$P432)),0)</f>
        <v>1.0229569875283033</v>
      </c>
      <c r="AA432" s="10">
        <f>_xlfn.IFNA(IF(OR($C432={"PH-AKT","GCaMP6S"}),G432/AVERAGE($D432:$F432), G432/Q432/AVERAGE($D432/$N432,$E432/$O432,$F432/$P432)),0)</f>
        <v>0.95872690813326389</v>
      </c>
      <c r="AB432" s="10">
        <f>_xlfn.IFNA(IF(OR($C432={"PH-AKT","GCaMP6S"}),H432/AVERAGE($D432:$F432), H432/R432/AVERAGE($D432/$N432,$E432/$O432,$F432/$P432)),0)</f>
        <v>0.93279905856939183</v>
      </c>
      <c r="AC432" s="10">
        <f>_xlfn.IFNA(IF(OR($C432={"PH-AKT","GCaMP6S"}),I432/AVERAGE($D432:$F432), I432/S432/AVERAGE($D432/$N432,$E432/$O432,$F432/$P432)),0)</f>
        <v>0.9094653075141913</v>
      </c>
      <c r="AD432" s="10">
        <f>_xlfn.IFNA(IF(OR($C432={"PH-AKT","GCaMP6S"}),J432/AVERAGE($D432:$F432), J432/T432/AVERAGE($D432/$N432,$E432/$O432,$F432/$P432)),0)</f>
        <v>0.8985634688066314</v>
      </c>
      <c r="AE432" s="10">
        <f>_xlfn.IFNA(IF(OR($C432={"PH-AKT","GCaMP6S"}),K432/AVERAGE($D432:$F432), K432/U432/AVERAGE($D432/$N432,$E432/$O432,$F432/$P432)),0)</f>
        <v>0.94621369642402342</v>
      </c>
      <c r="AF432" s="10">
        <f>_xlfn.IFNA(IF(OR($C432={"PH-AKT","GCaMP6S"}),L432/AVERAGE($D432:$F432), L432/V432/AVERAGE($D432/$N432,$E432/$O432,$F432/$P432)),0)</f>
        <v>0.88206135008310305</v>
      </c>
      <c r="AG432" s="10">
        <f>_xlfn.IFNA(IF(OR($C432={"PH-AKT","GCaMP6S"}),M432/AVERAGE($D432:$F432), M432/W432/AVERAGE($D432/$N432,$E432/$O432,$F432/$P432)),0)</f>
        <v>0.95003365985198573</v>
      </c>
      <c r="AI432" s="10">
        <f>IF(OR($C432={"PH-AKT","Syk","Src","Lyn-FAK","Prin-CRAF","ERKKTR"}),1/X432,X432)</f>
        <v>0.98879295725222793</v>
      </c>
      <c r="AJ432" s="10">
        <f>IF(OR($C432={"PH-AKT","Syk","Src","Lyn-FAK","Prin-CRAF","ERKKTR"}),1/Y432,Y432)</f>
        <v>0.98825005521946885</v>
      </c>
      <c r="AK432" s="10">
        <f>IF(OR($C432={"PH-AKT","Syk","Src","Lyn-FAK","Prin-CRAF","ERKKTR"}),1/Z432,Z432)</f>
        <v>1.0229569875283033</v>
      </c>
      <c r="AL432" s="10">
        <f>IF(OR($C432={"PH-AKT","Syk","Src","Lyn-FAK","Prin-CRAF","ERKKTR"}),1/AA432,AA432)</f>
        <v>0.95872690813326389</v>
      </c>
      <c r="AM432" s="10">
        <f>IF(OR($C432={"PH-AKT","Syk","Src","Lyn-FAK","Prin-CRAF","ERKKTR"}),1/AB432,AB432)</f>
        <v>0.93279905856939183</v>
      </c>
      <c r="AN432" s="10">
        <f>IF(OR($C432={"PH-AKT","Syk","Src","Lyn-FAK","Prin-CRAF","ERKKTR"}),1/AC432,AC432)</f>
        <v>0.9094653075141913</v>
      </c>
      <c r="AO432" s="10">
        <f>IF(OR($C432={"PH-AKT","Syk","Src","Lyn-FAK","Prin-CRAF","ERKKTR"}),1/AD432,AD432)</f>
        <v>0.8985634688066314</v>
      </c>
      <c r="AP432" s="10">
        <f>IF(OR($C432={"PH-AKT","Syk","Src","Lyn-FAK","Prin-CRAF","ERKKTR"}),1/AE432,AE432)</f>
        <v>0.94621369642402342</v>
      </c>
      <c r="AQ432" s="10">
        <f>IF(OR($C432={"PH-AKT","Syk","Src","Lyn-FAK","Prin-CRAF","ERKKTR"}),1/AF432,AF432)</f>
        <v>0.88206135008310305</v>
      </c>
      <c r="AR432" s="10">
        <f>IF(OR($C432={"PH-AKT","Syk","Src","Lyn-FAK","Prin-CRAF","ERKKTR"}),1/AG432,AG432)</f>
        <v>0.95003365985198573</v>
      </c>
    </row>
    <row r="433" spans="1:44" x14ac:dyDescent="0.2">
      <c r="A433" s="10">
        <v>432</v>
      </c>
      <c r="B433" s="10" t="s">
        <v>36</v>
      </c>
      <c r="C433" s="10" t="str">
        <f>_xlfn.IFNA(VLOOKUP($B433,Barcodes!$B$2:$E$14,4,FALSE),0)</f>
        <v>Src</v>
      </c>
      <c r="D433" s="10">
        <v>6633.1369999999997</v>
      </c>
      <c r="E433" s="10">
        <v>5996.1790000000001</v>
      </c>
      <c r="F433" s="10">
        <v>5640.5</v>
      </c>
      <c r="G433" s="10">
        <v>5392.7550000000001</v>
      </c>
      <c r="H433" s="10">
        <v>5120.7700000000004</v>
      </c>
      <c r="I433" s="10">
        <v>5377.0959999999995</v>
      </c>
      <c r="J433" s="10">
        <v>5278.9309999999996</v>
      </c>
      <c r="K433" s="10">
        <v>4638.3419999999996</v>
      </c>
      <c r="L433" s="10">
        <v>3100.9070000000002</v>
      </c>
      <c r="M433" s="10">
        <v>2381.317</v>
      </c>
      <c r="N433" s="10">
        <v>3542.0459999999998</v>
      </c>
      <c r="O433" s="10">
        <v>3182.6390000000001</v>
      </c>
      <c r="P433" s="10">
        <v>2995.123</v>
      </c>
      <c r="Q433" s="10">
        <v>2884.28</v>
      </c>
      <c r="R433" s="10">
        <v>2718.9769999999999</v>
      </c>
      <c r="S433" s="10">
        <v>2859.5630000000001</v>
      </c>
      <c r="T433" s="10">
        <v>2855.1089999999999</v>
      </c>
      <c r="U433" s="10">
        <v>2471.5279999999998</v>
      </c>
      <c r="V433" s="10">
        <v>1622.93</v>
      </c>
      <c r="W433" s="10">
        <v>1223.925</v>
      </c>
      <c r="X433" s="10">
        <f>_xlfn.IFNA(IF(OR($C433={"PH-AKT","GCaMP6S"}),D433/AVERAGE($D433:$F433), D433/N433/AVERAGE($D433/$N433,$E433/$O433,$F433/$P433)),0)</f>
        <v>0.99611960255172971</v>
      </c>
      <c r="Y433" s="10">
        <f>_xlfn.IFNA(IF(OR($C433={"PH-AKT","GCaMP6S"}),E433/AVERAGE($D433:$F433), E433/O433/AVERAGE($D433/$N433,$E433/$O433,$F433/$P433)),0)</f>
        <v>1.0021527559697727</v>
      </c>
      <c r="Z433" s="10">
        <f>_xlfn.IFNA(IF(OR($C433={"PH-AKT","GCaMP6S"}),F433/AVERAGE($D433:$F433), F433/P433/AVERAGE($D433/$N433,$E433/$O433,$F433/$P433)),0)</f>
        <v>1.0017276414784972</v>
      </c>
      <c r="AA433" s="10">
        <f>_xlfn.IFNA(IF(OR($C433={"PH-AKT","GCaMP6S"}),G433/AVERAGE($D433:$F433), G433/Q433/AVERAGE($D433/$N433,$E433/$O433,$F433/$P433)),0)</f>
        <v>0.99453480869962441</v>
      </c>
      <c r="AB433" s="10">
        <f>_xlfn.IFNA(IF(OR($C433={"PH-AKT","GCaMP6S"}),H433/AVERAGE($D433:$F433), H433/R433/AVERAGE($D433/$N433,$E433/$O433,$F433/$P433)),0)</f>
        <v>1.0017894468304238</v>
      </c>
      <c r="AC433" s="10">
        <f>_xlfn.IFNA(IF(OR($C433={"PH-AKT","GCaMP6S"}),I433/AVERAGE($D433:$F433), I433/S433/AVERAGE($D433/$N433,$E433/$O433,$F433/$P433)),0)</f>
        <v>1.0002183953117911</v>
      </c>
      <c r="AD433" s="10">
        <f>_xlfn.IFNA(IF(OR($C433={"PH-AKT","GCaMP6S"}),J433/AVERAGE($D433:$F433), J433/T433/AVERAGE($D433/$N433,$E433/$O433,$F433/$P433)),0)</f>
        <v>0.98349013669504326</v>
      </c>
      <c r="AE433" s="10">
        <f>_xlfn.IFNA(IF(OR($C433={"PH-AKT","GCaMP6S"}),K433/AVERAGE($D433:$F433), K433/U433/AVERAGE($D433/$N433,$E433/$O433,$F433/$P433)),0)</f>
        <v>0.9982606423124335</v>
      </c>
      <c r="AF433" s="10">
        <f>_xlfn.IFNA(IF(OR($C433={"PH-AKT","GCaMP6S"}),L433/AVERAGE($D433:$F433), L433/V433/AVERAGE($D433/$N433,$E433/$O433,$F433/$P433)),0)</f>
        <v>1.0163321628635691</v>
      </c>
      <c r="AG433" s="10">
        <f>_xlfn.IFNA(IF(OR($C433={"PH-AKT","GCaMP6S"}),M433/AVERAGE($D433:$F433), M433/W433/AVERAGE($D433/$N433,$E433/$O433,$F433/$P433)),0)</f>
        <v>1.0349255835785589</v>
      </c>
      <c r="AI433" s="10">
        <f>IF(OR($C433={"PH-AKT","Syk","Src","Lyn-FAK","Prin-CRAF","ERKKTR"}),1/X433,X433)</f>
        <v>1.0038955135892618</v>
      </c>
      <c r="AJ433" s="10">
        <f>IF(OR($C433={"PH-AKT","Syk","Src","Lyn-FAK","Prin-CRAF","ERKKTR"}),1/Y433,Y433)</f>
        <v>0.99785186843328144</v>
      </c>
      <c r="AK433" s="10">
        <f>IF(OR($C433={"PH-AKT","Syk","Src","Lyn-FAK","Prin-CRAF","ERKKTR"}),1/Z433,Z433)</f>
        <v>0.9982753381189049</v>
      </c>
      <c r="AL433" s="10">
        <f>IF(OR($C433={"PH-AKT","Syk","Src","Lyn-FAK","Prin-CRAF","ERKKTR"}),1/AA433,AA433)</f>
        <v>1.0054952237494044</v>
      </c>
      <c r="AM433" s="10">
        <f>IF(OR($C433={"PH-AKT","Syk","Src","Lyn-FAK","Prin-CRAF","ERKKTR"}),1/AB433,AB433)</f>
        <v>0.99821374956974696</v>
      </c>
      <c r="AN433" s="10">
        <f>IF(OR($C433={"PH-AKT","Syk","Src","Lyn-FAK","Prin-CRAF","ERKKTR"}),1/AC433,AC433)</f>
        <v>0.99978165237430661</v>
      </c>
      <c r="AO433" s="10">
        <f>IF(OR($C433={"PH-AKT","Syk","Src","Lyn-FAK","Prin-CRAF","ERKKTR"}),1/AD433,AD433)</f>
        <v>1.0167870146216587</v>
      </c>
      <c r="AP433" s="10">
        <f>IF(OR($C433={"PH-AKT","Syk","Src","Lyn-FAK","Prin-CRAF","ERKKTR"}),1/AE433,AE433)</f>
        <v>1.0017423883240928</v>
      </c>
      <c r="AQ433" s="10">
        <f>IF(OR($C433={"PH-AKT","Syk","Src","Lyn-FAK","Prin-CRAF","ERKKTR"}),1/AF433,AF433)</f>
        <v>0.98393029025318612</v>
      </c>
      <c r="AR433" s="10">
        <f>IF(OR($C433={"PH-AKT","Syk","Src","Lyn-FAK","Prin-CRAF","ERKKTR"}),1/AG433,AG433)</f>
        <v>0.96625304840006621</v>
      </c>
    </row>
    <row r="434" spans="1:44" x14ac:dyDescent="0.2">
      <c r="A434" s="10">
        <v>433</v>
      </c>
      <c r="B434" s="10">
        <v>0</v>
      </c>
      <c r="C434" s="10">
        <f>_xlfn.IFNA(VLOOKUP($B434,Barcodes!$B$2:$E$14,4,FALSE),0)</f>
        <v>0</v>
      </c>
      <c r="D434" s="10">
        <v>634.505</v>
      </c>
      <c r="E434" s="10">
        <v>607.88099999999997</v>
      </c>
      <c r="F434" s="10">
        <v>557.197</v>
      </c>
      <c r="G434" s="10">
        <v>598.28599999999994</v>
      </c>
      <c r="H434" s="10">
        <v>605.93600000000004</v>
      </c>
      <c r="I434" s="10">
        <v>589.03300000000002</v>
      </c>
      <c r="J434" s="10">
        <v>603.93899999999996</v>
      </c>
      <c r="K434" s="10">
        <v>620.10900000000004</v>
      </c>
      <c r="L434" s="10">
        <v>670.15</v>
      </c>
      <c r="M434" s="10">
        <v>696.45299999999997</v>
      </c>
      <c r="N434" s="10">
        <v>149.11600000000001</v>
      </c>
      <c r="O434" s="10">
        <v>140.27600000000001</v>
      </c>
      <c r="P434" s="10">
        <v>137.608</v>
      </c>
      <c r="Q434" s="10">
        <v>141.357</v>
      </c>
      <c r="R434" s="10">
        <v>147.07300000000001</v>
      </c>
      <c r="S434" s="10">
        <v>146.26900000000001</v>
      </c>
      <c r="T434" s="10">
        <v>149.24</v>
      </c>
      <c r="U434" s="10">
        <v>153.697</v>
      </c>
      <c r="V434" s="10">
        <v>153.65799999999999</v>
      </c>
      <c r="W434" s="10">
        <v>166.17599999999999</v>
      </c>
      <c r="X434" s="10">
        <f>_xlfn.IFNA(IF(OR($C434={"PH-AKT","GCaMP6S"}),D434/AVERAGE($D434:$F434), D434/N434/AVERAGE($D434/$N434,$E434/$O434,$F434/$P434)),0)</f>
        <v>1.0100963354475354</v>
      </c>
      <c r="Y434" s="10">
        <f>_xlfn.IFNA(IF(OR($C434={"PH-AKT","GCaMP6S"}),E434/AVERAGE($D434:$F434), E434/O434/AVERAGE($D434/$N434,$E434/$O434,$F434/$P434)),0)</f>
        <v>1.0286963240911926</v>
      </c>
      <c r="Z434" s="10">
        <f>_xlfn.IFNA(IF(OR($C434={"PH-AKT","GCaMP6S"}),F434/AVERAGE($D434:$F434), F434/P434/AVERAGE($D434/$N434,$E434/$O434,$F434/$P434)),0)</f>
        <v>0.96120734046127221</v>
      </c>
      <c r="AA434" s="10">
        <f>_xlfn.IFNA(IF(OR($C434={"PH-AKT","GCaMP6S"}),G434/AVERAGE($D434:$F434), G434/Q434/AVERAGE($D434/$N434,$E434/$O434,$F434/$P434)),0)</f>
        <v>1.0047164498500516</v>
      </c>
      <c r="AB434" s="10">
        <f>_xlfn.IFNA(IF(OR($C434={"PH-AKT","GCaMP6S"}),H434/AVERAGE($D434:$F434), H434/R434/AVERAGE($D434/$N434,$E434/$O434,$F434/$P434)),0)</f>
        <v>0.97801563233950761</v>
      </c>
      <c r="AC434" s="10">
        <f>_xlfn.IFNA(IF(OR($C434={"PH-AKT","GCaMP6S"}),I434/AVERAGE($D434:$F434), I434/S434/AVERAGE($D434/$N434,$E434/$O434,$F434/$P434)),0)</f>
        <v>0.95595913197758553</v>
      </c>
      <c r="AD434" s="10">
        <f>_xlfn.IFNA(IF(OR($C434={"PH-AKT","GCaMP6S"}),J434/AVERAGE($D434:$F434), J434/T434/AVERAGE($D434/$N434,$E434/$O434,$F434/$P434)),0)</f>
        <v>0.96063814425308247</v>
      </c>
      <c r="AE434" s="10">
        <f>_xlfn.IFNA(IF(OR($C434={"PH-AKT","GCaMP6S"}),K434/AVERAGE($D434:$F434), K434/U434/AVERAGE($D434/$N434,$E434/$O434,$F434/$P434)),0)</f>
        <v>0.9577554589640771</v>
      </c>
      <c r="AF434" s="10">
        <f>_xlfn.IFNA(IF(OR($C434={"PH-AKT","GCaMP6S"}),L434/AVERAGE($D434:$F434), L434/V434/AVERAGE($D434/$N434,$E434/$O434,$F434/$P434)),0)</f>
        <v>1.0353062549534655</v>
      </c>
      <c r="AG434" s="10">
        <f>_xlfn.IFNA(IF(OR($C434={"PH-AKT","GCaMP6S"}),M434/AVERAGE($D434:$F434), M434/W434/AVERAGE($D434/$N434,$E434/$O434,$F434/$P434)),0)</f>
        <v>0.9948910056914132</v>
      </c>
      <c r="AI434" s="10">
        <f>IF(OR($C434={"PH-AKT","Syk","Src","Lyn-FAK","Prin-CRAF","ERKKTR"}),1/X434,X434)</f>
        <v>1.0100963354475354</v>
      </c>
      <c r="AJ434" s="10">
        <f>IF(OR($C434={"PH-AKT","Syk","Src","Lyn-FAK","Prin-CRAF","ERKKTR"}),1/Y434,Y434)</f>
        <v>1.0286963240911926</v>
      </c>
      <c r="AK434" s="10">
        <f>IF(OR($C434={"PH-AKT","Syk","Src","Lyn-FAK","Prin-CRAF","ERKKTR"}),1/Z434,Z434)</f>
        <v>0.96120734046127221</v>
      </c>
      <c r="AL434" s="10">
        <f>IF(OR($C434={"PH-AKT","Syk","Src","Lyn-FAK","Prin-CRAF","ERKKTR"}),1/AA434,AA434)</f>
        <v>1.0047164498500516</v>
      </c>
      <c r="AM434" s="10">
        <f>IF(OR($C434={"PH-AKT","Syk","Src","Lyn-FAK","Prin-CRAF","ERKKTR"}),1/AB434,AB434)</f>
        <v>0.97801563233950761</v>
      </c>
      <c r="AN434" s="10">
        <f>IF(OR($C434={"PH-AKT","Syk","Src","Lyn-FAK","Prin-CRAF","ERKKTR"}),1/AC434,AC434)</f>
        <v>0.95595913197758553</v>
      </c>
      <c r="AO434" s="10">
        <f>IF(OR($C434={"PH-AKT","Syk","Src","Lyn-FAK","Prin-CRAF","ERKKTR"}),1/AD434,AD434)</f>
        <v>0.96063814425308247</v>
      </c>
      <c r="AP434" s="10">
        <f>IF(OR($C434={"PH-AKT","Syk","Src","Lyn-FAK","Prin-CRAF","ERKKTR"}),1/AE434,AE434)</f>
        <v>0.9577554589640771</v>
      </c>
      <c r="AQ434" s="10">
        <f>IF(OR($C434={"PH-AKT","Syk","Src","Lyn-FAK","Prin-CRAF","ERKKTR"}),1/AF434,AF434)</f>
        <v>1.0353062549534655</v>
      </c>
      <c r="AR434" s="10">
        <f>IF(OR($C434={"PH-AKT","Syk","Src","Lyn-FAK","Prin-CRAF","ERKKTR"}),1/AG434,AG434)</f>
        <v>0.9948910056914132</v>
      </c>
    </row>
    <row r="435" spans="1:44" x14ac:dyDescent="0.2">
      <c r="A435" s="10">
        <v>434</v>
      </c>
      <c r="B435" s="10">
        <v>0</v>
      </c>
      <c r="C435" s="10">
        <f>_xlfn.IFNA(VLOOKUP($B435,Barcodes!$B$2:$E$14,4,FALSE),0)</f>
        <v>0</v>
      </c>
      <c r="D435" s="10">
        <v>327.03800000000001</v>
      </c>
      <c r="E435" s="10">
        <v>329.70499999999998</v>
      </c>
      <c r="F435" s="10">
        <v>337.60899999999998</v>
      </c>
      <c r="G435" s="10">
        <v>335.05599999999998</v>
      </c>
      <c r="H435" s="10">
        <v>342.55500000000001</v>
      </c>
      <c r="I435" s="10">
        <v>349.63099999999997</v>
      </c>
      <c r="J435" s="10">
        <v>358.82499999999999</v>
      </c>
      <c r="K435" s="10">
        <v>389.96699999999998</v>
      </c>
      <c r="L435" s="10">
        <v>385.40800000000002</v>
      </c>
      <c r="M435" s="10">
        <v>386.988</v>
      </c>
      <c r="N435" s="10">
        <v>120.069</v>
      </c>
      <c r="O435" s="10">
        <v>112.937</v>
      </c>
      <c r="P435" s="10">
        <v>123.715</v>
      </c>
      <c r="Q435" s="10">
        <v>130.63800000000001</v>
      </c>
      <c r="R435" s="10">
        <v>129.27799999999999</v>
      </c>
      <c r="S435" s="10">
        <v>141.50700000000001</v>
      </c>
      <c r="T435" s="10">
        <v>147.428</v>
      </c>
      <c r="U435" s="10">
        <v>170.74600000000001</v>
      </c>
      <c r="V435" s="10">
        <v>154.71</v>
      </c>
      <c r="W435" s="10">
        <v>150.84700000000001</v>
      </c>
      <c r="X435" s="10">
        <f>_xlfn.IFNA(IF(OR($C435={"PH-AKT","GCaMP6S"}),D435/AVERAGE($D435:$F435), D435/N435/AVERAGE($D435/$N435,$E435/$O435,$F435/$P435)),0)</f>
        <v>0.97601598355010799</v>
      </c>
      <c r="Y435" s="10">
        <f>_xlfn.IFNA(IF(OR($C435={"PH-AKT","GCaMP6S"}),E435/AVERAGE($D435:$F435), E435/O435/AVERAGE($D435/$N435,$E435/$O435,$F435/$P435)),0)</f>
        <v>1.0461137041074877</v>
      </c>
      <c r="Z435" s="10">
        <f>_xlfn.IFNA(IF(OR($C435={"PH-AKT","GCaMP6S"}),F435/AVERAGE($D435:$F435), F435/P435/AVERAGE($D435/$N435,$E435/$O435,$F435/$P435)),0)</f>
        <v>0.9778703123424044</v>
      </c>
      <c r="AA435" s="10">
        <f>_xlfn.IFNA(IF(OR($C435={"PH-AKT","GCaMP6S"}),G435/AVERAGE($D435:$F435), G435/Q435/AVERAGE($D435/$N435,$E435/$O435,$F435/$P435)),0)</f>
        <v>0.91904649217591439</v>
      </c>
      <c r="AB435" s="10">
        <f>_xlfn.IFNA(IF(OR($C435={"PH-AKT","GCaMP6S"}),H435/AVERAGE($D435:$F435), H435/R435/AVERAGE($D435/$N435,$E435/$O435,$F435/$P435)),0)</f>
        <v>0.94950070495334993</v>
      </c>
      <c r="AC435" s="10">
        <f>_xlfn.IFNA(IF(OR($C435={"PH-AKT","GCaMP6S"}),I435/AVERAGE($D435:$F435), I435/S435/AVERAGE($D435/$N435,$E435/$O435,$F435/$P435)),0)</f>
        <v>0.88536349996034891</v>
      </c>
      <c r="AD435" s="10">
        <f>_xlfn.IFNA(IF(OR($C435={"PH-AKT","GCaMP6S"}),J435/AVERAGE($D435:$F435), J435/T435/AVERAGE($D435/$N435,$E435/$O435,$F435/$P435)),0)</f>
        <v>0.8721522887749259</v>
      </c>
      <c r="AE435" s="10">
        <f>_xlfn.IFNA(IF(OR($C435={"PH-AKT","GCaMP6S"}),K435/AVERAGE($D435:$F435), K435/U435/AVERAGE($D435/$N435,$E435/$O435,$F435/$P435)),0)</f>
        <v>0.81840245660312927</v>
      </c>
      <c r="AF435" s="10">
        <f>_xlfn.IFNA(IF(OR($C435={"PH-AKT","GCaMP6S"}),L435/AVERAGE($D435:$F435), L435/V435/AVERAGE($D435/$N435,$E435/$O435,$F435/$P435)),0)</f>
        <v>0.8926720650030997</v>
      </c>
      <c r="AG435" s="10">
        <f>_xlfn.IFNA(IF(OR($C435={"PH-AKT","GCaMP6S"}),M435/AVERAGE($D435:$F435), M435/W435/AVERAGE($D435/$N435,$E435/$O435,$F435/$P435)),0)</f>
        <v>0.91928553412737513</v>
      </c>
      <c r="AI435" s="10">
        <f>IF(OR($C435={"PH-AKT","Syk","Src","Lyn-FAK","Prin-CRAF","ERKKTR"}),1/X435,X435)</f>
        <v>0.97601598355010799</v>
      </c>
      <c r="AJ435" s="10">
        <f>IF(OR($C435={"PH-AKT","Syk","Src","Lyn-FAK","Prin-CRAF","ERKKTR"}),1/Y435,Y435)</f>
        <v>1.0461137041074877</v>
      </c>
      <c r="AK435" s="10">
        <f>IF(OR($C435={"PH-AKT","Syk","Src","Lyn-FAK","Prin-CRAF","ERKKTR"}),1/Z435,Z435)</f>
        <v>0.9778703123424044</v>
      </c>
      <c r="AL435" s="10">
        <f>IF(OR($C435={"PH-AKT","Syk","Src","Lyn-FAK","Prin-CRAF","ERKKTR"}),1/AA435,AA435)</f>
        <v>0.91904649217591439</v>
      </c>
      <c r="AM435" s="10">
        <f>IF(OR($C435={"PH-AKT","Syk","Src","Lyn-FAK","Prin-CRAF","ERKKTR"}),1/AB435,AB435)</f>
        <v>0.94950070495334993</v>
      </c>
      <c r="AN435" s="10">
        <f>IF(OR($C435={"PH-AKT","Syk","Src","Lyn-FAK","Prin-CRAF","ERKKTR"}),1/AC435,AC435)</f>
        <v>0.88536349996034891</v>
      </c>
      <c r="AO435" s="10">
        <f>IF(OR($C435={"PH-AKT","Syk","Src","Lyn-FAK","Prin-CRAF","ERKKTR"}),1/AD435,AD435)</f>
        <v>0.8721522887749259</v>
      </c>
      <c r="AP435" s="10">
        <f>IF(OR($C435={"PH-AKT","Syk","Src","Lyn-FAK","Prin-CRAF","ERKKTR"}),1/AE435,AE435)</f>
        <v>0.81840245660312927</v>
      </c>
      <c r="AQ435" s="10">
        <f>IF(OR($C435={"PH-AKT","Syk","Src","Lyn-FAK","Prin-CRAF","ERKKTR"}),1/AF435,AF435)</f>
        <v>0.8926720650030997</v>
      </c>
      <c r="AR435" s="10">
        <f>IF(OR($C435={"PH-AKT","Syk","Src","Lyn-FAK","Prin-CRAF","ERKKTR"}),1/AG435,AG435)</f>
        <v>0.91928553412737513</v>
      </c>
    </row>
    <row r="436" spans="1:44" x14ac:dyDescent="0.2">
      <c r="A436" s="10">
        <v>435</v>
      </c>
      <c r="B436" s="10">
        <v>0</v>
      </c>
      <c r="C436" s="10">
        <f>_xlfn.IFNA(VLOOKUP($B436,Barcodes!$B$2:$E$14,4,FALSE),0)</f>
        <v>0</v>
      </c>
      <c r="D436" s="10">
        <v>217.708</v>
      </c>
      <c r="E436" s="10">
        <v>213.46299999999999</v>
      </c>
      <c r="F436" s="10">
        <v>211.505</v>
      </c>
      <c r="G436" s="10">
        <v>213.511</v>
      </c>
      <c r="H436" s="10">
        <v>216.1</v>
      </c>
      <c r="I436" s="10">
        <v>213.89</v>
      </c>
      <c r="J436" s="10">
        <v>216.108</v>
      </c>
      <c r="K436" s="10">
        <v>214.07499999999999</v>
      </c>
      <c r="L436" s="10">
        <v>214.583</v>
      </c>
      <c r="M436" s="10">
        <v>234.80500000000001</v>
      </c>
      <c r="N436" s="10">
        <v>60.801000000000002</v>
      </c>
      <c r="O436" s="10">
        <v>60.991</v>
      </c>
      <c r="P436" s="10">
        <v>59.374000000000002</v>
      </c>
      <c r="Q436" s="10">
        <v>60.61</v>
      </c>
      <c r="R436" s="10">
        <v>60.777000000000001</v>
      </c>
      <c r="S436" s="10">
        <v>63.374000000000002</v>
      </c>
      <c r="T436" s="10">
        <v>61.756999999999998</v>
      </c>
      <c r="U436" s="10">
        <v>64.594999999999999</v>
      </c>
      <c r="V436" s="10">
        <v>62.631999999999998</v>
      </c>
      <c r="W436" s="10">
        <v>71.870999999999995</v>
      </c>
      <c r="X436" s="10">
        <f>_xlfn.IFNA(IF(OR($C436={"PH-AKT","GCaMP6S"}),D436/AVERAGE($D436:$F436), D436/N436/AVERAGE($D436/$N436,$E436/$O436,$F436/$P436)),0)</f>
        <v>1.0093180428791766</v>
      </c>
      <c r="Y436" s="10">
        <f>_xlfn.IFNA(IF(OR($C436={"PH-AKT","GCaMP6S"}),E436/AVERAGE($D436:$F436), E436/O436/AVERAGE($D436/$N436,$E436/$O436,$F436/$P436)),0)</f>
        <v>0.98655482656554094</v>
      </c>
      <c r="Z436" s="10">
        <f>_xlfn.IFNA(IF(OR($C436={"PH-AKT","GCaMP6S"}),F436/AVERAGE($D436:$F436), F436/P436/AVERAGE($D436/$N436,$E436/$O436,$F436/$P436)),0)</f>
        <v>1.0041271305552828</v>
      </c>
      <c r="AA436" s="10">
        <f>_xlfn.IFNA(IF(OR($C436={"PH-AKT","GCaMP6S"}),G436/AVERAGE($D436:$F436), G436/Q436/AVERAGE($D436/$N436,$E436/$O436,$F436/$P436)),0)</f>
        <v>0.99297963488580998</v>
      </c>
      <c r="AB436" s="10">
        <f>_xlfn.IFNA(IF(OR($C436={"PH-AKT","GCaMP6S"}),H436/AVERAGE($D436:$F436), H436/R436/AVERAGE($D436/$N436,$E436/$O436,$F436/$P436)),0)</f>
        <v>1.0022588013919818</v>
      </c>
      <c r="AC436" s="10">
        <f>_xlfn.IFNA(IF(OR($C436={"PH-AKT","GCaMP6S"}),I436/AVERAGE($D436:$F436), I436/S436/AVERAGE($D436/$N436,$E436/$O436,$F436/$P436)),0)</f>
        <v>0.95135746863127169</v>
      </c>
      <c r="AD436" s="10">
        <f>_xlfn.IFNA(IF(OR($C436={"PH-AKT","GCaMP6S"}),J436/AVERAGE($D436:$F436), J436/T436/AVERAGE($D436/$N436,$E436/$O436,$F436/$P436)),0)</f>
        <v>0.98639082553819235</v>
      </c>
      <c r="AE436" s="10">
        <f>_xlfn.IFNA(IF(OR($C436={"PH-AKT","GCaMP6S"}),K436/AVERAGE($D436:$F436), K436/U436/AVERAGE($D436/$N436,$E436/$O436,$F436/$P436)),0)</f>
        <v>0.93418184116459346</v>
      </c>
      <c r="AF436" s="10">
        <f>_xlfn.IFNA(IF(OR($C436={"PH-AKT","GCaMP6S"}),L436/AVERAGE($D436:$F436), L436/V436/AVERAGE($D436/$N436,$E436/$O436,$F436/$P436)),0)</f>
        <v>0.96574707985842978</v>
      </c>
      <c r="AG436" s="10">
        <f>_xlfn.IFNA(IF(OR($C436={"PH-AKT","GCaMP6S"}),M436/AVERAGE($D436:$F436), M436/W436/AVERAGE($D436/$N436,$E436/$O436,$F436/$P436)),0)</f>
        <v>0.9209117708876029</v>
      </c>
      <c r="AI436" s="10">
        <f>IF(OR($C436={"PH-AKT","Syk","Src","Lyn-FAK","Prin-CRAF","ERKKTR"}),1/X436,X436)</f>
        <v>1.0093180428791766</v>
      </c>
      <c r="AJ436" s="10">
        <f>IF(OR($C436={"PH-AKT","Syk","Src","Lyn-FAK","Prin-CRAF","ERKKTR"}),1/Y436,Y436)</f>
        <v>0.98655482656554094</v>
      </c>
      <c r="AK436" s="10">
        <f>IF(OR($C436={"PH-AKT","Syk","Src","Lyn-FAK","Prin-CRAF","ERKKTR"}),1/Z436,Z436)</f>
        <v>1.0041271305552828</v>
      </c>
      <c r="AL436" s="10">
        <f>IF(OR($C436={"PH-AKT","Syk","Src","Lyn-FAK","Prin-CRAF","ERKKTR"}),1/AA436,AA436)</f>
        <v>0.99297963488580998</v>
      </c>
      <c r="AM436" s="10">
        <f>IF(OR($C436={"PH-AKT","Syk","Src","Lyn-FAK","Prin-CRAF","ERKKTR"}),1/AB436,AB436)</f>
        <v>1.0022588013919818</v>
      </c>
      <c r="AN436" s="10">
        <f>IF(OR($C436={"PH-AKT","Syk","Src","Lyn-FAK","Prin-CRAF","ERKKTR"}),1/AC436,AC436)</f>
        <v>0.95135746863127169</v>
      </c>
      <c r="AO436" s="10">
        <f>IF(OR($C436={"PH-AKT","Syk","Src","Lyn-FAK","Prin-CRAF","ERKKTR"}),1/AD436,AD436)</f>
        <v>0.98639082553819235</v>
      </c>
      <c r="AP436" s="10">
        <f>IF(OR($C436={"PH-AKT","Syk","Src","Lyn-FAK","Prin-CRAF","ERKKTR"}),1/AE436,AE436)</f>
        <v>0.93418184116459346</v>
      </c>
      <c r="AQ436" s="10">
        <f>IF(OR($C436={"PH-AKT","Syk","Src","Lyn-FAK","Prin-CRAF","ERKKTR"}),1/AF436,AF436)</f>
        <v>0.96574707985842978</v>
      </c>
      <c r="AR436" s="10">
        <f>IF(OR($C436={"PH-AKT","Syk","Src","Lyn-FAK","Prin-CRAF","ERKKTR"}),1/AG436,AG436)</f>
        <v>0.9209117708876029</v>
      </c>
    </row>
    <row r="437" spans="1:44" x14ac:dyDescent="0.2">
      <c r="A437" s="10">
        <v>436</v>
      </c>
      <c r="B437" s="10" t="s">
        <v>36</v>
      </c>
      <c r="C437" s="10" t="str">
        <f>_xlfn.IFNA(VLOOKUP($B437,Barcodes!$B$2:$E$14,4,FALSE),0)</f>
        <v>Src</v>
      </c>
      <c r="D437" s="10">
        <v>1207.354</v>
      </c>
      <c r="E437" s="10">
        <v>1298.912</v>
      </c>
      <c r="F437" s="10">
        <v>1373.2059999999999</v>
      </c>
      <c r="G437" s="10">
        <v>1445.1279999999999</v>
      </c>
      <c r="H437" s="10">
        <v>1500.0609999999999</v>
      </c>
      <c r="I437" s="10">
        <v>1626.1279999999999</v>
      </c>
      <c r="J437" s="10">
        <v>1563.9760000000001</v>
      </c>
      <c r="K437" s="10">
        <v>1536.8510000000001</v>
      </c>
      <c r="L437" s="10">
        <v>1518.896</v>
      </c>
      <c r="M437" s="10">
        <v>1525.6969999999999</v>
      </c>
      <c r="N437" s="10">
        <v>483.93900000000002</v>
      </c>
      <c r="O437" s="10">
        <v>530.23500000000001</v>
      </c>
      <c r="P437" s="10">
        <v>572.24599999999998</v>
      </c>
      <c r="Q437" s="10">
        <v>521.46699999999998</v>
      </c>
      <c r="R437" s="10">
        <v>457.41199999999998</v>
      </c>
      <c r="S437" s="10">
        <v>462.89100000000002</v>
      </c>
      <c r="T437" s="10">
        <v>454.08</v>
      </c>
      <c r="U437" s="10">
        <v>428.61900000000003</v>
      </c>
      <c r="V437" s="10">
        <v>436.10399999999998</v>
      </c>
      <c r="W437" s="10">
        <v>450.05900000000003</v>
      </c>
      <c r="X437" s="10">
        <f>_xlfn.IFNA(IF(OR($C437={"PH-AKT","GCaMP6S"}),D437/AVERAGE($D437:$F437), D437/N437/AVERAGE($D437/$N437,$E437/$O437,$F437/$P437)),0)</f>
        <v>1.0191070140685301</v>
      </c>
      <c r="Y437" s="10">
        <f>_xlfn.IFNA(IF(OR($C437={"PH-AKT","GCaMP6S"}),E437/AVERAGE($D437:$F437), E437/O437/AVERAGE($D437/$N437,$E437/$O437,$F437/$P437)),0)</f>
        <v>1.0006613499631667</v>
      </c>
      <c r="Z437" s="10">
        <f>_xlfn.IFNA(IF(OR($C437={"PH-AKT","GCaMP6S"}),F437/AVERAGE($D437:$F437), F437/P437/AVERAGE($D437/$N437,$E437/$O437,$F437/$P437)),0)</f>
        <v>0.98023163596830332</v>
      </c>
      <c r="AA437" s="10">
        <f>_xlfn.IFNA(IF(OR($C437={"PH-AKT","GCaMP6S"}),G437/AVERAGE($D437:$F437), G437/Q437/AVERAGE($D437/$N437,$E437/$O437,$F437/$P437)),0)</f>
        <v>1.1320230597922127</v>
      </c>
      <c r="AB437" s="10">
        <f>_xlfn.IFNA(IF(OR($C437={"PH-AKT","GCaMP6S"}),H437/AVERAGE($D437:$F437), H437/R437/AVERAGE($D437/$N437,$E437/$O437,$F437/$P437)),0)</f>
        <v>1.3396062163171543</v>
      </c>
      <c r="AC437" s="10">
        <f>_xlfn.IFNA(IF(OR($C437={"PH-AKT","GCaMP6S"}),I437/AVERAGE($D437:$F437), I437/S437/AVERAGE($D437/$N437,$E437/$O437,$F437/$P437)),0)</f>
        <v>1.4349995971857465</v>
      </c>
      <c r="AD437" s="10">
        <f>_xlfn.IFNA(IF(OR($C437={"PH-AKT","GCaMP6S"}),J437/AVERAGE($D437:$F437), J437/T437/AVERAGE($D437/$N437,$E437/$O437,$F437/$P437)),0)</f>
        <v>1.4069332669073209</v>
      </c>
      <c r="AE437" s="10">
        <f>_xlfn.IFNA(IF(OR($C437={"PH-AKT","GCaMP6S"}),K437/AVERAGE($D437:$F437), K437/U437/AVERAGE($D437/$N437,$E437/$O437,$F437/$P437)),0)</f>
        <v>1.4646576808578033</v>
      </c>
      <c r="AF437" s="10">
        <f>_xlfn.IFNA(IF(OR($C437={"PH-AKT","GCaMP6S"}),L437/AVERAGE($D437:$F437), L437/V437/AVERAGE($D437/$N437,$E437/$O437,$F437/$P437)),0)</f>
        <v>1.4227013919390825</v>
      </c>
      <c r="AG437" s="10">
        <f>_xlfn.IFNA(IF(OR($C437={"PH-AKT","GCaMP6S"}),M437/AVERAGE($D437:$F437), M437/W437/AVERAGE($D437/$N437,$E437/$O437,$F437/$P437)),0)</f>
        <v>1.3847603808263587</v>
      </c>
      <c r="AI437" s="10">
        <f>IF(OR($C437={"PH-AKT","Syk","Src","Lyn-FAK","Prin-CRAF","ERKKTR"}),1/X437,X437)</f>
        <v>0.98125121915092106</v>
      </c>
      <c r="AJ437" s="10">
        <f>IF(OR($C437={"PH-AKT","Syk","Src","Lyn-FAK","Prin-CRAF","ERKKTR"}),1/Y437,Y437)</f>
        <v>0.99933908713153452</v>
      </c>
      <c r="AK437" s="10">
        <f>IF(OR($C437={"PH-AKT","Syk","Src","Lyn-FAK","Prin-CRAF","ERKKTR"}),1/Z437,Z437)</f>
        <v>1.0201670332871566</v>
      </c>
      <c r="AL437" s="10">
        <f>IF(OR($C437={"PH-AKT","Syk","Src","Lyn-FAK","Prin-CRAF","ERKKTR"}),1/AA437,AA437)</f>
        <v>0.88337423107224855</v>
      </c>
      <c r="AM437" s="10">
        <f>IF(OR($C437={"PH-AKT","Syk","Src","Lyn-FAK","Prin-CRAF","ERKKTR"}),1/AB437,AB437)</f>
        <v>0.74648802597318509</v>
      </c>
      <c r="AN437" s="10">
        <f>IF(OR($C437={"PH-AKT","Syk","Src","Lyn-FAK","Prin-CRAF","ERKKTR"}),1/AC437,AC437)</f>
        <v>0.69686430711280534</v>
      </c>
      <c r="AO437" s="10">
        <f>IF(OR($C437={"PH-AKT","Syk","Src","Lyn-FAK","Prin-CRAF","ERKKTR"}),1/AD437,AD437)</f>
        <v>0.71076576517248069</v>
      </c>
      <c r="AP437" s="10">
        <f>IF(OR($C437={"PH-AKT","Syk","Src","Lyn-FAK","Prin-CRAF","ERKKTR"}),1/AE437,AE437)</f>
        <v>0.68275339218808584</v>
      </c>
      <c r="AQ437" s="10">
        <f>IF(OR($C437={"PH-AKT","Syk","Src","Lyn-FAK","Prin-CRAF","ERKKTR"}),1/AF437,AF437)</f>
        <v>0.70288818557845212</v>
      </c>
      <c r="AR437" s="10">
        <f>IF(OR($C437={"PH-AKT","Syk","Src","Lyn-FAK","Prin-CRAF","ERKKTR"}),1/AG437,AG437)</f>
        <v>0.72214659940173032</v>
      </c>
    </row>
    <row r="438" spans="1:44" x14ac:dyDescent="0.2">
      <c r="A438" s="10">
        <v>437</v>
      </c>
      <c r="B438" s="10">
        <v>0</v>
      </c>
      <c r="C438" s="10">
        <f>_xlfn.IFNA(VLOOKUP($B438,Barcodes!$B$2:$E$14,4,FALSE),0)</f>
        <v>0</v>
      </c>
      <c r="D438" s="10">
        <v>378.37700000000001</v>
      </c>
      <c r="E438" s="10">
        <v>380.38499999999999</v>
      </c>
      <c r="F438" s="10">
        <v>370.90699999999998</v>
      </c>
      <c r="G438" s="10">
        <v>354.41300000000001</v>
      </c>
      <c r="H438" s="10">
        <v>355.697</v>
      </c>
      <c r="I438" s="10">
        <v>362.58699999999999</v>
      </c>
      <c r="J438" s="10">
        <v>361.14600000000002</v>
      </c>
      <c r="K438" s="10">
        <v>363.03</v>
      </c>
      <c r="L438" s="10">
        <v>371.11799999999999</v>
      </c>
      <c r="M438" s="10">
        <v>375.26100000000002</v>
      </c>
      <c r="N438" s="10">
        <v>96.582999999999998</v>
      </c>
      <c r="O438" s="10">
        <v>96.929000000000002</v>
      </c>
      <c r="P438" s="10">
        <v>96.064999999999998</v>
      </c>
      <c r="Q438" s="10">
        <v>103.913</v>
      </c>
      <c r="R438" s="10">
        <v>104.765</v>
      </c>
      <c r="S438" s="10">
        <v>101.02800000000001</v>
      </c>
      <c r="T438" s="10">
        <v>106.44499999999999</v>
      </c>
      <c r="U438" s="10">
        <v>103.69</v>
      </c>
      <c r="V438" s="10">
        <v>104.077</v>
      </c>
      <c r="W438" s="10">
        <v>106.41200000000001</v>
      </c>
      <c r="X438" s="10">
        <f>_xlfn.IFNA(IF(OR($C438={"PH-AKT","GCaMP6S"}),D438/AVERAGE($D438:$F438), D438/N438/AVERAGE($D438/$N438,$E438/$O438,$F438/$P438)),0)</f>
        <v>1.0042641646339914</v>
      </c>
      <c r="Y438" s="10">
        <f>_xlfn.IFNA(IF(OR($C438={"PH-AKT","GCaMP6S"}),E438/AVERAGE($D438:$F438), E438/O438/AVERAGE($D438/$N438,$E438/$O438,$F438/$P438)),0)</f>
        <v>1.0059898015897208</v>
      </c>
      <c r="Z438" s="10">
        <f>_xlfn.IFNA(IF(OR($C438={"PH-AKT","GCaMP6S"}),F438/AVERAGE($D438:$F438), F438/P438/AVERAGE($D438/$N438,$E438/$O438,$F438/$P438)),0)</f>
        <v>0.98974603377628811</v>
      </c>
      <c r="AA438" s="10">
        <f>_xlfn.IFNA(IF(OR($C438={"PH-AKT","GCaMP6S"}),G438/AVERAGE($D438:$F438), G438/Q438/AVERAGE($D438/$N438,$E438/$O438,$F438/$P438)),0)</f>
        <v>0.87430646113141286</v>
      </c>
      <c r="AB438" s="10">
        <f>_xlfn.IFNA(IF(OR($C438={"PH-AKT","GCaMP6S"}),H438/AVERAGE($D438:$F438), H438/R438/AVERAGE($D438/$N438,$E438/$O438,$F438/$P438)),0)</f>
        <v>0.87033793323766517</v>
      </c>
      <c r="AC438" s="10">
        <f>_xlfn.IFNA(IF(OR($C438={"PH-AKT","GCaMP6S"}),I438/AVERAGE($D438:$F438), I438/S438/AVERAGE($D438/$N438,$E438/$O438,$F438/$P438)),0)</f>
        <v>0.92001392554465966</v>
      </c>
      <c r="AD438" s="10">
        <f>_xlfn.IFNA(IF(OR($C438={"PH-AKT","GCaMP6S"}),J438/AVERAGE($D438:$F438), J438/T438/AVERAGE($D438/$N438,$E438/$O438,$F438/$P438)),0)</f>
        <v>0.86972403128761921</v>
      </c>
      <c r="AE438" s="10">
        <f>_xlfn.IFNA(IF(OR($C438={"PH-AKT","GCaMP6S"}),K438/AVERAGE($D438:$F438), K438/U438/AVERAGE($D438/$N438,$E438/$O438,$F438/$P438)),0)</f>
        <v>0.89748989741969254</v>
      </c>
      <c r="AF438" s="10">
        <f>_xlfn.IFNA(IF(OR($C438={"PH-AKT","GCaMP6S"}),L438/AVERAGE($D438:$F438), L438/V438/AVERAGE($D438/$N438,$E438/$O438,$F438/$P438)),0)</f>
        <v>0.91407363216372173</v>
      </c>
      <c r="AG438" s="10">
        <f>_xlfn.IFNA(IF(OR($C438={"PH-AKT","GCaMP6S"}),M438/AVERAGE($D438:$F438), M438/W438/AVERAGE($D438/$N438,$E438/$O438,$F438/$P438)),0)</f>
        <v>0.90399650877125626</v>
      </c>
      <c r="AI438" s="10">
        <f>IF(OR($C438={"PH-AKT","Syk","Src","Lyn-FAK","Prin-CRAF","ERKKTR"}),1/X438,X438)</f>
        <v>1.0042641646339914</v>
      </c>
      <c r="AJ438" s="10">
        <f>IF(OR($C438={"PH-AKT","Syk","Src","Lyn-FAK","Prin-CRAF","ERKKTR"}),1/Y438,Y438)</f>
        <v>1.0059898015897208</v>
      </c>
      <c r="AK438" s="10">
        <f>IF(OR($C438={"PH-AKT","Syk","Src","Lyn-FAK","Prin-CRAF","ERKKTR"}),1/Z438,Z438)</f>
        <v>0.98974603377628811</v>
      </c>
      <c r="AL438" s="10">
        <f>IF(OR($C438={"PH-AKT","Syk","Src","Lyn-FAK","Prin-CRAF","ERKKTR"}),1/AA438,AA438)</f>
        <v>0.87430646113141286</v>
      </c>
      <c r="AM438" s="10">
        <f>IF(OR($C438={"PH-AKT","Syk","Src","Lyn-FAK","Prin-CRAF","ERKKTR"}),1/AB438,AB438)</f>
        <v>0.87033793323766517</v>
      </c>
      <c r="AN438" s="10">
        <f>IF(OR($C438={"PH-AKT","Syk","Src","Lyn-FAK","Prin-CRAF","ERKKTR"}),1/AC438,AC438)</f>
        <v>0.92001392554465966</v>
      </c>
      <c r="AO438" s="10">
        <f>IF(OR($C438={"PH-AKT","Syk","Src","Lyn-FAK","Prin-CRAF","ERKKTR"}),1/AD438,AD438)</f>
        <v>0.86972403128761921</v>
      </c>
      <c r="AP438" s="10">
        <f>IF(OR($C438={"PH-AKT","Syk","Src","Lyn-FAK","Prin-CRAF","ERKKTR"}),1/AE438,AE438)</f>
        <v>0.89748989741969254</v>
      </c>
      <c r="AQ438" s="10">
        <f>IF(OR($C438={"PH-AKT","Syk","Src","Lyn-FAK","Prin-CRAF","ERKKTR"}),1/AF438,AF438)</f>
        <v>0.91407363216372173</v>
      </c>
      <c r="AR438" s="10">
        <f>IF(OR($C438={"PH-AKT","Syk","Src","Lyn-FAK","Prin-CRAF","ERKKTR"}),1/AG438,AG438)</f>
        <v>0.90399650877125626</v>
      </c>
    </row>
    <row r="439" spans="1:44" x14ac:dyDescent="0.2">
      <c r="A439" s="10">
        <v>438</v>
      </c>
      <c r="B439" s="10">
        <v>0</v>
      </c>
      <c r="C439" s="10">
        <f>_xlfn.IFNA(VLOOKUP($B439,Barcodes!$B$2:$E$14,4,FALSE),0)</f>
        <v>0</v>
      </c>
      <c r="D439" s="10">
        <v>308.37299999999999</v>
      </c>
      <c r="E439" s="10">
        <v>312.834</v>
      </c>
      <c r="F439" s="10">
        <v>295.57400000000001</v>
      </c>
      <c r="G439" s="10">
        <v>294.72300000000001</v>
      </c>
      <c r="H439" s="10">
        <v>295.52</v>
      </c>
      <c r="I439" s="10">
        <v>292.58100000000002</v>
      </c>
      <c r="J439" s="10">
        <v>292.35500000000002</v>
      </c>
      <c r="K439" s="10">
        <v>287.37200000000001</v>
      </c>
      <c r="L439" s="10">
        <v>296.68099999999998</v>
      </c>
      <c r="M439" s="10">
        <v>301.30399999999997</v>
      </c>
      <c r="N439" s="10">
        <v>87.253</v>
      </c>
      <c r="O439" s="10">
        <v>85.344999999999999</v>
      </c>
      <c r="P439" s="10">
        <v>84.722999999999999</v>
      </c>
      <c r="Q439" s="10">
        <v>89.137</v>
      </c>
      <c r="R439" s="10">
        <v>81.182000000000002</v>
      </c>
      <c r="S439" s="10">
        <v>78.659000000000006</v>
      </c>
      <c r="T439" s="10">
        <v>83.116</v>
      </c>
      <c r="U439" s="10">
        <v>85.427000000000007</v>
      </c>
      <c r="V439" s="10">
        <v>84.45</v>
      </c>
      <c r="W439" s="10">
        <v>88.141000000000005</v>
      </c>
      <c r="X439" s="10">
        <f>_xlfn.IFNA(IF(OR($C439={"PH-AKT","GCaMP6S"}),D439/AVERAGE($D439:$F439), D439/N439/AVERAGE($D439/$N439,$E439/$O439,$F439/$P439)),0)</f>
        <v>0.99197700680574008</v>
      </c>
      <c r="Y439" s="10">
        <f>_xlfn.IFNA(IF(OR($C439={"PH-AKT","GCaMP6S"}),E439/AVERAGE($D439:$F439), E439/O439/AVERAGE($D439/$N439,$E439/$O439,$F439/$P439)),0)</f>
        <v>1.0288249624238097</v>
      </c>
      <c r="Z439" s="10">
        <f>_xlfn.IFNA(IF(OR($C439={"PH-AKT","GCaMP6S"}),F439/AVERAGE($D439:$F439), F439/P439/AVERAGE($D439/$N439,$E439/$O439,$F439/$P439)),0)</f>
        <v>0.9791980307704502</v>
      </c>
      <c r="AA439" s="10">
        <f>_xlfn.IFNA(IF(OR($C439={"PH-AKT","GCaMP6S"}),G439/AVERAGE($D439:$F439), G439/Q439/AVERAGE($D439/$N439,$E439/$O439,$F439/$P439)),0)</f>
        <v>0.92802920552430024</v>
      </c>
      <c r="AB439" s="10">
        <f>_xlfn.IFNA(IF(OR($C439={"PH-AKT","GCaMP6S"}),H439/AVERAGE($D439:$F439), H439/R439/AVERAGE($D439/$N439,$E439/$O439,$F439/$P439)),0)</f>
        <v>1.0217220349926377</v>
      </c>
      <c r="AC439" s="10">
        <f>_xlfn.IFNA(IF(OR($C439={"PH-AKT","GCaMP6S"}),I439/AVERAGE($D439:$F439), I439/S439/AVERAGE($D439/$N439,$E439/$O439,$F439/$P439)),0)</f>
        <v>1.044006799186137</v>
      </c>
      <c r="AD439" s="10">
        <f>_xlfn.IFNA(IF(OR($C439={"PH-AKT","GCaMP6S"}),J439/AVERAGE($D439:$F439), J439/T439/AVERAGE($D439/$N439,$E439/$O439,$F439/$P439)),0)</f>
        <v>0.98725994983101151</v>
      </c>
      <c r="AE439" s="10">
        <f>_xlfn.IFNA(IF(OR($C439={"PH-AKT","GCaMP6S"}),K439/AVERAGE($D439:$F439), K439/U439/AVERAGE($D439/$N439,$E439/$O439,$F439/$P439)),0)</f>
        <v>0.94418027505419111</v>
      </c>
      <c r="AF439" s="10">
        <f>_xlfn.IFNA(IF(OR($C439={"PH-AKT","GCaMP6S"}),L439/AVERAGE($D439:$F439), L439/V439/AVERAGE($D439/$N439,$E439/$O439,$F439/$P439)),0)</f>
        <v>0.98604266835893184</v>
      </c>
      <c r="AG439" s="10">
        <f>_xlfn.IFNA(IF(OR($C439={"PH-AKT","GCaMP6S"}),M439/AVERAGE($D439:$F439), M439/W439/AVERAGE($D439/$N439,$E439/$O439,$F439/$P439)),0)</f>
        <v>0.95947254438602003</v>
      </c>
      <c r="AI439" s="10">
        <f>IF(OR($C439={"PH-AKT","Syk","Src","Lyn-FAK","Prin-CRAF","ERKKTR"}),1/X439,X439)</f>
        <v>0.99197700680574008</v>
      </c>
      <c r="AJ439" s="10">
        <f>IF(OR($C439={"PH-AKT","Syk","Src","Lyn-FAK","Prin-CRAF","ERKKTR"}),1/Y439,Y439)</f>
        <v>1.0288249624238097</v>
      </c>
      <c r="AK439" s="10">
        <f>IF(OR($C439={"PH-AKT","Syk","Src","Lyn-FAK","Prin-CRAF","ERKKTR"}),1/Z439,Z439)</f>
        <v>0.9791980307704502</v>
      </c>
      <c r="AL439" s="10">
        <f>IF(OR($C439={"PH-AKT","Syk","Src","Lyn-FAK","Prin-CRAF","ERKKTR"}),1/AA439,AA439)</f>
        <v>0.92802920552430024</v>
      </c>
      <c r="AM439" s="10">
        <f>IF(OR($C439={"PH-AKT","Syk","Src","Lyn-FAK","Prin-CRAF","ERKKTR"}),1/AB439,AB439)</f>
        <v>1.0217220349926377</v>
      </c>
      <c r="AN439" s="10">
        <f>IF(OR($C439={"PH-AKT","Syk","Src","Lyn-FAK","Prin-CRAF","ERKKTR"}),1/AC439,AC439)</f>
        <v>1.044006799186137</v>
      </c>
      <c r="AO439" s="10">
        <f>IF(OR($C439={"PH-AKT","Syk","Src","Lyn-FAK","Prin-CRAF","ERKKTR"}),1/AD439,AD439)</f>
        <v>0.98725994983101151</v>
      </c>
      <c r="AP439" s="10">
        <f>IF(OR($C439={"PH-AKT","Syk","Src","Lyn-FAK","Prin-CRAF","ERKKTR"}),1/AE439,AE439)</f>
        <v>0.94418027505419111</v>
      </c>
      <c r="AQ439" s="10">
        <f>IF(OR($C439={"PH-AKT","Syk","Src","Lyn-FAK","Prin-CRAF","ERKKTR"}),1/AF439,AF439)</f>
        <v>0.98604266835893184</v>
      </c>
      <c r="AR439" s="10">
        <f>IF(OR($C439={"PH-AKT","Syk","Src","Lyn-FAK","Prin-CRAF","ERKKTR"}),1/AG439,AG439)</f>
        <v>0.95947254438602003</v>
      </c>
    </row>
    <row r="440" spans="1:44" x14ac:dyDescent="0.2">
      <c r="A440" s="10">
        <v>439</v>
      </c>
      <c r="B440" s="10">
        <v>0</v>
      </c>
      <c r="C440" s="10">
        <f>_xlfn.IFNA(VLOOKUP($B440,Barcodes!$B$2:$E$14,4,FALSE),0)</f>
        <v>0</v>
      </c>
      <c r="D440" s="10">
        <v>256.23</v>
      </c>
      <c r="E440" s="10">
        <v>258.06200000000001</v>
      </c>
      <c r="F440" s="10">
        <v>258.714</v>
      </c>
      <c r="G440" s="10">
        <v>250.71799999999999</v>
      </c>
      <c r="H440" s="10">
        <v>255.19200000000001</v>
      </c>
      <c r="I440" s="10">
        <v>254.39099999999999</v>
      </c>
      <c r="J440" s="10">
        <v>248.292</v>
      </c>
      <c r="K440" s="10">
        <v>242.08500000000001</v>
      </c>
      <c r="L440" s="10">
        <v>247.589</v>
      </c>
      <c r="M440" s="10">
        <v>243.52600000000001</v>
      </c>
      <c r="N440" s="10">
        <v>71.745000000000005</v>
      </c>
      <c r="O440" s="10">
        <v>68.912000000000006</v>
      </c>
      <c r="P440" s="10">
        <v>71.561000000000007</v>
      </c>
      <c r="Q440" s="10">
        <v>75.048000000000002</v>
      </c>
      <c r="R440" s="10">
        <v>75.575999999999993</v>
      </c>
      <c r="S440" s="10">
        <v>75.494</v>
      </c>
      <c r="T440" s="10">
        <v>73.787999999999997</v>
      </c>
      <c r="U440" s="10">
        <v>74.918000000000006</v>
      </c>
      <c r="V440" s="10">
        <v>74.897999999999996</v>
      </c>
      <c r="W440" s="10">
        <v>73.183000000000007</v>
      </c>
      <c r="X440" s="10">
        <f>_xlfn.IFNA(IF(OR($C440={"PH-AKT","GCaMP6S"}),D440/AVERAGE($D440:$F440), D440/N440/AVERAGE($D440/$N440,$E440/$O440,$F440/$P440)),0)</f>
        <v>0.98012158727136056</v>
      </c>
      <c r="Y440" s="10">
        <f>_xlfn.IFNA(IF(OR($C440={"PH-AKT","GCaMP6S"}),E440/AVERAGE($D440:$F440), E440/O440/AVERAGE($D440/$N440,$E440/$O440,$F440/$P440)),0)</f>
        <v>1.0277105678664087</v>
      </c>
      <c r="Z440" s="10">
        <f>_xlfn.IFNA(IF(OR($C440={"PH-AKT","GCaMP6S"}),F440/AVERAGE($D440:$F440), F440/P440/AVERAGE($D440/$N440,$E440/$O440,$F440/$P440)),0)</f>
        <v>0.99216784486223064</v>
      </c>
      <c r="AA440" s="10">
        <f>_xlfn.IFNA(IF(OR($C440={"PH-AKT","GCaMP6S"}),G440/AVERAGE($D440:$F440), G440/Q440/AVERAGE($D440/$N440,$E440/$O440,$F440/$P440)),0)</f>
        <v>0.91682829889234396</v>
      </c>
      <c r="AB440" s="10">
        <f>_xlfn.IFNA(IF(OR($C440={"PH-AKT","GCaMP6S"}),H440/AVERAGE($D440:$F440), H440/R440/AVERAGE($D440/$N440,$E440/$O440,$F440/$P440)),0)</f>
        <v>0.92666929128754538</v>
      </c>
      <c r="AC440" s="10">
        <f>_xlfn.IFNA(IF(OR($C440={"PH-AKT","GCaMP6S"}),I440/AVERAGE($D440:$F440), I440/S440/AVERAGE($D440/$N440,$E440/$O440,$F440/$P440)),0)</f>
        <v>0.92476401899993144</v>
      </c>
      <c r="AD440" s="10">
        <f>_xlfn.IFNA(IF(OR($C440={"PH-AKT","GCaMP6S"}),J440/AVERAGE($D440:$F440), J440/T440/AVERAGE($D440/$N440,$E440/$O440,$F440/$P440)),0)</f>
        <v>0.92346109957666933</v>
      </c>
      <c r="AE440" s="10">
        <f>_xlfn.IFNA(IF(OR($C440={"PH-AKT","GCaMP6S"}),K440/AVERAGE($D440:$F440), K440/U440/AVERAGE($D440/$N440,$E440/$O440,$F440/$P440)),0)</f>
        <v>0.8867951794772424</v>
      </c>
      <c r="AF440" s="10">
        <f>_xlfn.IFNA(IF(OR($C440={"PH-AKT","GCaMP6S"}),L440/AVERAGE($D440:$F440), L440/V440/AVERAGE($D440/$N440,$E440/$O440,$F440/$P440)),0)</f>
        <v>0.90719937606973367</v>
      </c>
      <c r="AG440" s="10">
        <f>_xlfn.IFNA(IF(OR($C440={"PH-AKT","GCaMP6S"}),M440/AVERAGE($D440:$F440), M440/W440/AVERAGE($D440/$N440,$E440/$O440,$F440/$P440)),0)</f>
        <v>0.91322279793592043</v>
      </c>
      <c r="AI440" s="10">
        <f>IF(OR($C440={"PH-AKT","Syk","Src","Lyn-FAK","Prin-CRAF","ERKKTR"}),1/X440,X440)</f>
        <v>0.98012158727136056</v>
      </c>
      <c r="AJ440" s="10">
        <f>IF(OR($C440={"PH-AKT","Syk","Src","Lyn-FAK","Prin-CRAF","ERKKTR"}),1/Y440,Y440)</f>
        <v>1.0277105678664087</v>
      </c>
      <c r="AK440" s="10">
        <f>IF(OR($C440={"PH-AKT","Syk","Src","Lyn-FAK","Prin-CRAF","ERKKTR"}),1/Z440,Z440)</f>
        <v>0.99216784486223064</v>
      </c>
      <c r="AL440" s="10">
        <f>IF(OR($C440={"PH-AKT","Syk","Src","Lyn-FAK","Prin-CRAF","ERKKTR"}),1/AA440,AA440)</f>
        <v>0.91682829889234396</v>
      </c>
      <c r="AM440" s="10">
        <f>IF(OR($C440={"PH-AKT","Syk","Src","Lyn-FAK","Prin-CRAF","ERKKTR"}),1/AB440,AB440)</f>
        <v>0.92666929128754538</v>
      </c>
      <c r="AN440" s="10">
        <f>IF(OR($C440={"PH-AKT","Syk","Src","Lyn-FAK","Prin-CRAF","ERKKTR"}),1/AC440,AC440)</f>
        <v>0.92476401899993144</v>
      </c>
      <c r="AO440" s="10">
        <f>IF(OR($C440={"PH-AKT","Syk","Src","Lyn-FAK","Prin-CRAF","ERKKTR"}),1/AD440,AD440)</f>
        <v>0.92346109957666933</v>
      </c>
      <c r="AP440" s="10">
        <f>IF(OR($C440={"PH-AKT","Syk","Src","Lyn-FAK","Prin-CRAF","ERKKTR"}),1/AE440,AE440)</f>
        <v>0.8867951794772424</v>
      </c>
      <c r="AQ440" s="10">
        <f>IF(OR($C440={"PH-AKT","Syk","Src","Lyn-FAK","Prin-CRAF","ERKKTR"}),1/AF440,AF440)</f>
        <v>0.90719937606973367</v>
      </c>
      <c r="AR440" s="10">
        <f>IF(OR($C440={"PH-AKT","Syk","Src","Lyn-FAK","Prin-CRAF","ERKKTR"}),1/AG440,AG440)</f>
        <v>0.91322279793592043</v>
      </c>
    </row>
    <row r="441" spans="1:44" x14ac:dyDescent="0.2">
      <c r="A441" s="10">
        <v>440</v>
      </c>
      <c r="B441" s="10">
        <v>0</v>
      </c>
      <c r="C441" s="10">
        <f>_xlfn.IFNA(VLOOKUP($B441,Barcodes!$B$2:$E$14,4,FALSE),0)</f>
        <v>0</v>
      </c>
      <c r="D441" s="10">
        <v>478.87799999999999</v>
      </c>
      <c r="E441" s="10">
        <v>463.86200000000002</v>
      </c>
      <c r="F441" s="10">
        <v>462.22800000000001</v>
      </c>
      <c r="G441" s="10">
        <v>410.28699999999998</v>
      </c>
      <c r="H441" s="10">
        <v>405.02699999999999</v>
      </c>
      <c r="I441" s="10">
        <v>399.39600000000002</v>
      </c>
      <c r="J441" s="10">
        <v>388.28</v>
      </c>
      <c r="K441" s="10">
        <v>388.089</v>
      </c>
      <c r="L441" s="10">
        <v>382.70499999999998</v>
      </c>
      <c r="M441" s="10">
        <v>361.46600000000001</v>
      </c>
      <c r="N441" s="10">
        <v>95.956000000000003</v>
      </c>
      <c r="O441" s="10">
        <v>98.54</v>
      </c>
      <c r="P441" s="10">
        <v>96.691999999999993</v>
      </c>
      <c r="Q441" s="10">
        <v>103.999</v>
      </c>
      <c r="R441" s="10">
        <v>105.018</v>
      </c>
      <c r="S441" s="10">
        <v>106.346</v>
      </c>
      <c r="T441" s="10">
        <v>98.298000000000002</v>
      </c>
      <c r="U441" s="10">
        <v>95.894999999999996</v>
      </c>
      <c r="V441" s="10">
        <v>91.602999999999994</v>
      </c>
      <c r="W441" s="10">
        <v>90.206999999999994</v>
      </c>
      <c r="X441" s="10">
        <f>_xlfn.IFNA(IF(OR($C441={"PH-AKT","GCaMP6S"}),D441/AVERAGE($D441:$F441), D441/N441/AVERAGE($D441/$N441,$E441/$O441,$F441/$P441)),0)</f>
        <v>1.0340809433728062</v>
      </c>
      <c r="Y441" s="10">
        <f>_xlfn.IFNA(IF(OR($C441={"PH-AKT","GCaMP6S"}),E441/AVERAGE($D441:$F441), E441/O441/AVERAGE($D441/$N441,$E441/$O441,$F441/$P441)),0)</f>
        <v>0.97538938086353222</v>
      </c>
      <c r="Z441" s="10">
        <f>_xlfn.IFNA(IF(OR($C441={"PH-AKT","GCaMP6S"}),F441/AVERAGE($D441:$F441), F441/P441/AVERAGE($D441/$N441,$E441/$O441,$F441/$P441)),0)</f>
        <v>0.99052967576366147</v>
      </c>
      <c r="AA441" s="10">
        <f>_xlfn.IFNA(IF(OR($C441={"PH-AKT","GCaMP6S"}),G441/AVERAGE($D441:$F441), G441/Q441/AVERAGE($D441/$N441,$E441/$O441,$F441/$P441)),0)</f>
        <v>0.81744845621501405</v>
      </c>
      <c r="AB441" s="10">
        <f>_xlfn.IFNA(IF(OR($C441={"PH-AKT","GCaMP6S"}),H441/AVERAGE($D441:$F441), H441/R441/AVERAGE($D441/$N441,$E441/$O441,$F441/$P441)),0)</f>
        <v>0.79913843149219521</v>
      </c>
      <c r="AC441" s="10">
        <f>_xlfn.IFNA(IF(OR($C441={"PH-AKT","GCaMP6S"}),I441/AVERAGE($D441:$F441), I441/S441/AVERAGE($D441/$N441,$E441/$O441,$F441/$P441)),0)</f>
        <v>0.77818765415673041</v>
      </c>
      <c r="AD441" s="10">
        <f>_xlfn.IFNA(IF(OR($C441={"PH-AKT","GCaMP6S"}),J441/AVERAGE($D441:$F441), J441/T441/AVERAGE($D441/$N441,$E441/$O441,$F441/$P441)),0)</f>
        <v>0.81846879131005856</v>
      </c>
      <c r="AE441" s="10">
        <f>_xlfn.IFNA(IF(OR($C441={"PH-AKT","GCaMP6S"}),K441/AVERAGE($D441:$F441), K441/U441/AVERAGE($D441/$N441,$E441/$O441,$F441/$P441)),0)</f>
        <v>0.83856581627404825</v>
      </c>
      <c r="AF441" s="10">
        <f>_xlfn.IFNA(IF(OR($C441={"PH-AKT","GCaMP6S"}),L441/AVERAGE($D441:$F441), L441/V441/AVERAGE($D441/$N441,$E441/$O441,$F441/$P441)),0)</f>
        <v>0.86567768785100463</v>
      </c>
      <c r="AG441" s="10">
        <f>_xlfn.IFNA(IF(OR($C441={"PH-AKT","GCaMP6S"}),M441/AVERAGE($D441:$F441), M441/W441/AVERAGE($D441/$N441,$E441/$O441,$F441/$P441)),0)</f>
        <v>0.83028845322266542</v>
      </c>
      <c r="AI441" s="10">
        <f>IF(OR($C441={"PH-AKT","Syk","Src","Lyn-FAK","Prin-CRAF","ERKKTR"}),1/X441,X441)</f>
        <v>1.0340809433728062</v>
      </c>
      <c r="AJ441" s="10">
        <f>IF(OR($C441={"PH-AKT","Syk","Src","Lyn-FAK","Prin-CRAF","ERKKTR"}),1/Y441,Y441)</f>
        <v>0.97538938086353222</v>
      </c>
      <c r="AK441" s="10">
        <f>IF(OR($C441={"PH-AKT","Syk","Src","Lyn-FAK","Prin-CRAF","ERKKTR"}),1/Z441,Z441)</f>
        <v>0.99052967576366147</v>
      </c>
      <c r="AL441" s="10">
        <f>IF(OR($C441={"PH-AKT","Syk","Src","Lyn-FAK","Prin-CRAF","ERKKTR"}),1/AA441,AA441)</f>
        <v>0.81744845621501405</v>
      </c>
      <c r="AM441" s="10">
        <f>IF(OR($C441={"PH-AKT","Syk","Src","Lyn-FAK","Prin-CRAF","ERKKTR"}),1/AB441,AB441)</f>
        <v>0.79913843149219521</v>
      </c>
      <c r="AN441" s="10">
        <f>IF(OR($C441={"PH-AKT","Syk","Src","Lyn-FAK","Prin-CRAF","ERKKTR"}),1/AC441,AC441)</f>
        <v>0.77818765415673041</v>
      </c>
      <c r="AO441" s="10">
        <f>IF(OR($C441={"PH-AKT","Syk","Src","Lyn-FAK","Prin-CRAF","ERKKTR"}),1/AD441,AD441)</f>
        <v>0.81846879131005856</v>
      </c>
      <c r="AP441" s="10">
        <f>IF(OR($C441={"PH-AKT","Syk","Src","Lyn-FAK","Prin-CRAF","ERKKTR"}),1/AE441,AE441)</f>
        <v>0.83856581627404825</v>
      </c>
      <c r="AQ441" s="10">
        <f>IF(OR($C441={"PH-AKT","Syk","Src","Lyn-FAK","Prin-CRAF","ERKKTR"}),1/AF441,AF441)</f>
        <v>0.86567768785100463</v>
      </c>
      <c r="AR441" s="10">
        <f>IF(OR($C441={"PH-AKT","Syk","Src","Lyn-FAK","Prin-CRAF","ERKKTR"}),1/AG441,AG441)</f>
        <v>0.83028845322266542</v>
      </c>
    </row>
    <row r="442" spans="1:44" x14ac:dyDescent="0.2">
      <c r="A442" s="10">
        <v>441</v>
      </c>
      <c r="B442" s="10">
        <v>0</v>
      </c>
      <c r="C442" s="10">
        <f>_xlfn.IFNA(VLOOKUP($B442,Barcodes!$B$2:$E$14,4,FALSE),0)</f>
        <v>0</v>
      </c>
      <c r="D442" s="10">
        <v>590.75</v>
      </c>
      <c r="E442" s="10">
        <v>633.98299999999995</v>
      </c>
      <c r="F442" s="10">
        <v>642.774</v>
      </c>
      <c r="G442" s="10">
        <v>553.85900000000004</v>
      </c>
      <c r="H442" s="10">
        <v>578.16399999999999</v>
      </c>
      <c r="I442" s="10">
        <v>554.69899999999996</v>
      </c>
      <c r="J442" s="10">
        <v>540.78599999999994</v>
      </c>
      <c r="K442" s="10">
        <v>504.61599999999999</v>
      </c>
      <c r="L442" s="10">
        <v>482.19299999999998</v>
      </c>
      <c r="M442" s="10">
        <v>444.99299999999999</v>
      </c>
      <c r="N442" s="10">
        <v>138.916</v>
      </c>
      <c r="O442" s="10">
        <v>154.00299999999999</v>
      </c>
      <c r="P442" s="10">
        <v>155.827</v>
      </c>
      <c r="Q442" s="10">
        <v>169.32599999999999</v>
      </c>
      <c r="R442" s="10">
        <v>171.983</v>
      </c>
      <c r="S442" s="10">
        <v>165.63</v>
      </c>
      <c r="T442" s="10">
        <v>155.01</v>
      </c>
      <c r="U442" s="10">
        <v>141.30799999999999</v>
      </c>
      <c r="V442" s="10">
        <v>124.611</v>
      </c>
      <c r="W442" s="10">
        <v>124.181</v>
      </c>
      <c r="X442" s="10">
        <f>_xlfn.IFNA(IF(OR($C442={"PH-AKT","GCaMP6S"}),D442/AVERAGE($D442:$F442), D442/N442/AVERAGE($D442/$N442,$E442/$O442,$F442/$P442)),0)</f>
        <v>1.0210919497030739</v>
      </c>
      <c r="Y442" s="10">
        <f>_xlfn.IFNA(IF(OR($C442={"PH-AKT","GCaMP6S"}),E442/AVERAGE($D442:$F442), E442/O442/AVERAGE($D442/$N442,$E442/$O442,$F442/$P442)),0)</f>
        <v>0.98846619908965083</v>
      </c>
      <c r="Z442" s="10">
        <f>_xlfn.IFNA(IF(OR($C442={"PH-AKT","GCaMP6S"}),F442/AVERAGE($D442:$F442), F442/P442/AVERAGE($D442/$N442,$E442/$O442,$F442/$P442)),0)</f>
        <v>0.99044185120727468</v>
      </c>
      <c r="AA442" s="10">
        <f>_xlfn.IFNA(IF(OR($C442={"PH-AKT","GCaMP6S"}),G442/AVERAGE($D442:$F442), G442/Q442/AVERAGE($D442/$N442,$E442/$O442,$F442/$P442)),0)</f>
        <v>0.7853964964302983</v>
      </c>
      <c r="AB442" s="10">
        <f>_xlfn.IFNA(IF(OR($C442={"PH-AKT","GCaMP6S"}),H442/AVERAGE($D442:$F442), H442/R442/AVERAGE($D442/$N442,$E442/$O442,$F442/$P442)),0)</f>
        <v>0.80719584464263905</v>
      </c>
      <c r="AC442" s="10">
        <f>_xlfn.IFNA(IF(OR($C442={"PH-AKT","GCaMP6S"}),I442/AVERAGE($D442:$F442), I442/S442/AVERAGE($D442/$N442,$E442/$O442,$F442/$P442)),0)</f>
        <v>0.80414019811968873</v>
      </c>
      <c r="AD442" s="10">
        <f>_xlfn.IFNA(IF(OR($C442={"PH-AKT","GCaMP6S"}),J442/AVERAGE($D442:$F442), J442/T442/AVERAGE($D442/$N442,$E442/$O442,$F442/$P442)),0)</f>
        <v>0.83768186828154811</v>
      </c>
      <c r="AE442" s="10">
        <f>_xlfn.IFNA(IF(OR($C442={"PH-AKT","GCaMP6S"}),K442/AVERAGE($D442:$F442), K442/U442/AVERAGE($D442/$N442,$E442/$O442,$F442/$P442)),0)</f>
        <v>0.85744773710688871</v>
      </c>
      <c r="AF442" s="10">
        <f>_xlfn.IFNA(IF(OR($C442={"PH-AKT","GCaMP6S"}),L442/AVERAGE($D442:$F442), L442/V442/AVERAGE($D442/$N442,$E442/$O442,$F442/$P442)),0)</f>
        <v>0.92913305672527846</v>
      </c>
      <c r="AG442" s="10">
        <f>_xlfn.IFNA(IF(OR($C442={"PH-AKT","GCaMP6S"}),M442/AVERAGE($D442:$F442), M442/W442/AVERAGE($D442/$N442,$E442/$O442,$F442/$P442)),0)</f>
        <v>0.86042182519164756</v>
      </c>
      <c r="AI442" s="10">
        <f>IF(OR($C442={"PH-AKT","Syk","Src","Lyn-FAK","Prin-CRAF","ERKKTR"}),1/X442,X442)</f>
        <v>1.0210919497030739</v>
      </c>
      <c r="AJ442" s="10">
        <f>IF(OR($C442={"PH-AKT","Syk","Src","Lyn-FAK","Prin-CRAF","ERKKTR"}),1/Y442,Y442)</f>
        <v>0.98846619908965083</v>
      </c>
      <c r="AK442" s="10">
        <f>IF(OR($C442={"PH-AKT","Syk","Src","Lyn-FAK","Prin-CRAF","ERKKTR"}),1/Z442,Z442)</f>
        <v>0.99044185120727468</v>
      </c>
      <c r="AL442" s="10">
        <f>IF(OR($C442={"PH-AKT","Syk","Src","Lyn-FAK","Prin-CRAF","ERKKTR"}),1/AA442,AA442)</f>
        <v>0.7853964964302983</v>
      </c>
      <c r="AM442" s="10">
        <f>IF(OR($C442={"PH-AKT","Syk","Src","Lyn-FAK","Prin-CRAF","ERKKTR"}),1/AB442,AB442)</f>
        <v>0.80719584464263905</v>
      </c>
      <c r="AN442" s="10">
        <f>IF(OR($C442={"PH-AKT","Syk","Src","Lyn-FAK","Prin-CRAF","ERKKTR"}),1/AC442,AC442)</f>
        <v>0.80414019811968873</v>
      </c>
      <c r="AO442" s="10">
        <f>IF(OR($C442={"PH-AKT","Syk","Src","Lyn-FAK","Prin-CRAF","ERKKTR"}),1/AD442,AD442)</f>
        <v>0.83768186828154811</v>
      </c>
      <c r="AP442" s="10">
        <f>IF(OR($C442={"PH-AKT","Syk","Src","Lyn-FAK","Prin-CRAF","ERKKTR"}),1/AE442,AE442)</f>
        <v>0.85744773710688871</v>
      </c>
      <c r="AQ442" s="10">
        <f>IF(OR($C442={"PH-AKT","Syk","Src","Lyn-FAK","Prin-CRAF","ERKKTR"}),1/AF442,AF442)</f>
        <v>0.92913305672527846</v>
      </c>
      <c r="AR442" s="10">
        <f>IF(OR($C442={"PH-AKT","Syk","Src","Lyn-FAK","Prin-CRAF","ERKKTR"}),1/AG442,AG442)</f>
        <v>0.86042182519164756</v>
      </c>
    </row>
    <row r="443" spans="1:44" x14ac:dyDescent="0.2">
      <c r="A443" s="10">
        <v>442</v>
      </c>
      <c r="B443" s="10" t="s">
        <v>38</v>
      </c>
      <c r="C443" s="10" t="str">
        <f>_xlfn.IFNA(VLOOKUP($B443,Barcodes!$B$2:$E$14,4,FALSE),0)</f>
        <v>RhoA2G</v>
      </c>
      <c r="D443" s="10">
        <v>2696.4389999999999</v>
      </c>
      <c r="E443" s="10">
        <v>2545.1190000000001</v>
      </c>
      <c r="F443" s="10">
        <v>2405.09</v>
      </c>
      <c r="G443" s="10">
        <v>2325.8229999999999</v>
      </c>
      <c r="H443" s="10">
        <v>2207.752</v>
      </c>
      <c r="I443" s="10">
        <v>2073.0120000000002</v>
      </c>
      <c r="J443" s="10">
        <v>2088.3119999999999</v>
      </c>
      <c r="K443" s="10">
        <v>2059.2829999999999</v>
      </c>
      <c r="L443" s="10">
        <v>2063.5189999999998</v>
      </c>
      <c r="M443" s="10">
        <v>2039.2529999999999</v>
      </c>
      <c r="N443" s="10">
        <v>1067.5609999999999</v>
      </c>
      <c r="O443" s="10">
        <v>1013.984</v>
      </c>
      <c r="P443" s="10">
        <v>942.54499999999996</v>
      </c>
      <c r="Q443" s="10">
        <v>868.57100000000003</v>
      </c>
      <c r="R443" s="10">
        <v>811.779</v>
      </c>
      <c r="S443" s="10">
        <v>768.22799999999995</v>
      </c>
      <c r="T443" s="10">
        <v>785.37800000000004</v>
      </c>
      <c r="U443" s="10">
        <v>780.40599999999995</v>
      </c>
      <c r="V443" s="10">
        <v>793.38699999999994</v>
      </c>
      <c r="W443" s="10">
        <v>770.35799999999995</v>
      </c>
      <c r="X443" s="10">
        <f>_xlfn.IFNA(IF(OR($C443={"PH-AKT","GCaMP6S"}),D443/AVERAGE($D443:$F443), D443/N443/AVERAGE($D443/$N443,$E443/$O443,$F443/$P443)),0)</f>
        <v>0.99866504195461603</v>
      </c>
      <c r="Y443" s="10">
        <f>_xlfn.IFNA(IF(OR($C443={"PH-AKT","GCaMP6S"}),E443/AVERAGE($D443:$F443), E443/O443/AVERAGE($D443/$N443,$E443/$O443,$F443/$P443)),0)</f>
        <v>0.99242783949229529</v>
      </c>
      <c r="Z443" s="10">
        <f>_xlfn.IFNA(IF(OR($C443={"PH-AKT","GCaMP6S"}),F443/AVERAGE($D443:$F443), F443/P443/AVERAGE($D443/$N443,$E443/$O443,$F443/$P443)),0)</f>
        <v>1.0089071185530891</v>
      </c>
      <c r="AA443" s="10">
        <f>_xlfn.IFNA(IF(OR($C443={"PH-AKT","GCaMP6S"}),G443/AVERAGE($D443:$F443), G443/Q443/AVERAGE($D443/$N443,$E443/$O443,$F443/$P443)),0)</f>
        <v>1.05874965933683</v>
      </c>
      <c r="AB443" s="10">
        <f>_xlfn.IFNA(IF(OR($C443={"PH-AKT","GCaMP6S"}),H443/AVERAGE($D443:$F443), H443/R443/AVERAGE($D443/$N443,$E443/$O443,$F443/$P443)),0)</f>
        <v>1.07531182624849</v>
      </c>
      <c r="AC443" s="10">
        <f>_xlfn.IFNA(IF(OR($C443={"PH-AKT","GCaMP6S"}),I443/AVERAGE($D443:$F443), I443/S443/AVERAGE($D443/$N443,$E443/$O443,$F443/$P443)),0)</f>
        <v>1.0669243615038955</v>
      </c>
      <c r="AD443" s="10">
        <f>_xlfn.IFNA(IF(OR($C443={"PH-AKT","GCaMP6S"}),J443/AVERAGE($D443:$F443), J443/T443/AVERAGE($D443/$N443,$E443/$O443,$F443/$P443)),0)</f>
        <v>1.0513288930728999</v>
      </c>
      <c r="AE443" s="10">
        <f>_xlfn.IFNA(IF(OR($C443={"PH-AKT","GCaMP6S"}),K443/AVERAGE($D443:$F443), K443/U443/AVERAGE($D443/$N443,$E443/$O443,$F443/$P443)),0)</f>
        <v>1.0433196384255101</v>
      </c>
      <c r="AF443" s="10">
        <f>_xlfn.IFNA(IF(OR($C443={"PH-AKT","GCaMP6S"}),L443/AVERAGE($D443:$F443), L443/V443/AVERAGE($D443/$N443,$E443/$O443,$F443/$P443)),0)</f>
        <v>1.0283603882930823</v>
      </c>
      <c r="AG443" s="10">
        <f>_xlfn.IFNA(IF(OR($C443={"PH-AKT","GCaMP6S"}),M443/AVERAGE($D443:$F443), M443/W443/AVERAGE($D443/$N443,$E443/$O443,$F443/$P443)),0)</f>
        <v>1.0466475484492341</v>
      </c>
      <c r="AI443" s="10">
        <f>IF(OR($C443={"PH-AKT","Syk","Src","Lyn-FAK","Prin-CRAF","ERKKTR"}),1/X443,X443)</f>
        <v>0.99866504195461603</v>
      </c>
      <c r="AJ443" s="10">
        <f>IF(OR($C443={"PH-AKT","Syk","Src","Lyn-FAK","Prin-CRAF","ERKKTR"}),1/Y443,Y443)</f>
        <v>0.99242783949229529</v>
      </c>
      <c r="AK443" s="10">
        <f>IF(OR($C443={"PH-AKT","Syk","Src","Lyn-FAK","Prin-CRAF","ERKKTR"}),1/Z443,Z443)</f>
        <v>1.0089071185530891</v>
      </c>
      <c r="AL443" s="10">
        <f>IF(OR($C443={"PH-AKT","Syk","Src","Lyn-FAK","Prin-CRAF","ERKKTR"}),1/AA443,AA443)</f>
        <v>1.05874965933683</v>
      </c>
      <c r="AM443" s="10">
        <f>IF(OR($C443={"PH-AKT","Syk","Src","Lyn-FAK","Prin-CRAF","ERKKTR"}),1/AB443,AB443)</f>
        <v>1.07531182624849</v>
      </c>
      <c r="AN443" s="10">
        <f>IF(OR($C443={"PH-AKT","Syk","Src","Lyn-FAK","Prin-CRAF","ERKKTR"}),1/AC443,AC443)</f>
        <v>1.0669243615038955</v>
      </c>
      <c r="AO443" s="10">
        <f>IF(OR($C443={"PH-AKT","Syk","Src","Lyn-FAK","Prin-CRAF","ERKKTR"}),1/AD443,AD443)</f>
        <v>1.0513288930728999</v>
      </c>
      <c r="AP443" s="10">
        <f>IF(OR($C443={"PH-AKT","Syk","Src","Lyn-FAK","Prin-CRAF","ERKKTR"}),1/AE443,AE443)</f>
        <v>1.0433196384255101</v>
      </c>
      <c r="AQ443" s="10">
        <f>IF(OR($C443={"PH-AKT","Syk","Src","Lyn-FAK","Prin-CRAF","ERKKTR"}),1/AF443,AF443)</f>
        <v>1.0283603882930823</v>
      </c>
      <c r="AR443" s="10">
        <f>IF(OR($C443={"PH-AKT","Syk","Src","Lyn-FAK","Prin-CRAF","ERKKTR"}),1/AG443,AG443)</f>
        <v>1.0466475484492341</v>
      </c>
    </row>
    <row r="444" spans="1:44" x14ac:dyDescent="0.2">
      <c r="A444" s="10">
        <v>443</v>
      </c>
      <c r="B444" s="10" t="s">
        <v>42</v>
      </c>
      <c r="C444" s="10" t="str">
        <f>_xlfn.IFNA(VLOOKUP($B444,Barcodes!$B$2:$E$14,4,FALSE),0)</f>
        <v>Syk</v>
      </c>
      <c r="D444" s="10">
        <v>405.25599999999997</v>
      </c>
      <c r="E444" s="10">
        <v>399.37599999999998</v>
      </c>
      <c r="F444" s="10">
        <v>391.82400000000001</v>
      </c>
      <c r="G444" s="10">
        <v>372.66</v>
      </c>
      <c r="H444" s="10">
        <v>377.62400000000002</v>
      </c>
      <c r="I444" s="10">
        <v>360.14299999999997</v>
      </c>
      <c r="J444" s="10">
        <v>360.01400000000001</v>
      </c>
      <c r="K444" s="10">
        <v>377.44</v>
      </c>
      <c r="L444" s="10">
        <v>363.29700000000003</v>
      </c>
      <c r="M444" s="10">
        <v>354.69299999999998</v>
      </c>
      <c r="N444" s="10">
        <v>94.965000000000003</v>
      </c>
      <c r="O444" s="10">
        <v>91.265000000000001</v>
      </c>
      <c r="P444" s="10">
        <v>87.32</v>
      </c>
      <c r="Q444" s="10">
        <v>93.93</v>
      </c>
      <c r="R444" s="10">
        <v>97.588999999999999</v>
      </c>
      <c r="S444" s="10">
        <v>92.760999999999996</v>
      </c>
      <c r="T444" s="10">
        <v>89.349000000000004</v>
      </c>
      <c r="U444" s="10">
        <v>92.900999999999996</v>
      </c>
      <c r="V444" s="10">
        <v>89.927999999999997</v>
      </c>
      <c r="W444" s="10">
        <v>90.436999999999998</v>
      </c>
      <c r="X444" s="10">
        <f>_xlfn.IFNA(IF(OR($C444={"PH-AKT","GCaMP6S"}),D444/AVERAGE($D444:$F444), D444/N444/AVERAGE($D444/$N444,$E444/$O444,$F444/$P444)),0)</f>
        <v>0.97499181451639716</v>
      </c>
      <c r="Y444" s="10">
        <f>_xlfn.IFNA(IF(OR($C444={"PH-AKT","GCaMP6S"}),E444/AVERAGE($D444:$F444), E444/O444/AVERAGE($D444/$N444,$E444/$O444,$F444/$P444)),0)</f>
        <v>0.9997992197805059</v>
      </c>
      <c r="Z444" s="10">
        <f>_xlfn.IFNA(IF(OR($C444={"PH-AKT","GCaMP6S"}),F444/AVERAGE($D444:$F444), F444/P444/AVERAGE($D444/$N444,$E444/$O444,$F444/$P444)),0)</f>
        <v>1.0252089657030965</v>
      </c>
      <c r="AA444" s="10">
        <f>_xlfn.IFNA(IF(OR($C444={"PH-AKT","GCaMP6S"}),G444/AVERAGE($D444:$F444), G444/Q444/AVERAGE($D444/$N444,$E444/$O444,$F444/$P444)),0)</f>
        <v>0.90644935859120468</v>
      </c>
      <c r="AB444" s="10">
        <f>_xlfn.IFNA(IF(OR($C444={"PH-AKT","GCaMP6S"}),H444/AVERAGE($D444:$F444), H444/R444/AVERAGE($D444/$N444,$E444/$O444,$F444/$P444)),0)</f>
        <v>0.88408456648039579</v>
      </c>
      <c r="AC444" s="10">
        <f>_xlfn.IFNA(IF(OR($C444={"PH-AKT","GCaMP6S"}),I444/AVERAGE($D444:$F444), I444/S444/AVERAGE($D444/$N444,$E444/$O444,$F444/$P444)),0)</f>
        <v>0.88704294224412594</v>
      </c>
      <c r="AD444" s="10">
        <f>_xlfn.IFNA(IF(OR($C444={"PH-AKT","GCaMP6S"}),J444/AVERAGE($D444:$F444), J444/T444/AVERAGE($D444/$N444,$E444/$O444,$F444/$P444)),0)</f>
        <v>0.9205868821658425</v>
      </c>
      <c r="AE444" s="10">
        <f>_xlfn.IFNA(IF(OR($C444={"PH-AKT","GCaMP6S"}),K444/AVERAGE($D444:$F444), K444/U444/AVERAGE($D444/$N444,$E444/$O444,$F444/$P444)),0)</f>
        <v>0.92824501034940043</v>
      </c>
      <c r="AF444" s="10">
        <f>_xlfn.IFNA(IF(OR($C444={"PH-AKT","GCaMP6S"}),L444/AVERAGE($D444:$F444), L444/V444/AVERAGE($D444/$N444,$E444/$O444,$F444/$P444)),0)</f>
        <v>0.92300056207921766</v>
      </c>
      <c r="AG444" s="10">
        <f>_xlfn.IFNA(IF(OR($C444={"PH-AKT","GCaMP6S"}),M444/AVERAGE($D444:$F444), M444/W444/AVERAGE($D444/$N444,$E444/$O444,$F444/$P444)),0)</f>
        <v>0.89606921867669054</v>
      </c>
      <c r="AI444" s="10">
        <f>IF(OR($C444={"PH-AKT","Syk","Src","Lyn-FAK","Prin-CRAF","ERKKTR"}),1/X444,X444)</f>
        <v>1.0256496363469545</v>
      </c>
      <c r="AJ444" s="10">
        <f>IF(OR($C444={"PH-AKT","Syk","Src","Lyn-FAK","Prin-CRAF","ERKKTR"}),1/Y444,Y444)</f>
        <v>1.0002008205402864</v>
      </c>
      <c r="AK444" s="10">
        <f>IF(OR($C444={"PH-AKT","Syk","Src","Lyn-FAK","Prin-CRAF","ERKKTR"}),1/Z444,Z444)</f>
        <v>0.97541090007361764</v>
      </c>
      <c r="AL444" s="10">
        <f>IF(OR($C444={"PH-AKT","Syk","Src","Lyn-FAK","Prin-CRAF","ERKKTR"}),1/AA444,AA444)</f>
        <v>1.1032055906070592</v>
      </c>
      <c r="AM444" s="10">
        <f>IF(OR($C444={"PH-AKT","Syk","Src","Lyn-FAK","Prin-CRAF","ERKKTR"}),1/AB444,AB444)</f>
        <v>1.1311135132480277</v>
      </c>
      <c r="AN444" s="10">
        <f>IF(OR($C444={"PH-AKT","Syk","Src","Lyn-FAK","Prin-CRAF","ERKKTR"}),1/AC444,AC444)</f>
        <v>1.127341138040177</v>
      </c>
      <c r="AO444" s="10">
        <f>IF(OR($C444={"PH-AKT","Syk","Src","Lyn-FAK","Prin-CRAF","ERKKTR"}),1/AD444,AD444)</f>
        <v>1.0862635774771461</v>
      </c>
      <c r="AP444" s="10">
        <f>IF(OR($C444={"PH-AKT","Syk","Src","Lyn-FAK","Prin-CRAF","ERKKTR"}),1/AE444,AE444)</f>
        <v>1.0773017779256258</v>
      </c>
      <c r="AQ444" s="10">
        <f>IF(OR($C444={"PH-AKT","Syk","Src","Lyn-FAK","Prin-CRAF","ERKKTR"}),1/AF444,AF444)</f>
        <v>1.0834229588629154</v>
      </c>
      <c r="AR444" s="10">
        <f>IF(OR($C444={"PH-AKT","Syk","Src","Lyn-FAK","Prin-CRAF","ERKKTR"}),1/AG444,AG444)</f>
        <v>1.115985215379671</v>
      </c>
    </row>
    <row r="445" spans="1:44" x14ac:dyDescent="0.2">
      <c r="A445" s="10">
        <v>444</v>
      </c>
      <c r="B445" s="10">
        <v>0</v>
      </c>
      <c r="C445" s="10">
        <f>_xlfn.IFNA(VLOOKUP($B445,Barcodes!$B$2:$E$14,4,FALSE),0)</f>
        <v>0</v>
      </c>
      <c r="D445" s="10">
        <v>297.86700000000002</v>
      </c>
      <c r="E445" s="10">
        <v>305.505</v>
      </c>
      <c r="F445" s="10">
        <v>308.11799999999999</v>
      </c>
      <c r="G445" s="10">
        <v>724.06299999999999</v>
      </c>
      <c r="H445" s="10">
        <v>413.18099999999998</v>
      </c>
      <c r="I445" s="10">
        <v>291.221</v>
      </c>
      <c r="J445" s="10">
        <v>290.48899999999998</v>
      </c>
      <c r="K445" s="10">
        <v>314.93599999999998</v>
      </c>
      <c r="L445" s="10">
        <v>341.80599999999998</v>
      </c>
      <c r="M445" s="10">
        <v>349.68</v>
      </c>
      <c r="N445" s="10">
        <v>71.605999999999995</v>
      </c>
      <c r="O445" s="10">
        <v>70.528999999999996</v>
      </c>
      <c r="P445" s="10">
        <v>72.739000000000004</v>
      </c>
      <c r="Q445" s="10">
        <v>90.778000000000006</v>
      </c>
      <c r="R445" s="10">
        <v>78.721999999999994</v>
      </c>
      <c r="S445" s="10">
        <v>69.831999999999994</v>
      </c>
      <c r="T445" s="10">
        <v>73.286000000000001</v>
      </c>
      <c r="U445" s="10">
        <v>71.766000000000005</v>
      </c>
      <c r="V445" s="10">
        <v>72.352999999999994</v>
      </c>
      <c r="W445" s="10">
        <v>77.388999999999996</v>
      </c>
      <c r="X445" s="10">
        <f>_xlfn.IFNA(IF(OR($C445={"PH-AKT","GCaMP6S"}),D445/AVERAGE($D445:$F445), D445/N445/AVERAGE($D445/$N445,$E445/$O445,$F445/$P445)),0)</f>
        <v>0.98051821556420815</v>
      </c>
      <c r="Y445" s="10">
        <f>_xlfn.IFNA(IF(OR($C445={"PH-AKT","GCaMP6S"}),E445/AVERAGE($D445:$F445), E445/O445/AVERAGE($D445/$N445,$E445/$O445,$F445/$P445)),0)</f>
        <v>1.021017733543953</v>
      </c>
      <c r="Z445" s="10">
        <f>_xlfn.IFNA(IF(OR($C445={"PH-AKT","GCaMP6S"}),F445/AVERAGE($D445:$F445), F445/P445/AVERAGE($D445/$N445,$E445/$O445,$F445/$P445)),0)</f>
        <v>0.99846405089183876</v>
      </c>
      <c r="AA445" s="10">
        <f>_xlfn.IFNA(IF(OR($C445={"PH-AKT","GCaMP6S"}),G445/AVERAGE($D445:$F445), G445/Q445/AVERAGE($D445/$N445,$E445/$O445,$F445/$P445)),0)</f>
        <v>1.880089110969059</v>
      </c>
      <c r="AB445" s="10">
        <f>_xlfn.IFNA(IF(OR($C445={"PH-AKT","GCaMP6S"}),H445/AVERAGE($D445:$F445), H445/R445/AVERAGE($D445/$N445,$E445/$O445,$F445/$P445)),0)</f>
        <v>1.2371629691241419</v>
      </c>
      <c r="AC445" s="10">
        <f>_xlfn.IFNA(IF(OR($C445={"PH-AKT","GCaMP6S"}),I445/AVERAGE($D445:$F445), I445/S445/AVERAGE($D445/$N445,$E445/$O445,$F445/$P445)),0)</f>
        <v>0.98299406860146799</v>
      </c>
      <c r="AD445" s="10">
        <f>_xlfn.IFNA(IF(OR($C445={"PH-AKT","GCaMP6S"}),J445/AVERAGE($D445:$F445), J445/T445/AVERAGE($D445/$N445,$E445/$O445,$F445/$P445)),0)</f>
        <v>0.93431078540003631</v>
      </c>
      <c r="AE445" s="10">
        <f>_xlfn.IFNA(IF(OR($C445={"PH-AKT","GCaMP6S"}),K445/AVERAGE($D445:$F445), K445/U445/AVERAGE($D445/$N445,$E445/$O445,$F445/$P445)),0)</f>
        <v>1.0343946255876741</v>
      </c>
      <c r="AF445" s="10">
        <f>_xlfn.IFNA(IF(OR($C445={"PH-AKT","GCaMP6S"}),L445/AVERAGE($D445:$F445), L445/V445/AVERAGE($D445/$N445,$E445/$O445,$F445/$P445)),0)</f>
        <v>1.1135400144707317</v>
      </c>
      <c r="AG445" s="10">
        <f>_xlfn.IFNA(IF(OR($C445={"PH-AKT","GCaMP6S"}),M445/AVERAGE($D445:$F445), M445/W445/AVERAGE($D445/$N445,$E445/$O445,$F445/$P445)),0)</f>
        <v>1.0650604247635109</v>
      </c>
      <c r="AI445" s="10">
        <f>IF(OR($C445={"PH-AKT","Syk","Src","Lyn-FAK","Prin-CRAF","ERKKTR"}),1/X445,X445)</f>
        <v>0.98051821556420815</v>
      </c>
      <c r="AJ445" s="10">
        <f>IF(OR($C445={"PH-AKT","Syk","Src","Lyn-FAK","Prin-CRAF","ERKKTR"}),1/Y445,Y445)</f>
        <v>1.021017733543953</v>
      </c>
      <c r="AK445" s="10">
        <f>IF(OR($C445={"PH-AKT","Syk","Src","Lyn-FAK","Prin-CRAF","ERKKTR"}),1/Z445,Z445)</f>
        <v>0.99846405089183876</v>
      </c>
      <c r="AL445" s="10">
        <f>IF(OR($C445={"PH-AKT","Syk","Src","Lyn-FAK","Prin-CRAF","ERKKTR"}),1/AA445,AA445)</f>
        <v>1.880089110969059</v>
      </c>
      <c r="AM445" s="10">
        <f>IF(OR($C445={"PH-AKT","Syk","Src","Lyn-FAK","Prin-CRAF","ERKKTR"}),1/AB445,AB445)</f>
        <v>1.2371629691241419</v>
      </c>
      <c r="AN445" s="10">
        <f>IF(OR($C445={"PH-AKT","Syk","Src","Lyn-FAK","Prin-CRAF","ERKKTR"}),1/AC445,AC445)</f>
        <v>0.98299406860146799</v>
      </c>
      <c r="AO445" s="10">
        <f>IF(OR($C445={"PH-AKT","Syk","Src","Lyn-FAK","Prin-CRAF","ERKKTR"}),1/AD445,AD445)</f>
        <v>0.93431078540003631</v>
      </c>
      <c r="AP445" s="10">
        <f>IF(OR($C445={"PH-AKT","Syk","Src","Lyn-FAK","Prin-CRAF","ERKKTR"}),1/AE445,AE445)</f>
        <v>1.0343946255876741</v>
      </c>
      <c r="AQ445" s="10">
        <f>IF(OR($C445={"PH-AKT","Syk","Src","Lyn-FAK","Prin-CRAF","ERKKTR"}),1/AF445,AF445)</f>
        <v>1.1135400144707317</v>
      </c>
      <c r="AR445" s="10">
        <f>IF(OR($C445={"PH-AKT","Syk","Src","Lyn-FAK","Prin-CRAF","ERKKTR"}),1/AG445,AG445)</f>
        <v>1.0650604247635109</v>
      </c>
    </row>
    <row r="446" spans="1:44" x14ac:dyDescent="0.2">
      <c r="A446" s="10">
        <v>445</v>
      </c>
      <c r="B446" s="10" t="s">
        <v>42</v>
      </c>
      <c r="C446" s="10" t="str">
        <f>_xlfn.IFNA(VLOOKUP($B446,Barcodes!$B$2:$E$14,4,FALSE),0)</f>
        <v>Syk</v>
      </c>
      <c r="D446" s="10">
        <v>628.33100000000002</v>
      </c>
      <c r="E446" s="10">
        <v>639.81100000000004</v>
      </c>
      <c r="F446" s="10">
        <v>646.10900000000004</v>
      </c>
      <c r="G446" s="10">
        <v>631.37</v>
      </c>
      <c r="H446" s="10">
        <v>648.04999999999995</v>
      </c>
      <c r="I446" s="10">
        <v>668.77099999999996</v>
      </c>
      <c r="J446" s="10">
        <v>693.38</v>
      </c>
      <c r="K446" s="10">
        <v>672.37</v>
      </c>
      <c r="L446" s="10">
        <v>680.11500000000001</v>
      </c>
      <c r="M446" s="10">
        <v>676.67</v>
      </c>
      <c r="N446" s="10">
        <v>145.60400000000001</v>
      </c>
      <c r="O446" s="10">
        <v>140.494</v>
      </c>
      <c r="P446" s="10">
        <v>148.15299999999999</v>
      </c>
      <c r="Q446" s="10">
        <v>156.10300000000001</v>
      </c>
      <c r="R446" s="10">
        <v>158.321</v>
      </c>
      <c r="S446" s="10">
        <v>157.06800000000001</v>
      </c>
      <c r="T446" s="10">
        <v>153.72900000000001</v>
      </c>
      <c r="U446" s="10">
        <v>152.00700000000001</v>
      </c>
      <c r="V446" s="10">
        <v>153.82</v>
      </c>
      <c r="W446" s="10">
        <v>151.577</v>
      </c>
      <c r="X446" s="10">
        <f>_xlfn.IFNA(IF(OR($C446={"PH-AKT","GCaMP6S"}),D446/AVERAGE($D446:$F446), D446/N446/AVERAGE($D446/$N446,$E446/$O446,$F446/$P446)),0)</f>
        <v>0.97850267716056771</v>
      </c>
      <c r="Y446" s="10">
        <f>_xlfn.IFNA(IF(OR($C446={"PH-AKT","GCaMP6S"}),E446/AVERAGE($D446:$F446), E446/O446/AVERAGE($D446/$N446,$E446/$O446,$F446/$P446)),0)</f>
        <v>1.0326205464757812</v>
      </c>
      <c r="Z446" s="10">
        <f>_xlfn.IFNA(IF(OR($C446={"PH-AKT","GCaMP6S"}),F446/AVERAGE($D446:$F446), F446/P446/AVERAGE($D446/$N446,$E446/$O446,$F446/$P446)),0)</f>
        <v>0.9888767763636509</v>
      </c>
      <c r="AA446" s="10">
        <f>_xlfn.IFNA(IF(OR($C446={"PH-AKT","GCaMP6S"}),G446/AVERAGE($D446:$F446), G446/Q446/AVERAGE($D446/$N446,$E446/$O446,$F446/$P446)),0)</f>
        <v>0.91710598981213032</v>
      </c>
      <c r="AB446" s="10">
        <f>_xlfn.IFNA(IF(OR($C446={"PH-AKT","GCaMP6S"}),H446/AVERAGE($D446:$F446), H446/R446/AVERAGE($D446/$N446,$E446/$O446,$F446/$P446)),0)</f>
        <v>0.9281471335695185</v>
      </c>
      <c r="AC446" s="10">
        <f>_xlfn.IFNA(IF(OR($C446={"PH-AKT","GCaMP6S"}),I446/AVERAGE($D446:$F446), I446/S446/AVERAGE($D446/$N446,$E446/$O446,$F446/$P446)),0)</f>
        <v>0.96546504776604969</v>
      </c>
      <c r="AD446" s="10">
        <f>_xlfn.IFNA(IF(OR($C446={"PH-AKT","GCaMP6S"}),J446/AVERAGE($D446:$F446), J446/T446/AVERAGE($D446/$N446,$E446/$O446,$F446/$P446)),0)</f>
        <v>1.022733179687964</v>
      </c>
      <c r="AE446" s="10">
        <f>_xlfn.IFNA(IF(OR($C446={"PH-AKT","GCaMP6S"}),K446/AVERAGE($D446:$F446), K446/U446/AVERAGE($D446/$N446,$E446/$O446,$F446/$P446)),0)</f>
        <v>1.002978392513435</v>
      </c>
      <c r="AF446" s="10">
        <f>_xlfn.IFNA(IF(OR($C446={"PH-AKT","GCaMP6S"}),L446/AVERAGE($D446:$F446), L446/V446/AVERAGE($D446/$N446,$E446/$O446,$F446/$P446)),0)</f>
        <v>1.0025738747000534</v>
      </c>
      <c r="AG446" s="10">
        <f>_xlfn.IFNA(IF(OR($C446={"PH-AKT","GCaMP6S"}),M446/AVERAGE($D446:$F446), M446/W446/AVERAGE($D446/$N446,$E446/$O446,$F446/$P446)),0)</f>
        <v>1.012256216188586</v>
      </c>
      <c r="AI446" s="10">
        <f>IF(OR($C446={"PH-AKT","Syk","Src","Lyn-FAK","Prin-CRAF","ERKKTR"}),1/X446,X446)</f>
        <v>1.0219696106522811</v>
      </c>
      <c r="AJ446" s="10">
        <f>IF(OR($C446={"PH-AKT","Syk","Src","Lyn-FAK","Prin-CRAF","ERKKTR"}),1/Y446,Y446)</f>
        <v>0.9684099385905971</v>
      </c>
      <c r="AK446" s="10">
        <f>IF(OR($C446={"PH-AKT","Syk","Src","Lyn-FAK","Prin-CRAF","ERKKTR"}),1/Z446,Z446)</f>
        <v>1.0112483414538787</v>
      </c>
      <c r="AL446" s="10">
        <f>IF(OR($C446={"PH-AKT","Syk","Src","Lyn-FAK","Prin-CRAF","ERKKTR"}),1/AA446,AA446)</f>
        <v>1.0903865105110158</v>
      </c>
      <c r="AM446" s="10">
        <f>IF(OR($C446={"PH-AKT","Syk","Src","Lyn-FAK","Prin-CRAF","ERKKTR"}),1/AB446,AB446)</f>
        <v>1.0774153836516693</v>
      </c>
      <c r="AN446" s="10">
        <f>IF(OR($C446={"PH-AKT","Syk","Src","Lyn-FAK","Prin-CRAF","ERKKTR"}),1/AC446,AC446)</f>
        <v>1.0357702770430264</v>
      </c>
      <c r="AO446" s="10">
        <f>IF(OR($C446={"PH-AKT","Syk","Src","Lyn-FAK","Prin-CRAF","ERKKTR"}),1/AD446,AD446)</f>
        <v>0.97777213046427236</v>
      </c>
      <c r="AP446" s="10">
        <f>IF(OR($C446={"PH-AKT","Syk","Src","Lyn-FAK","Prin-CRAF","ERKKTR"}),1/AE446,AE446)</f>
        <v>0.99703045196619711</v>
      </c>
      <c r="AQ446" s="10">
        <f>IF(OR($C446={"PH-AKT","Syk","Src","Lyn-FAK","Prin-CRAF","ERKKTR"}),1/AF446,AF446)</f>
        <v>0.99743273312320901</v>
      </c>
      <c r="AR446" s="10">
        <f>IF(OR($C446={"PH-AKT","Syk","Src","Lyn-FAK","Prin-CRAF","ERKKTR"}),1/AG446,AG446)</f>
        <v>0.98789217987246958</v>
      </c>
    </row>
    <row r="447" spans="1:44" x14ac:dyDescent="0.2">
      <c r="A447" s="10">
        <v>446</v>
      </c>
      <c r="B447" s="10" t="s">
        <v>41</v>
      </c>
      <c r="C447" s="10" t="str">
        <f>_xlfn.IFNA(VLOOKUP($B447,Barcodes!$B$2:$E$14,4,FALSE),0)</f>
        <v>GCaMP6S</v>
      </c>
      <c r="D447" s="10">
        <v>612.51199999999994</v>
      </c>
      <c r="E447" s="10">
        <v>613.40300000000002</v>
      </c>
      <c r="F447" s="10">
        <v>603.24599999999998</v>
      </c>
      <c r="G447" s="10">
        <v>701.88</v>
      </c>
      <c r="H447" s="10">
        <v>643.61099999999999</v>
      </c>
      <c r="I447" s="10">
        <v>670.21100000000001</v>
      </c>
      <c r="J447" s="10">
        <v>739.43499999999995</v>
      </c>
      <c r="K447" s="10">
        <v>898.29200000000003</v>
      </c>
      <c r="L447" s="10">
        <v>723.13099999999997</v>
      </c>
      <c r="M447" s="10">
        <v>690.75</v>
      </c>
      <c r="N447" s="10">
        <v>97.171000000000006</v>
      </c>
      <c r="O447" s="10">
        <v>95.796999999999997</v>
      </c>
      <c r="P447" s="10">
        <v>96.616</v>
      </c>
      <c r="Q447" s="10">
        <v>105.974</v>
      </c>
      <c r="R447" s="10">
        <v>100.62</v>
      </c>
      <c r="S447" s="10">
        <v>103.876</v>
      </c>
      <c r="T447" s="10">
        <v>107.018</v>
      </c>
      <c r="U447" s="10">
        <v>117.498</v>
      </c>
      <c r="V447" s="10">
        <v>105.255</v>
      </c>
      <c r="W447" s="10">
        <v>99.16</v>
      </c>
      <c r="X447" s="10">
        <f>_xlfn.IFNA(IF(OR($C447={"PH-AKT","GCaMP6S"}),D447/AVERAGE($D447:$F447), D447/N447/AVERAGE($D447/$N447,$E447/$O447,$F447/$P447)),0)</f>
        <v>1.0045786018835958</v>
      </c>
      <c r="Y447" s="10">
        <f>_xlfn.IFNA(IF(OR($C447={"PH-AKT","GCaMP6S"}),E447/AVERAGE($D447:$F447), E447/O447/AVERAGE($D447/$N447,$E447/$O447,$F447/$P447)),0)</f>
        <v>1.0060399275952199</v>
      </c>
      <c r="Z447" s="10">
        <f>_xlfn.IFNA(IF(OR($C447={"PH-AKT","GCaMP6S"}),F447/AVERAGE($D447:$F447), F447/P447/AVERAGE($D447/$N447,$E447/$O447,$F447/$P447)),0)</f>
        <v>0.9893814705211843</v>
      </c>
      <c r="AA447" s="10">
        <f>_xlfn.IFNA(IF(OR($C447={"PH-AKT","GCaMP6S"}),G447/AVERAGE($D447:$F447), G447/Q447/AVERAGE($D447/$N447,$E447/$O447,$F447/$P447)),0)</f>
        <v>1.1511507188268282</v>
      </c>
      <c r="AB447" s="10">
        <f>_xlfn.IFNA(IF(OR($C447={"PH-AKT","GCaMP6S"}),H447/AVERAGE($D447:$F447), H447/R447/AVERAGE($D447/$N447,$E447/$O447,$F447/$P447)),0)</f>
        <v>1.0555839535174869</v>
      </c>
      <c r="AC447" s="10">
        <f>_xlfn.IFNA(IF(OR($C447={"PH-AKT","GCaMP6S"}),I447/AVERAGE($D447:$F447), I447/S447/AVERAGE($D447/$N447,$E447/$O447,$F447/$P447)),0)</f>
        <v>1.0992105123605851</v>
      </c>
      <c r="AD447" s="10">
        <f>_xlfn.IFNA(IF(OR($C447={"PH-AKT","GCaMP6S"}),J447/AVERAGE($D447:$F447), J447/T447/AVERAGE($D447/$N447,$E447/$O447,$F447/$P447)),0)</f>
        <v>1.2127445315092547</v>
      </c>
      <c r="AE447" s="10">
        <f>_xlfn.IFNA(IF(OR($C447={"PH-AKT","GCaMP6S"}),K447/AVERAGE($D447:$F447), K447/U447/AVERAGE($D447/$N447,$E447/$O447,$F447/$P447)),0)</f>
        <v>1.4732852930933911</v>
      </c>
      <c r="AF447" s="10">
        <f>_xlfn.IFNA(IF(OR($C447={"PH-AKT","GCaMP6S"}),L447/AVERAGE($D447:$F447), L447/V447/AVERAGE($D447/$N447,$E447/$O447,$F447/$P447)),0)</f>
        <v>1.1860044031115904</v>
      </c>
      <c r="AG447" s="10">
        <f>_xlfn.IFNA(IF(OR($C447={"PH-AKT","GCaMP6S"}),M447/AVERAGE($D447:$F447), M447/W447/AVERAGE($D447/$N447,$E447/$O447,$F447/$P447)),0)</f>
        <v>1.1328964481530057</v>
      </c>
      <c r="AI447" s="10">
        <f>IF(OR($C447={"PH-AKT","Syk","Src","Lyn-FAK","Prin-CRAF","ERKKTR"}),1/X447,X447)</f>
        <v>1.0045786018835958</v>
      </c>
      <c r="AJ447" s="10">
        <f>IF(OR($C447={"PH-AKT","Syk","Src","Lyn-FAK","Prin-CRAF","ERKKTR"}),1/Y447,Y447)</f>
        <v>1.0060399275952199</v>
      </c>
      <c r="AK447" s="10">
        <f>IF(OR($C447={"PH-AKT","Syk","Src","Lyn-FAK","Prin-CRAF","ERKKTR"}),1/Z447,Z447)</f>
        <v>0.9893814705211843</v>
      </c>
      <c r="AL447" s="10">
        <f>IF(OR($C447={"PH-AKT","Syk","Src","Lyn-FAK","Prin-CRAF","ERKKTR"}),1/AA447,AA447)</f>
        <v>1.1511507188268282</v>
      </c>
      <c r="AM447" s="10">
        <f>IF(OR($C447={"PH-AKT","Syk","Src","Lyn-FAK","Prin-CRAF","ERKKTR"}),1/AB447,AB447)</f>
        <v>1.0555839535174869</v>
      </c>
      <c r="AN447" s="10">
        <f>IF(OR($C447={"PH-AKT","Syk","Src","Lyn-FAK","Prin-CRAF","ERKKTR"}),1/AC447,AC447)</f>
        <v>1.0992105123605851</v>
      </c>
      <c r="AO447" s="10">
        <f>IF(OR($C447={"PH-AKT","Syk","Src","Lyn-FAK","Prin-CRAF","ERKKTR"}),1/AD447,AD447)</f>
        <v>1.2127445315092547</v>
      </c>
      <c r="AP447" s="10">
        <f>IF(OR($C447={"PH-AKT","Syk","Src","Lyn-FAK","Prin-CRAF","ERKKTR"}),1/AE447,AE447)</f>
        <v>1.4732852930933911</v>
      </c>
      <c r="AQ447" s="10">
        <f>IF(OR($C447={"PH-AKT","Syk","Src","Lyn-FAK","Prin-CRAF","ERKKTR"}),1/AF447,AF447)</f>
        <v>1.1860044031115904</v>
      </c>
      <c r="AR447" s="10">
        <f>IF(OR($C447={"PH-AKT","Syk","Src","Lyn-FAK","Prin-CRAF","ERKKTR"}),1/AG447,AG447)</f>
        <v>1.1328964481530057</v>
      </c>
    </row>
    <row r="448" spans="1:44" x14ac:dyDescent="0.2">
      <c r="A448" s="10">
        <v>447</v>
      </c>
      <c r="B448" s="10" t="s">
        <v>41</v>
      </c>
      <c r="C448" s="10" t="str">
        <f>_xlfn.IFNA(VLOOKUP($B448,Barcodes!$B$2:$E$14,4,FALSE),0)</f>
        <v>GCaMP6S</v>
      </c>
      <c r="D448" s="10">
        <v>886.64599999999996</v>
      </c>
      <c r="E448" s="10">
        <v>928.553</v>
      </c>
      <c r="F448" s="10">
        <v>1020.258</v>
      </c>
      <c r="G448" s="10">
        <v>1641.09</v>
      </c>
      <c r="H448" s="10">
        <v>1826.9570000000001</v>
      </c>
      <c r="I448" s="10">
        <v>1127.2139999999999</v>
      </c>
      <c r="J448" s="10">
        <v>1268.6379999999999</v>
      </c>
      <c r="K448" s="10">
        <v>1239.0609999999999</v>
      </c>
      <c r="L448" s="10">
        <v>1357.1590000000001</v>
      </c>
      <c r="M448" s="10">
        <v>1564.826</v>
      </c>
      <c r="N448" s="10">
        <v>105.259</v>
      </c>
      <c r="O448" s="10">
        <v>108.098</v>
      </c>
      <c r="P448" s="10">
        <v>112.932</v>
      </c>
      <c r="Q448" s="10">
        <v>144.02799999999999</v>
      </c>
      <c r="R448" s="10">
        <v>151.85900000000001</v>
      </c>
      <c r="S448" s="10">
        <v>120.09</v>
      </c>
      <c r="T448" s="10">
        <v>128.49</v>
      </c>
      <c r="U448" s="10">
        <v>127.79600000000001</v>
      </c>
      <c r="V448" s="10">
        <v>131.732</v>
      </c>
      <c r="W448" s="10">
        <v>143.19800000000001</v>
      </c>
      <c r="X448" s="10">
        <f>_xlfn.IFNA(IF(OR($C448={"PH-AKT","GCaMP6S"}),D448/AVERAGE($D448:$F448), D448/N448/AVERAGE($D448/$N448,$E448/$O448,$F448/$P448)),0)</f>
        <v>0.93809851463097471</v>
      </c>
      <c r="Y448" s="10">
        <f>_xlfn.IFNA(IF(OR($C448={"PH-AKT","GCaMP6S"}),E448/AVERAGE($D448:$F448), E448/O448/AVERAGE($D448/$N448,$E448/$O448,$F448/$P448)),0)</f>
        <v>0.98243739898012905</v>
      </c>
      <c r="Z448" s="10">
        <f>_xlfn.IFNA(IF(OR($C448={"PH-AKT","GCaMP6S"}),F448/AVERAGE($D448:$F448), F448/P448/AVERAGE($D448/$N448,$E448/$O448,$F448/$P448)),0)</f>
        <v>1.079464086388896</v>
      </c>
      <c r="AA448" s="10">
        <f>_xlfn.IFNA(IF(OR($C448={"PH-AKT","GCaMP6S"}),G448/AVERAGE($D448:$F448), G448/Q448/AVERAGE($D448/$N448,$E448/$O448,$F448/$P448)),0)</f>
        <v>1.7363232805152746</v>
      </c>
      <c r="AB448" s="10">
        <f>_xlfn.IFNA(IF(OR($C448={"PH-AKT","GCaMP6S"}),H448/AVERAGE($D448:$F448), H448/R448/AVERAGE($D448/$N448,$E448/$O448,$F448/$P448)),0)</f>
        <v>1.9329762362821936</v>
      </c>
      <c r="AC448" s="10">
        <f>_xlfn.IFNA(IF(OR($C448={"PH-AKT","GCaMP6S"}),I448/AVERAGE($D448:$F448), I448/S448/AVERAGE($D448/$N448,$E448/$O448,$F448/$P448)),0)</f>
        <v>1.1926267970207269</v>
      </c>
      <c r="AD448" s="10">
        <f>_xlfn.IFNA(IF(OR($C448={"PH-AKT","GCaMP6S"}),J448/AVERAGE($D448:$F448), J448/T448/AVERAGE($D448/$N448,$E448/$O448,$F448/$P448)),0)</f>
        <v>1.3422577030792564</v>
      </c>
      <c r="AE448" s="10">
        <f>_xlfn.IFNA(IF(OR($C448={"PH-AKT","GCaMP6S"}),K448/AVERAGE($D448:$F448), K448/U448/AVERAGE($D448/$N448,$E448/$O448,$F448/$P448)),0)</f>
        <v>1.310964334849726</v>
      </c>
      <c r="AF448" s="10">
        <f>_xlfn.IFNA(IF(OR($C448={"PH-AKT","GCaMP6S"}),L448/AVERAGE($D448:$F448), L448/V448/AVERAGE($D448/$N448,$E448/$O448,$F448/$P448)),0)</f>
        <v>1.435915621361918</v>
      </c>
      <c r="AG448" s="10">
        <f>_xlfn.IFNA(IF(OR($C448={"PH-AKT","GCaMP6S"}),M448/AVERAGE($D448:$F448), M448/W448/AVERAGE($D448/$N448,$E448/$O448,$F448/$P448)),0)</f>
        <v>1.6556336421254139</v>
      </c>
      <c r="AI448" s="10">
        <f>IF(OR($C448={"PH-AKT","Syk","Src","Lyn-FAK","Prin-CRAF","ERKKTR"}),1/X448,X448)</f>
        <v>0.93809851463097471</v>
      </c>
      <c r="AJ448" s="10">
        <f>IF(OR($C448={"PH-AKT","Syk","Src","Lyn-FAK","Prin-CRAF","ERKKTR"}),1/Y448,Y448)</f>
        <v>0.98243739898012905</v>
      </c>
      <c r="AK448" s="10">
        <f>IF(OR($C448={"PH-AKT","Syk","Src","Lyn-FAK","Prin-CRAF","ERKKTR"}),1/Z448,Z448)</f>
        <v>1.079464086388896</v>
      </c>
      <c r="AL448" s="10">
        <f>IF(OR($C448={"PH-AKT","Syk","Src","Lyn-FAK","Prin-CRAF","ERKKTR"}),1/AA448,AA448)</f>
        <v>1.7363232805152746</v>
      </c>
      <c r="AM448" s="10">
        <f>IF(OR($C448={"PH-AKT","Syk","Src","Lyn-FAK","Prin-CRAF","ERKKTR"}),1/AB448,AB448)</f>
        <v>1.9329762362821936</v>
      </c>
      <c r="AN448" s="10">
        <f>IF(OR($C448={"PH-AKT","Syk","Src","Lyn-FAK","Prin-CRAF","ERKKTR"}),1/AC448,AC448)</f>
        <v>1.1926267970207269</v>
      </c>
      <c r="AO448" s="10">
        <f>IF(OR($C448={"PH-AKT","Syk","Src","Lyn-FAK","Prin-CRAF","ERKKTR"}),1/AD448,AD448)</f>
        <v>1.3422577030792564</v>
      </c>
      <c r="AP448" s="10">
        <f>IF(OR($C448={"PH-AKT","Syk","Src","Lyn-FAK","Prin-CRAF","ERKKTR"}),1/AE448,AE448)</f>
        <v>1.310964334849726</v>
      </c>
      <c r="AQ448" s="10">
        <f>IF(OR($C448={"PH-AKT","Syk","Src","Lyn-FAK","Prin-CRAF","ERKKTR"}),1/AF448,AF448)</f>
        <v>1.435915621361918</v>
      </c>
      <c r="AR448" s="10">
        <f>IF(OR($C448={"PH-AKT","Syk","Src","Lyn-FAK","Prin-CRAF","ERKKTR"}),1/AG448,AG448)</f>
        <v>1.6556336421254139</v>
      </c>
    </row>
    <row r="449" spans="1:44" x14ac:dyDescent="0.2">
      <c r="A449" s="10">
        <v>448</v>
      </c>
      <c r="B449" s="10">
        <v>0</v>
      </c>
      <c r="C449" s="10">
        <f>_xlfn.IFNA(VLOOKUP($B449,Barcodes!$B$2:$E$14,4,FALSE),0)</f>
        <v>0</v>
      </c>
      <c r="D449" s="10">
        <v>211.416</v>
      </c>
      <c r="E449" s="10">
        <v>209.34</v>
      </c>
      <c r="F449" s="10">
        <v>210.232</v>
      </c>
      <c r="G449" s="10">
        <v>211.79300000000001</v>
      </c>
      <c r="H449" s="10">
        <v>213.31899999999999</v>
      </c>
      <c r="I449" s="10">
        <v>209.404</v>
      </c>
      <c r="J449" s="10">
        <v>205.68299999999999</v>
      </c>
      <c r="K449" s="10">
        <v>210.71799999999999</v>
      </c>
      <c r="L449" s="10">
        <v>216.02</v>
      </c>
      <c r="M449" s="10">
        <v>210.547</v>
      </c>
      <c r="N449" s="10">
        <v>63.341000000000001</v>
      </c>
      <c r="O449" s="10">
        <v>65.284999999999997</v>
      </c>
      <c r="P449" s="10">
        <v>66.337999999999994</v>
      </c>
      <c r="Q449" s="10">
        <v>62.463000000000001</v>
      </c>
      <c r="R449" s="10">
        <v>61.183999999999997</v>
      </c>
      <c r="S449" s="10">
        <v>67.734999999999999</v>
      </c>
      <c r="T449" s="10">
        <v>61.451999999999998</v>
      </c>
      <c r="U449" s="10">
        <v>70.501000000000005</v>
      </c>
      <c r="V449" s="10">
        <v>65.251999999999995</v>
      </c>
      <c r="W449" s="10">
        <v>61.268999999999998</v>
      </c>
      <c r="X449" s="10">
        <f>_xlfn.IFNA(IF(OR($C449={"PH-AKT","GCaMP6S"}),D449/AVERAGE($D449:$F449), D449/N449/AVERAGE($D449/$N449,$E449/$O449,$F449/$P449)),0)</f>
        <v>1.0308673596512687</v>
      </c>
      <c r="Y449" s="10">
        <f>_xlfn.IFNA(IF(OR($C449={"PH-AKT","GCaMP6S"}),E449/AVERAGE($D449:$F449), E449/O449/AVERAGE($D449/$N449,$E449/$O449,$F449/$P449)),0)</f>
        <v>0.99034990442477244</v>
      </c>
      <c r="Z449" s="10">
        <f>_xlfn.IFNA(IF(OR($C449={"PH-AKT","GCaMP6S"}),F449/AVERAGE($D449:$F449), F449/P449/AVERAGE($D449/$N449,$E449/$O449,$F449/$P449)),0)</f>
        <v>0.97878273592395881</v>
      </c>
      <c r="AA449" s="10">
        <f>_xlfn.IFNA(IF(OR($C449={"PH-AKT","GCaMP6S"}),G449/AVERAGE($D449:$F449), G449/Q449/AVERAGE($D449/$N449,$E449/$O449,$F449/$P449)),0)</f>
        <v>1.0472216589035126</v>
      </c>
      <c r="AB449" s="10">
        <f>_xlfn.IFNA(IF(OR($C449={"PH-AKT","GCaMP6S"}),H449/AVERAGE($D449:$F449), H449/R449/AVERAGE($D449/$N449,$E449/$O449,$F449/$P449)),0)</f>
        <v>1.0768160633258552</v>
      </c>
      <c r="AC449" s="10">
        <f>_xlfn.IFNA(IF(OR($C449={"PH-AKT","GCaMP6S"}),I449/AVERAGE($D449:$F449), I449/S449/AVERAGE($D449/$N449,$E449/$O449,$F449/$P449)),0)</f>
        <v>0.954820403227854</v>
      </c>
      <c r="AD449" s="10">
        <f>_xlfn.IFNA(IF(OR($C449={"PH-AKT","GCaMP6S"}),J449/AVERAGE($D449:$F449), J449/T449/AVERAGE($D449/$N449,$E449/$O449,$F449/$P449)),0)</f>
        <v>1.033742160006939</v>
      </c>
      <c r="AE449" s="10">
        <f>_xlfn.IFNA(IF(OR($C449={"PH-AKT","GCaMP6S"}),K449/AVERAGE($D449:$F449), K449/U449/AVERAGE($D449/$N449,$E449/$O449,$F449/$P449)),0)</f>
        <v>0.92311585668737828</v>
      </c>
      <c r="AF449" s="10">
        <f>_xlfn.IFNA(IF(OR($C449={"PH-AKT","GCaMP6S"}),L449/AVERAGE($D449:$F449), L449/V449/AVERAGE($D449/$N449,$E449/$O449,$F449/$P449)),0)</f>
        <v>1.0224686168168677</v>
      </c>
      <c r="AG449" s="10">
        <f>_xlfn.IFNA(IF(OR($C449={"PH-AKT","GCaMP6S"}),M449/AVERAGE($D449:$F449), M449/W449/AVERAGE($D449/$N449,$E449/$O449,$F449/$P449)),0)</f>
        <v>1.0613487634704513</v>
      </c>
      <c r="AI449" s="10">
        <f>IF(OR($C449={"PH-AKT","Syk","Src","Lyn-FAK","Prin-CRAF","ERKKTR"}),1/X449,X449)</f>
        <v>1.0308673596512687</v>
      </c>
      <c r="AJ449" s="10">
        <f>IF(OR($C449={"PH-AKT","Syk","Src","Lyn-FAK","Prin-CRAF","ERKKTR"}),1/Y449,Y449)</f>
        <v>0.99034990442477244</v>
      </c>
      <c r="AK449" s="10">
        <f>IF(OR($C449={"PH-AKT","Syk","Src","Lyn-FAK","Prin-CRAF","ERKKTR"}),1/Z449,Z449)</f>
        <v>0.97878273592395881</v>
      </c>
      <c r="AL449" s="10">
        <f>IF(OR($C449={"PH-AKT","Syk","Src","Lyn-FAK","Prin-CRAF","ERKKTR"}),1/AA449,AA449)</f>
        <v>1.0472216589035126</v>
      </c>
      <c r="AM449" s="10">
        <f>IF(OR($C449={"PH-AKT","Syk","Src","Lyn-FAK","Prin-CRAF","ERKKTR"}),1/AB449,AB449)</f>
        <v>1.0768160633258552</v>
      </c>
      <c r="AN449" s="10">
        <f>IF(OR($C449={"PH-AKT","Syk","Src","Lyn-FAK","Prin-CRAF","ERKKTR"}),1/AC449,AC449)</f>
        <v>0.954820403227854</v>
      </c>
      <c r="AO449" s="10">
        <f>IF(OR($C449={"PH-AKT","Syk","Src","Lyn-FAK","Prin-CRAF","ERKKTR"}),1/AD449,AD449)</f>
        <v>1.033742160006939</v>
      </c>
      <c r="AP449" s="10">
        <f>IF(OR($C449={"PH-AKT","Syk","Src","Lyn-FAK","Prin-CRAF","ERKKTR"}),1/AE449,AE449)</f>
        <v>0.92311585668737828</v>
      </c>
      <c r="AQ449" s="10">
        <f>IF(OR($C449={"PH-AKT","Syk","Src","Lyn-FAK","Prin-CRAF","ERKKTR"}),1/AF449,AF449)</f>
        <v>1.0224686168168677</v>
      </c>
      <c r="AR449" s="10">
        <f>IF(OR($C449={"PH-AKT","Syk","Src","Lyn-FAK","Prin-CRAF","ERKKTR"}),1/AG449,AG449)</f>
        <v>1.0613487634704513</v>
      </c>
    </row>
    <row r="450" spans="1:44" x14ac:dyDescent="0.2">
      <c r="A450" s="10">
        <v>449</v>
      </c>
      <c r="B450" s="10" t="s">
        <v>435</v>
      </c>
      <c r="C450" s="10" t="str">
        <f>_xlfn.IFNA(VLOOKUP($B450,Barcodes!$B$2:$E$14,4,FALSE),0)</f>
        <v>EKAR</v>
      </c>
      <c r="D450" s="10">
        <v>1029.9010000000001</v>
      </c>
      <c r="E450" s="10">
        <v>1012.351</v>
      </c>
      <c r="F450" s="10">
        <v>976.62400000000002</v>
      </c>
      <c r="G450" s="10">
        <v>1008.372</v>
      </c>
      <c r="H450" s="10">
        <v>1006.251</v>
      </c>
      <c r="I450" s="10">
        <v>1022.399</v>
      </c>
      <c r="J450" s="10">
        <v>1019.013</v>
      </c>
      <c r="K450" s="10">
        <v>1003.275</v>
      </c>
      <c r="L450" s="10">
        <v>1003.927</v>
      </c>
      <c r="M450" s="10">
        <v>989.18299999999999</v>
      </c>
      <c r="N450" s="10">
        <v>490.89600000000002</v>
      </c>
      <c r="O450" s="10">
        <v>479.12700000000001</v>
      </c>
      <c r="P450" s="10">
        <v>464.84699999999998</v>
      </c>
      <c r="Q450" s="10">
        <v>483.952</v>
      </c>
      <c r="R450" s="10">
        <v>450.81299999999999</v>
      </c>
      <c r="S450" s="10">
        <v>453.58300000000003</v>
      </c>
      <c r="T450" s="10">
        <v>464.39600000000002</v>
      </c>
      <c r="U450" s="10">
        <v>479.98200000000003</v>
      </c>
      <c r="V450" s="10">
        <v>487.31</v>
      </c>
      <c r="W450" s="10">
        <v>467.42500000000001</v>
      </c>
      <c r="X450" s="10">
        <f>_xlfn.IFNA(IF(OR($C450={"PH-AKT","GCaMP6S"}),D450/AVERAGE($D450:$F450), D450/N450/AVERAGE($D450/$N450,$E450/$O450,$F450/$P450)),0)</f>
        <v>0.99717032621074897</v>
      </c>
      <c r="Y450" s="10">
        <f>_xlfn.IFNA(IF(OR($C450={"PH-AKT","GCaMP6S"}),E450/AVERAGE($D450:$F450), E450/O450/AVERAGE($D450/$N450,$E450/$O450,$F450/$P450)),0)</f>
        <v>1.0042546026692614</v>
      </c>
      <c r="Z450" s="10">
        <f>_xlfn.IFNA(IF(OR($C450={"PH-AKT","GCaMP6S"}),F450/AVERAGE($D450:$F450), F450/P450/AVERAGE($D450/$N450,$E450/$O450,$F450/$P450)),0)</f>
        <v>0.99857507111998978</v>
      </c>
      <c r="AA450" s="10">
        <f>_xlfn.IFNA(IF(OR($C450={"PH-AKT","GCaMP6S"}),G450/AVERAGE($D450:$F450), G450/Q450/AVERAGE($D450/$N450,$E450/$O450,$F450/$P450)),0)</f>
        <v>0.99033436314146439</v>
      </c>
      <c r="AB450" s="10">
        <f>_xlfn.IFNA(IF(OR($C450={"PH-AKT","GCaMP6S"}),H450/AVERAGE($D450:$F450), H450/R450/AVERAGE($D450/$N450,$E450/$O450,$F450/$P450)),0)</f>
        <v>1.060897078724597</v>
      </c>
      <c r="AC450" s="10">
        <f>_xlfn.IFNA(IF(OR($C450={"PH-AKT","GCaMP6S"}),I450/AVERAGE($D450:$F450), I450/S450/AVERAGE($D450/$N450,$E450/$O450,$F450/$P450)),0)</f>
        <v>1.0713392266208461</v>
      </c>
      <c r="AD450" s="10">
        <f>_xlfn.IFNA(IF(OR($C450={"PH-AKT","GCaMP6S"}),J450/AVERAGE($D450:$F450), J450/T450/AVERAGE($D450/$N450,$E450/$O450,$F450/$P450)),0)</f>
        <v>1.0429286883077518</v>
      </c>
      <c r="AE450" s="10">
        <f>_xlfn.IFNA(IF(OR($C450={"PH-AKT","GCaMP6S"}),K450/AVERAGE($D450:$F450), K450/U450/AVERAGE($D450/$N450,$E450/$O450,$F450/$P450)),0)</f>
        <v>0.99347833139429065</v>
      </c>
      <c r="AF450" s="10">
        <f>_xlfn.IFNA(IF(OR($C450={"PH-AKT","GCaMP6S"}),L450/AVERAGE($D450:$F450), L450/V450/AVERAGE($D450/$N450,$E450/$O450,$F450/$P450)),0)</f>
        <v>0.97917467090916588</v>
      </c>
      <c r="AG450" s="10">
        <f>_xlfn.IFNA(IF(OR($C450={"PH-AKT","GCaMP6S"}),M450/AVERAGE($D450:$F450), M450/W450/AVERAGE($D450/$N450,$E450/$O450,$F450/$P450)),0)</f>
        <v>1.005838065056103</v>
      </c>
      <c r="AI450" s="10">
        <f>IF(OR($C450={"PH-AKT","Syk","Src","Lyn-FAK","Prin-CRAF","ERKKTR"}),1/X450,X450)</f>
        <v>0.99717032621074897</v>
      </c>
      <c r="AJ450" s="10">
        <f>IF(OR($C450={"PH-AKT","Syk","Src","Lyn-FAK","Prin-CRAF","ERKKTR"}),1/Y450,Y450)</f>
        <v>1.0042546026692614</v>
      </c>
      <c r="AK450" s="10">
        <f>IF(OR($C450={"PH-AKT","Syk","Src","Lyn-FAK","Prin-CRAF","ERKKTR"}),1/Z450,Z450)</f>
        <v>0.99857507111998978</v>
      </c>
      <c r="AL450" s="10">
        <f>IF(OR($C450={"PH-AKT","Syk","Src","Lyn-FAK","Prin-CRAF","ERKKTR"}),1/AA450,AA450)</f>
        <v>0.99033436314146439</v>
      </c>
      <c r="AM450" s="10">
        <f>IF(OR($C450={"PH-AKT","Syk","Src","Lyn-FAK","Prin-CRAF","ERKKTR"}),1/AB450,AB450)</f>
        <v>1.060897078724597</v>
      </c>
      <c r="AN450" s="10">
        <f>IF(OR($C450={"PH-AKT","Syk","Src","Lyn-FAK","Prin-CRAF","ERKKTR"}),1/AC450,AC450)</f>
        <v>1.0713392266208461</v>
      </c>
      <c r="AO450" s="10">
        <f>IF(OR($C450={"PH-AKT","Syk","Src","Lyn-FAK","Prin-CRAF","ERKKTR"}),1/AD450,AD450)</f>
        <v>1.0429286883077518</v>
      </c>
      <c r="AP450" s="10">
        <f>IF(OR($C450={"PH-AKT","Syk","Src","Lyn-FAK","Prin-CRAF","ERKKTR"}),1/AE450,AE450)</f>
        <v>0.99347833139429065</v>
      </c>
      <c r="AQ450" s="10">
        <f>IF(OR($C450={"PH-AKT","Syk","Src","Lyn-FAK","Prin-CRAF","ERKKTR"}),1/AF450,AF450)</f>
        <v>0.97917467090916588</v>
      </c>
      <c r="AR450" s="10">
        <f>IF(OR($C450={"PH-AKT","Syk","Src","Lyn-FAK","Prin-CRAF","ERKKTR"}),1/AG450,AG450)</f>
        <v>1.005838065056103</v>
      </c>
    </row>
    <row r="451" spans="1:44" x14ac:dyDescent="0.2">
      <c r="A451" s="10">
        <v>450</v>
      </c>
      <c r="B451" s="10">
        <v>0</v>
      </c>
      <c r="C451" s="10">
        <f>_xlfn.IFNA(VLOOKUP($B451,Barcodes!$B$2:$E$14,4,FALSE),0)</f>
        <v>0</v>
      </c>
      <c r="D451" s="10">
        <v>229.614</v>
      </c>
      <c r="E451" s="10">
        <v>226.773</v>
      </c>
      <c r="F451" s="10">
        <v>225.19399999999999</v>
      </c>
      <c r="G451" s="10">
        <v>248.13800000000001</v>
      </c>
      <c r="H451" s="10">
        <v>235.62100000000001</v>
      </c>
      <c r="I451" s="10">
        <v>229.357</v>
      </c>
      <c r="J451" s="10">
        <v>228.56200000000001</v>
      </c>
      <c r="K451" s="10">
        <v>230.27500000000001</v>
      </c>
      <c r="L451" s="10">
        <v>230.93</v>
      </c>
      <c r="M451" s="10">
        <v>226.84200000000001</v>
      </c>
      <c r="N451" s="10">
        <v>64.748999999999995</v>
      </c>
      <c r="O451" s="10">
        <v>60.128999999999998</v>
      </c>
      <c r="P451" s="10">
        <v>63.89</v>
      </c>
      <c r="Q451" s="10">
        <v>65.540000000000006</v>
      </c>
      <c r="R451" s="10">
        <v>67.097999999999999</v>
      </c>
      <c r="S451" s="10">
        <v>62.752000000000002</v>
      </c>
      <c r="T451" s="10">
        <v>65.019000000000005</v>
      </c>
      <c r="U451" s="10">
        <v>66.349999999999994</v>
      </c>
      <c r="V451" s="10">
        <v>67.965999999999994</v>
      </c>
      <c r="W451" s="10">
        <v>67.846000000000004</v>
      </c>
      <c r="X451" s="10">
        <f>_xlfn.IFNA(IF(OR($C451={"PH-AKT","GCaMP6S"}),D451/AVERAGE($D451:$F451), D451/N451/AVERAGE($D451/$N451,$E451/$O451,$F451/$P451)),0)</f>
        <v>0.98121058003251971</v>
      </c>
      <c r="Y451" s="10">
        <f>_xlfn.IFNA(IF(OR($C451={"PH-AKT","GCaMP6S"}),E451/AVERAGE($D451:$F451), E451/O451/AVERAGE($D451/$N451,$E451/$O451,$F451/$P451)),0)</f>
        <v>1.0435284354223526</v>
      </c>
      <c r="Z451" s="10">
        <f>_xlfn.IFNA(IF(OR($C451={"PH-AKT","GCaMP6S"}),F451/AVERAGE($D451:$F451), F451/P451/AVERAGE($D451/$N451,$E451/$O451,$F451/$P451)),0)</f>
        <v>0.97526098454512755</v>
      </c>
      <c r="AA451" s="10">
        <f>_xlfn.IFNA(IF(OR($C451={"PH-AKT","GCaMP6S"}),G451/AVERAGE($D451:$F451), G451/Q451/AVERAGE($D451/$N451,$E451/$O451,$F451/$P451)),0)</f>
        <v>1.0475717156375079</v>
      </c>
      <c r="AB451" s="10">
        <f>_xlfn.IFNA(IF(OR($C451={"PH-AKT","GCaMP6S"}),H451/AVERAGE($D451:$F451), H451/R451/AVERAGE($D451/$N451,$E451/$O451,$F451/$P451)),0)</f>
        <v>0.97163095649678888</v>
      </c>
      <c r="AC451" s="10">
        <f>_xlfn.IFNA(IF(OR($C451={"PH-AKT","GCaMP6S"}),I451/AVERAGE($D451:$F451), I451/S451/AVERAGE($D451/$N451,$E451/$O451,$F451/$P451)),0)</f>
        <v>1.0113031289834005</v>
      </c>
      <c r="AD451" s="10">
        <f>_xlfn.IFNA(IF(OR($C451={"PH-AKT","GCaMP6S"}),J451/AVERAGE($D451:$F451), J451/T451/AVERAGE($D451/$N451,$E451/$O451,$F451/$P451)),0)</f>
        <v>0.97265912498470186</v>
      </c>
      <c r="AE451" s="10">
        <f>_xlfn.IFNA(IF(OR($C451={"PH-AKT","GCaMP6S"}),K451/AVERAGE($D451:$F451), K451/U451/AVERAGE($D451/$N451,$E451/$O451,$F451/$P451)),0)</f>
        <v>0.96029084240704154</v>
      </c>
      <c r="AF451" s="10">
        <f>_xlfn.IFNA(IF(OR($C451={"PH-AKT","GCaMP6S"}),L451/AVERAGE($D451:$F451), L451/V451/AVERAGE($D451/$N451,$E451/$O451,$F451/$P451)),0)</f>
        <v>0.94012492698793115</v>
      </c>
      <c r="AG451" s="10">
        <f>_xlfn.IFNA(IF(OR($C451={"PH-AKT","GCaMP6S"}),M451/AVERAGE($D451:$F451), M451/W451/AVERAGE($D451/$N451,$E451/$O451,$F451/$P451)),0)</f>
        <v>0.9251158956404486</v>
      </c>
      <c r="AI451" s="10">
        <f>IF(OR($C451={"PH-AKT","Syk","Src","Lyn-FAK","Prin-CRAF","ERKKTR"}),1/X451,X451)</f>
        <v>0.98121058003251971</v>
      </c>
      <c r="AJ451" s="10">
        <f>IF(OR($C451={"PH-AKT","Syk","Src","Lyn-FAK","Prin-CRAF","ERKKTR"}),1/Y451,Y451)</f>
        <v>1.0435284354223526</v>
      </c>
      <c r="AK451" s="10">
        <f>IF(OR($C451={"PH-AKT","Syk","Src","Lyn-FAK","Prin-CRAF","ERKKTR"}),1/Z451,Z451)</f>
        <v>0.97526098454512755</v>
      </c>
      <c r="AL451" s="10">
        <f>IF(OR($C451={"PH-AKT","Syk","Src","Lyn-FAK","Prin-CRAF","ERKKTR"}),1/AA451,AA451)</f>
        <v>1.0475717156375079</v>
      </c>
      <c r="AM451" s="10">
        <f>IF(OR($C451={"PH-AKT","Syk","Src","Lyn-FAK","Prin-CRAF","ERKKTR"}),1/AB451,AB451)</f>
        <v>0.97163095649678888</v>
      </c>
      <c r="AN451" s="10">
        <f>IF(OR($C451={"PH-AKT","Syk","Src","Lyn-FAK","Prin-CRAF","ERKKTR"}),1/AC451,AC451)</f>
        <v>1.0113031289834005</v>
      </c>
      <c r="AO451" s="10">
        <f>IF(OR($C451={"PH-AKT","Syk","Src","Lyn-FAK","Prin-CRAF","ERKKTR"}),1/AD451,AD451)</f>
        <v>0.97265912498470186</v>
      </c>
      <c r="AP451" s="10">
        <f>IF(OR($C451={"PH-AKT","Syk","Src","Lyn-FAK","Prin-CRAF","ERKKTR"}),1/AE451,AE451)</f>
        <v>0.96029084240704154</v>
      </c>
      <c r="AQ451" s="10">
        <f>IF(OR($C451={"PH-AKT","Syk","Src","Lyn-FAK","Prin-CRAF","ERKKTR"}),1/AF451,AF451)</f>
        <v>0.94012492698793115</v>
      </c>
      <c r="AR451" s="10">
        <f>IF(OR($C451={"PH-AKT","Syk","Src","Lyn-FAK","Prin-CRAF","ERKKTR"}),1/AG451,AG451)</f>
        <v>0.9251158956404486</v>
      </c>
    </row>
    <row r="452" spans="1:44" x14ac:dyDescent="0.2">
      <c r="A452" s="10">
        <v>451</v>
      </c>
      <c r="B452" s="10">
        <v>0</v>
      </c>
      <c r="C452" s="10">
        <f>_xlfn.IFNA(VLOOKUP($B452,Barcodes!$B$2:$E$14,4,FALSE),0)</f>
        <v>0</v>
      </c>
      <c r="D452" s="10">
        <v>4126.1940000000004</v>
      </c>
      <c r="E452" s="10">
        <v>4179.3850000000002</v>
      </c>
      <c r="F452" s="10">
        <v>4244.085</v>
      </c>
      <c r="G452" s="10">
        <v>4127.3599999999997</v>
      </c>
      <c r="H452" s="10">
        <v>3779.1309999999999</v>
      </c>
      <c r="I452" s="10">
        <v>3792.0140000000001</v>
      </c>
      <c r="J452" s="10">
        <v>3877.6239999999998</v>
      </c>
      <c r="K452" s="10">
        <v>3954.087</v>
      </c>
      <c r="L452" s="10">
        <v>3781.4859999999999</v>
      </c>
      <c r="M452" s="10">
        <v>3484.1840000000002</v>
      </c>
      <c r="N452" s="10">
        <v>715.89</v>
      </c>
      <c r="O452" s="10">
        <v>719.89599999999996</v>
      </c>
      <c r="P452" s="10">
        <v>725.82799999999997</v>
      </c>
      <c r="Q452" s="10">
        <v>724.75900000000001</v>
      </c>
      <c r="R452" s="10">
        <v>698.99</v>
      </c>
      <c r="S452" s="10">
        <v>733.31500000000005</v>
      </c>
      <c r="T452" s="10">
        <v>755.76499999999999</v>
      </c>
      <c r="U452" s="10">
        <v>777.63599999999997</v>
      </c>
      <c r="V452" s="10">
        <v>757.08</v>
      </c>
      <c r="W452" s="10">
        <v>742.23500000000001</v>
      </c>
      <c r="X452" s="10">
        <f>_xlfn.IFNA(IF(OR($C452={"PH-AKT","GCaMP6S"}),D452/AVERAGE($D452:$F452), D452/N452/AVERAGE($D452/$N452,$E452/$O452,$F452/$P452)),0)</f>
        <v>0.99280453379000599</v>
      </c>
      <c r="Y452" s="10">
        <f>_xlfn.IFNA(IF(OR($C452={"PH-AKT","GCaMP6S"}),E452/AVERAGE($D452:$F452), E452/O452/AVERAGE($D452/$N452,$E452/$O452,$F452/$P452)),0)</f>
        <v>1.0000069624100703</v>
      </c>
      <c r="Z452" s="10">
        <f>_xlfn.IFNA(IF(OR($C452={"PH-AKT","GCaMP6S"}),F452/AVERAGE($D452:$F452), F452/P452/AVERAGE($D452/$N452,$E452/$O452,$F452/$P452)),0)</f>
        <v>1.0071885037999242</v>
      </c>
      <c r="AA452" s="10">
        <f>_xlfn.IFNA(IF(OR($C452={"PH-AKT","GCaMP6S"}),G452/AVERAGE($D452:$F452), G452/Q452/AVERAGE($D452/$N452,$E452/$O452,$F452/$P452)),0)</f>
        <v>0.98093253307351536</v>
      </c>
      <c r="AB452" s="10">
        <f>_xlfn.IFNA(IF(OR($C452={"PH-AKT","GCaMP6S"}),H452/AVERAGE($D452:$F452), H452/R452/AVERAGE($D452/$N452,$E452/$O452,$F452/$P452)),0)</f>
        <v>0.93128238508292549</v>
      </c>
      <c r="AC452" s="10">
        <f>_xlfn.IFNA(IF(OR($C452={"PH-AKT","GCaMP6S"}),I452/AVERAGE($D452:$F452), I452/S452/AVERAGE($D452/$N452,$E452/$O452,$F452/$P452)),0)</f>
        <v>0.89071705487759101</v>
      </c>
      <c r="AD452" s="10">
        <f>_xlfn.IFNA(IF(OR($C452={"PH-AKT","GCaMP6S"}),J452/AVERAGE($D452:$F452), J452/T452/AVERAGE($D452/$N452,$E452/$O452,$F452/$P452)),0)</f>
        <v>0.88377013947243632</v>
      </c>
      <c r="AE452" s="10">
        <f>_xlfn.IFNA(IF(OR($C452={"PH-AKT","GCaMP6S"}),K452/AVERAGE($D452:$F452), K452/U452/AVERAGE($D452/$N452,$E452/$O452,$F452/$P452)),0)</f>
        <v>0.87585107532352091</v>
      </c>
      <c r="AF452" s="10">
        <f>_xlfn.IFNA(IF(OR($C452={"PH-AKT","GCaMP6S"}),L452/AVERAGE($D452:$F452), L452/V452/AVERAGE($D452/$N452,$E452/$O452,$F452/$P452)),0)</f>
        <v>0.86036181671107992</v>
      </c>
      <c r="AG452" s="10">
        <f>_xlfn.IFNA(IF(OR($C452={"PH-AKT","GCaMP6S"}),M452/AVERAGE($D452:$F452), M452/W452/AVERAGE($D452/$N452,$E452/$O452,$F452/$P452)),0)</f>
        <v>0.80857452999252666</v>
      </c>
      <c r="AI452" s="10">
        <f>IF(OR($C452={"PH-AKT","Syk","Src","Lyn-FAK","Prin-CRAF","ERKKTR"}),1/X452,X452)</f>
        <v>0.99280453379000599</v>
      </c>
      <c r="AJ452" s="10">
        <f>IF(OR($C452={"PH-AKT","Syk","Src","Lyn-FAK","Prin-CRAF","ERKKTR"}),1/Y452,Y452)</f>
        <v>1.0000069624100703</v>
      </c>
      <c r="AK452" s="10">
        <f>IF(OR($C452={"PH-AKT","Syk","Src","Lyn-FAK","Prin-CRAF","ERKKTR"}),1/Z452,Z452)</f>
        <v>1.0071885037999242</v>
      </c>
      <c r="AL452" s="10">
        <f>IF(OR($C452={"PH-AKT","Syk","Src","Lyn-FAK","Prin-CRAF","ERKKTR"}),1/AA452,AA452)</f>
        <v>0.98093253307351536</v>
      </c>
      <c r="AM452" s="10">
        <f>IF(OR($C452={"PH-AKT","Syk","Src","Lyn-FAK","Prin-CRAF","ERKKTR"}),1/AB452,AB452)</f>
        <v>0.93128238508292549</v>
      </c>
      <c r="AN452" s="10">
        <f>IF(OR($C452={"PH-AKT","Syk","Src","Lyn-FAK","Prin-CRAF","ERKKTR"}),1/AC452,AC452)</f>
        <v>0.89071705487759101</v>
      </c>
      <c r="AO452" s="10">
        <f>IF(OR($C452={"PH-AKT","Syk","Src","Lyn-FAK","Prin-CRAF","ERKKTR"}),1/AD452,AD452)</f>
        <v>0.88377013947243632</v>
      </c>
      <c r="AP452" s="10">
        <f>IF(OR($C452={"PH-AKT","Syk","Src","Lyn-FAK","Prin-CRAF","ERKKTR"}),1/AE452,AE452)</f>
        <v>0.87585107532352091</v>
      </c>
      <c r="AQ452" s="10">
        <f>IF(OR($C452={"PH-AKT","Syk","Src","Lyn-FAK","Prin-CRAF","ERKKTR"}),1/AF452,AF452)</f>
        <v>0.86036181671107992</v>
      </c>
      <c r="AR452" s="10">
        <f>IF(OR($C452={"PH-AKT","Syk","Src","Lyn-FAK","Prin-CRAF","ERKKTR"}),1/AG452,AG452)</f>
        <v>0.80857452999252666</v>
      </c>
    </row>
    <row r="453" spans="1:44" x14ac:dyDescent="0.2">
      <c r="A453" s="10">
        <v>452</v>
      </c>
      <c r="B453" s="10" t="s">
        <v>36</v>
      </c>
      <c r="C453" s="10" t="str">
        <f>_xlfn.IFNA(VLOOKUP($B453,Barcodes!$B$2:$E$14,4,FALSE),0)</f>
        <v>Src</v>
      </c>
      <c r="D453" s="10">
        <v>1135.653</v>
      </c>
      <c r="E453" s="10">
        <v>1040.847</v>
      </c>
      <c r="F453" s="10">
        <v>942.29700000000003</v>
      </c>
      <c r="G453" s="10">
        <v>877.76199999999994</v>
      </c>
      <c r="H453" s="10">
        <v>803.89599999999996</v>
      </c>
      <c r="I453" s="10">
        <v>686.91600000000005</v>
      </c>
      <c r="J453" s="10">
        <v>488.47</v>
      </c>
      <c r="K453" s="10">
        <v>447.14</v>
      </c>
      <c r="L453" s="10">
        <v>415.91300000000001</v>
      </c>
      <c r="M453" s="10">
        <v>374.75799999999998</v>
      </c>
      <c r="N453" s="10">
        <v>208.02099999999999</v>
      </c>
      <c r="O453" s="10">
        <v>190.30500000000001</v>
      </c>
      <c r="P453" s="10">
        <v>181.785</v>
      </c>
      <c r="Q453" s="10">
        <v>176.06899999999999</v>
      </c>
      <c r="R453" s="10">
        <v>164.34299999999999</v>
      </c>
      <c r="S453" s="10">
        <v>145.13900000000001</v>
      </c>
      <c r="T453" s="10">
        <v>105.194</v>
      </c>
      <c r="U453" s="10">
        <v>99.72</v>
      </c>
      <c r="V453" s="10">
        <v>94.122</v>
      </c>
      <c r="W453" s="10">
        <v>90.054000000000002</v>
      </c>
      <c r="X453" s="10">
        <f>_xlfn.IFNA(IF(OR($C453={"PH-AKT","GCaMP6S"}),D453/AVERAGE($D453:$F453), D453/N453/AVERAGE($D453/$N453,$E453/$O453,$F453/$P453)),0)</f>
        <v>1.0164903101974969</v>
      </c>
      <c r="Y453" s="10">
        <f>_xlfn.IFNA(IF(OR($C453={"PH-AKT","GCaMP6S"}),E453/AVERAGE($D453:$F453), E453/O453/AVERAGE($D453/$N453,$E453/$O453,$F453/$P453)),0)</f>
        <v>1.0183603137492641</v>
      </c>
      <c r="Z453" s="10">
        <f>_xlfn.IFNA(IF(OR($C453={"PH-AKT","GCaMP6S"}),F453/AVERAGE($D453:$F453), F453/P453/AVERAGE($D453/$N453,$E453/$O453,$F453/$P453)),0)</f>
        <v>0.96514937605323881</v>
      </c>
      <c r="AA453" s="10">
        <f>_xlfn.IFNA(IF(OR($C453={"PH-AKT","GCaMP6S"}),G453/AVERAGE($D453:$F453), G453/Q453/AVERAGE($D453/$N453,$E453/$O453,$F453/$P453)),0)</f>
        <v>0.92823651386119255</v>
      </c>
      <c r="AB453" s="10">
        <f>_xlfn.IFNA(IF(OR($C453={"PH-AKT","GCaMP6S"}),H453/AVERAGE($D453:$F453), H453/R453/AVERAGE($D453/$N453,$E453/$O453,$F453/$P453)),0)</f>
        <v>0.91077987882167299</v>
      </c>
      <c r="AC453" s="10">
        <f>_xlfn.IFNA(IF(OR($C453={"PH-AKT","GCaMP6S"}),I453/AVERAGE($D453:$F453), I453/S453/AVERAGE($D453/$N453,$E453/$O453,$F453/$P453)),0)</f>
        <v>0.88121985976374095</v>
      </c>
      <c r="AD453" s="10">
        <f>_xlfn.IFNA(IF(OR($C453={"PH-AKT","GCaMP6S"}),J453/AVERAGE($D453:$F453), J453/T453/AVERAGE($D453/$N453,$E453/$O453,$F453/$P453)),0)</f>
        <v>0.86459296408441222</v>
      </c>
      <c r="AE453" s="10">
        <f>_xlfn.IFNA(IF(OR($C453={"PH-AKT","GCaMP6S"}),K453/AVERAGE($D453:$F453), K453/U453/AVERAGE($D453/$N453,$E453/$O453,$F453/$P453)),0)</f>
        <v>0.83488377855518958</v>
      </c>
      <c r="AF453" s="10">
        <f>_xlfn.IFNA(IF(OR($C453={"PH-AKT","GCaMP6S"}),L453/AVERAGE($D453:$F453), L453/V453/AVERAGE($D453/$N453,$E453/$O453,$F453/$P453)),0)</f>
        <v>0.82276558683881906</v>
      </c>
      <c r="AG453" s="10">
        <f>_xlfn.IFNA(IF(OR($C453={"PH-AKT","GCaMP6S"}),M453/AVERAGE($D453:$F453), M453/W453/AVERAGE($D453/$N453,$E453/$O453,$F453/$P453)),0)</f>
        <v>0.77484114619754019</v>
      </c>
      <c r="AI453" s="10">
        <f>IF(OR($C453={"PH-AKT","Syk","Src","Lyn-FAK","Prin-CRAF","ERKKTR"}),1/X453,X453)</f>
        <v>0.98377720866390461</v>
      </c>
      <c r="AJ453" s="10">
        <f>IF(OR($C453={"PH-AKT","Syk","Src","Lyn-FAK","Prin-CRAF","ERKKTR"}),1/Y453,Y453)</f>
        <v>0.98197070967772937</v>
      </c>
      <c r="AK453" s="10">
        <f>IF(OR($C453={"PH-AKT","Syk","Src","Lyn-FAK","Prin-CRAF","ERKKTR"}),1/Z453,Z453)</f>
        <v>1.0361090467563425</v>
      </c>
      <c r="AL453" s="10">
        <f>IF(OR($C453={"PH-AKT","Syk","Src","Lyn-FAK","Prin-CRAF","ERKKTR"}),1/AA453,AA453)</f>
        <v>1.0773116388626993</v>
      </c>
      <c r="AM453" s="10">
        <f>IF(OR($C453={"PH-AKT","Syk","Src","Lyn-FAK","Prin-CRAF","ERKKTR"}),1/AB453,AB453)</f>
        <v>1.0979601364204006</v>
      </c>
      <c r="AN453" s="10">
        <f>IF(OR($C453={"PH-AKT","Syk","Src","Lyn-FAK","Prin-CRAF","ERKKTR"}),1/AC453,AC453)</f>
        <v>1.1347905848015098</v>
      </c>
      <c r="AO453" s="10">
        <f>IF(OR($C453={"PH-AKT","Syk","Src","Lyn-FAK","Prin-CRAF","ERKKTR"}),1/AD453,AD453)</f>
        <v>1.1566136222944878</v>
      </c>
      <c r="AP453" s="10">
        <f>IF(OR($C453={"PH-AKT","Syk","Src","Lyn-FAK","Prin-CRAF","ERKKTR"}),1/AE453,AE453)</f>
        <v>1.1977715050717033</v>
      </c>
      <c r="AQ453" s="10">
        <f>IF(OR($C453={"PH-AKT","Syk","Src","Lyn-FAK","Prin-CRAF","ERKKTR"}),1/AF453,AF453)</f>
        <v>1.2154130119152655</v>
      </c>
      <c r="AR453" s="10">
        <f>IF(OR($C453={"PH-AKT","Syk","Src","Lyn-FAK","Prin-CRAF","ERKKTR"}),1/AG453,AG453)</f>
        <v>1.2905871157041746</v>
      </c>
    </row>
    <row r="454" spans="1:44" x14ac:dyDescent="0.2">
      <c r="A454" s="10">
        <v>453</v>
      </c>
      <c r="B454" s="10">
        <v>0</v>
      </c>
      <c r="C454" s="10">
        <f>_xlfn.IFNA(VLOOKUP($B454,Barcodes!$B$2:$E$14,4,FALSE),0)</f>
        <v>0</v>
      </c>
      <c r="D454" s="10">
        <v>559.17200000000003</v>
      </c>
      <c r="E454" s="10">
        <v>563.14599999999996</v>
      </c>
      <c r="F454" s="10">
        <v>550.846</v>
      </c>
      <c r="G454" s="10">
        <v>558.14599999999996</v>
      </c>
      <c r="H454" s="10">
        <v>562.11699999999996</v>
      </c>
      <c r="I454" s="10">
        <v>546.88300000000004</v>
      </c>
      <c r="J454" s="10">
        <v>599.69299999999998</v>
      </c>
      <c r="K454" s="10">
        <v>527.98400000000004</v>
      </c>
      <c r="L454" s="10">
        <v>540.37599999999998</v>
      </c>
      <c r="M454" s="10">
        <v>542.77800000000002</v>
      </c>
      <c r="N454" s="10">
        <v>189.744</v>
      </c>
      <c r="O454" s="10">
        <v>190.52199999999999</v>
      </c>
      <c r="P454" s="10">
        <v>195.51499999999999</v>
      </c>
      <c r="Q454" s="10">
        <v>195.54599999999999</v>
      </c>
      <c r="R454" s="10">
        <v>191.77199999999999</v>
      </c>
      <c r="S454" s="10">
        <v>183.899</v>
      </c>
      <c r="T454" s="10">
        <v>218.71799999999999</v>
      </c>
      <c r="U454" s="10">
        <v>187.57599999999999</v>
      </c>
      <c r="V454" s="10">
        <v>181.99600000000001</v>
      </c>
      <c r="W454" s="10">
        <v>190.66399999999999</v>
      </c>
      <c r="X454" s="10">
        <f>_xlfn.IFNA(IF(OR($C454={"PH-AKT","GCaMP6S"}),D454/AVERAGE($D454:$F454), D454/N454/AVERAGE($D454/$N454,$E454/$O454,$F454/$P454)),0)</f>
        <v>1.0138467434062826</v>
      </c>
      <c r="Y454" s="10">
        <f>_xlfn.IFNA(IF(OR($C454={"PH-AKT","GCaMP6S"}),E454/AVERAGE($D454:$F454), E454/O454/AVERAGE($D454/$N454,$E454/$O454,$F454/$P454)),0)</f>
        <v>1.0168826035274223</v>
      </c>
      <c r="Z454" s="10">
        <f>_xlfn.IFNA(IF(OR($C454={"PH-AKT","GCaMP6S"}),F454/AVERAGE($D454:$F454), F454/P454/AVERAGE($D454/$N454,$E454/$O454,$F454/$P454)),0)</f>
        <v>0.9692706530662949</v>
      </c>
      <c r="AA454" s="10">
        <f>_xlfn.IFNA(IF(OR($C454={"PH-AKT","GCaMP6S"}),G454/AVERAGE($D454:$F454), G454/Q454/AVERAGE($D454/$N454,$E454/$O454,$F454/$P454)),0)</f>
        <v>0.98196006471137409</v>
      </c>
      <c r="AB454" s="10">
        <f>_xlfn.IFNA(IF(OR($C454={"PH-AKT","GCaMP6S"}),H454/AVERAGE($D454:$F454), H454/R454/AVERAGE($D454/$N454,$E454/$O454,$F454/$P454)),0)</f>
        <v>1.0084084310309909</v>
      </c>
      <c r="AC454" s="10">
        <f>_xlfn.IFNA(IF(OR($C454={"PH-AKT","GCaMP6S"}),I454/AVERAGE($D454:$F454), I454/S454/AVERAGE($D454/$N454,$E454/$O454,$F454/$P454)),0)</f>
        <v>1.0230809582648746</v>
      </c>
      <c r="AD454" s="10">
        <f>_xlfn.IFNA(IF(OR($C454={"PH-AKT","GCaMP6S"}),J454/AVERAGE($D454:$F454), J454/T454/AVERAGE($D454/$N454,$E454/$O454,$F454/$P454)),0)</f>
        <v>0.94327733495746713</v>
      </c>
      <c r="AE454" s="10">
        <f>_xlfn.IFNA(IF(OR($C454={"PH-AKT","GCaMP6S"}),K454/AVERAGE($D454:$F454), K454/U454/AVERAGE($D454/$N454,$E454/$O454,$F454/$P454)),0)</f>
        <v>0.96836355759055881</v>
      </c>
      <c r="AF454" s="10">
        <f>_xlfn.IFNA(IF(OR($C454={"PH-AKT","GCaMP6S"}),L454/AVERAGE($D454:$F454), L454/V454/AVERAGE($D454/$N454,$E454/$O454,$F454/$P454)),0)</f>
        <v>1.0214783236652742</v>
      </c>
      <c r="AG454" s="10">
        <f>_xlfn.IFNA(IF(OR($C454={"PH-AKT","GCaMP6S"}),M454/AVERAGE($D454:$F454), M454/W454/AVERAGE($D454/$N454,$E454/$O454,$F454/$P454)),0)</f>
        <v>0.97937380128242346</v>
      </c>
      <c r="AI454" s="10">
        <f>IF(OR($C454={"PH-AKT","Syk","Src","Lyn-FAK","Prin-CRAF","ERKKTR"}),1/X454,X454)</f>
        <v>1.0138467434062826</v>
      </c>
      <c r="AJ454" s="10">
        <f>IF(OR($C454={"PH-AKT","Syk","Src","Lyn-FAK","Prin-CRAF","ERKKTR"}),1/Y454,Y454)</f>
        <v>1.0168826035274223</v>
      </c>
      <c r="AK454" s="10">
        <f>IF(OR($C454={"PH-AKT","Syk","Src","Lyn-FAK","Prin-CRAF","ERKKTR"}),1/Z454,Z454)</f>
        <v>0.9692706530662949</v>
      </c>
      <c r="AL454" s="10">
        <f>IF(OR($C454={"PH-AKT","Syk","Src","Lyn-FAK","Prin-CRAF","ERKKTR"}),1/AA454,AA454)</f>
        <v>0.98196006471137409</v>
      </c>
      <c r="AM454" s="10">
        <f>IF(OR($C454={"PH-AKT","Syk","Src","Lyn-FAK","Prin-CRAF","ERKKTR"}),1/AB454,AB454)</f>
        <v>1.0084084310309909</v>
      </c>
      <c r="AN454" s="10">
        <f>IF(OR($C454={"PH-AKT","Syk","Src","Lyn-FAK","Prin-CRAF","ERKKTR"}),1/AC454,AC454)</f>
        <v>1.0230809582648746</v>
      </c>
      <c r="AO454" s="10">
        <f>IF(OR($C454={"PH-AKT","Syk","Src","Lyn-FAK","Prin-CRAF","ERKKTR"}),1/AD454,AD454)</f>
        <v>0.94327733495746713</v>
      </c>
      <c r="AP454" s="10">
        <f>IF(OR($C454={"PH-AKT","Syk","Src","Lyn-FAK","Prin-CRAF","ERKKTR"}),1/AE454,AE454)</f>
        <v>0.96836355759055881</v>
      </c>
      <c r="AQ454" s="10">
        <f>IF(OR($C454={"PH-AKT","Syk","Src","Lyn-FAK","Prin-CRAF","ERKKTR"}),1/AF454,AF454)</f>
        <v>1.0214783236652742</v>
      </c>
      <c r="AR454" s="10">
        <f>IF(OR($C454={"PH-AKT","Syk","Src","Lyn-FAK","Prin-CRAF","ERKKTR"}),1/AG454,AG454)</f>
        <v>0.97937380128242346</v>
      </c>
    </row>
    <row r="455" spans="1:44" x14ac:dyDescent="0.2">
      <c r="A455" s="10">
        <v>454</v>
      </c>
      <c r="B455" s="10" t="s">
        <v>38</v>
      </c>
      <c r="C455" s="10" t="str">
        <f>_xlfn.IFNA(VLOOKUP($B455,Barcodes!$B$2:$E$14,4,FALSE),0)</f>
        <v>RhoA2G</v>
      </c>
      <c r="D455" s="10">
        <v>3014.6149999999998</v>
      </c>
      <c r="E455" s="10">
        <v>2997.9279999999999</v>
      </c>
      <c r="F455" s="10">
        <v>2916.498</v>
      </c>
      <c r="G455" s="10">
        <v>2934.8649999999998</v>
      </c>
      <c r="H455" s="10">
        <v>2881.9290000000001</v>
      </c>
      <c r="I455" s="10">
        <v>2818.7739999999999</v>
      </c>
      <c r="J455" s="10">
        <v>2917.0239999999999</v>
      </c>
      <c r="K455" s="10">
        <v>2844.8409999999999</v>
      </c>
      <c r="L455" s="10">
        <v>2792.4409999999998</v>
      </c>
      <c r="M455" s="10">
        <v>2792.3609999999999</v>
      </c>
      <c r="N455" s="10">
        <v>1234.3389999999999</v>
      </c>
      <c r="O455" s="10">
        <v>1234.8989999999999</v>
      </c>
      <c r="P455" s="10">
        <v>1180.855</v>
      </c>
      <c r="Q455" s="10">
        <v>1166.7950000000001</v>
      </c>
      <c r="R455" s="10">
        <v>1159.97</v>
      </c>
      <c r="S455" s="10">
        <v>1131.308</v>
      </c>
      <c r="T455" s="10">
        <v>1173.3209999999999</v>
      </c>
      <c r="U455" s="10">
        <v>1144.1959999999999</v>
      </c>
      <c r="V455" s="10">
        <v>1114.0139999999999</v>
      </c>
      <c r="W455" s="10">
        <v>1089.665</v>
      </c>
      <c r="X455" s="10">
        <f>_xlfn.IFNA(IF(OR($C455={"PH-AKT","GCaMP6S"}),D455/AVERAGE($D455:$F455), D455/N455/AVERAGE($D455/$N455,$E455/$O455,$F455/$P455)),0)</f>
        <v>0.99824142491438983</v>
      </c>
      <c r="Y455" s="10">
        <f>_xlfn.IFNA(IF(OR($C455={"PH-AKT","GCaMP6S"}),E455/AVERAGE($D455:$F455), E455/O455/AVERAGE($D455/$N455,$E455/$O455,$F455/$P455)),0)</f>
        <v>0.99226561725063955</v>
      </c>
      <c r="Z455" s="10">
        <f>_xlfn.IFNA(IF(OR($C455={"PH-AKT","GCaMP6S"}),F455/AVERAGE($D455:$F455), F455/P455/AVERAGE($D455/$N455,$E455/$O455,$F455/$P455)),0)</f>
        <v>1.0094929578349705</v>
      </c>
      <c r="AA455" s="10">
        <f>_xlfn.IFNA(IF(OR($C455={"PH-AKT","GCaMP6S"}),G455/AVERAGE($D455:$F455), G455/Q455/AVERAGE($D455/$N455,$E455/$O455,$F455/$P455)),0)</f>
        <v>1.0280914637722838</v>
      </c>
      <c r="AB455" s="10">
        <f>_xlfn.IFNA(IF(OR($C455={"PH-AKT","GCaMP6S"}),H455/AVERAGE($D455:$F455), H455/R455/AVERAGE($D455/$N455,$E455/$O455,$F455/$P455)),0)</f>
        <v>1.015487784233676</v>
      </c>
      <c r="AC455" s="10">
        <f>_xlfn.IFNA(IF(OR($C455={"PH-AKT","GCaMP6S"}),I455/AVERAGE($D455:$F455), I455/S455/AVERAGE($D455/$N455,$E455/$O455,$F455/$P455)),0)</f>
        <v>1.0183981044667527</v>
      </c>
      <c r="AD455" s="10">
        <f>_xlfn.IFNA(IF(OR($C455={"PH-AKT","GCaMP6S"}),J455/AVERAGE($D455:$F455), J455/T455/AVERAGE($D455/$N455,$E455/$O455,$F455/$P455)),0)</f>
        <v>1.0161582376264338</v>
      </c>
      <c r="AE455" s="10">
        <f>_xlfn.IFNA(IF(OR($C455={"PH-AKT","GCaMP6S"}),K455/AVERAGE($D455:$F455), K455/U455/AVERAGE($D455/$N455,$E455/$O455,$F455/$P455)),0)</f>
        <v>1.0162387638182504</v>
      </c>
      <c r="AF455" s="10">
        <f>_xlfn.IFNA(IF(OR($C455={"PH-AKT","GCaMP6S"}),L455/AVERAGE($D455:$F455), L455/V455/AVERAGE($D455/$N455,$E455/$O455,$F455/$P455)),0)</f>
        <v>1.0245461855351132</v>
      </c>
      <c r="AG455" s="10">
        <f>_xlfn.IFNA(IF(OR($C455={"PH-AKT","GCaMP6S"}),M455/AVERAGE($D455:$F455), M455/W455/AVERAGE($D455/$N455,$E455/$O455,$F455/$P455)),0)</f>
        <v>1.047410071725811</v>
      </c>
      <c r="AI455" s="10">
        <f>IF(OR($C455={"PH-AKT","Syk","Src","Lyn-FAK","Prin-CRAF","ERKKTR"}),1/X455,X455)</f>
        <v>0.99824142491438983</v>
      </c>
      <c r="AJ455" s="10">
        <f>IF(OR($C455={"PH-AKT","Syk","Src","Lyn-FAK","Prin-CRAF","ERKKTR"}),1/Y455,Y455)</f>
        <v>0.99226561725063955</v>
      </c>
      <c r="AK455" s="10">
        <f>IF(OR($C455={"PH-AKT","Syk","Src","Lyn-FAK","Prin-CRAF","ERKKTR"}),1/Z455,Z455)</f>
        <v>1.0094929578349705</v>
      </c>
      <c r="AL455" s="10">
        <f>IF(OR($C455={"PH-AKT","Syk","Src","Lyn-FAK","Prin-CRAF","ERKKTR"}),1/AA455,AA455)</f>
        <v>1.0280914637722838</v>
      </c>
      <c r="AM455" s="10">
        <f>IF(OR($C455={"PH-AKT","Syk","Src","Lyn-FAK","Prin-CRAF","ERKKTR"}),1/AB455,AB455)</f>
        <v>1.015487784233676</v>
      </c>
      <c r="AN455" s="10">
        <f>IF(OR($C455={"PH-AKT","Syk","Src","Lyn-FAK","Prin-CRAF","ERKKTR"}),1/AC455,AC455)</f>
        <v>1.0183981044667527</v>
      </c>
      <c r="AO455" s="10">
        <f>IF(OR($C455={"PH-AKT","Syk","Src","Lyn-FAK","Prin-CRAF","ERKKTR"}),1/AD455,AD455)</f>
        <v>1.0161582376264338</v>
      </c>
      <c r="AP455" s="10">
        <f>IF(OR($C455={"PH-AKT","Syk","Src","Lyn-FAK","Prin-CRAF","ERKKTR"}),1/AE455,AE455)</f>
        <v>1.0162387638182504</v>
      </c>
      <c r="AQ455" s="10">
        <f>IF(OR($C455={"PH-AKT","Syk","Src","Lyn-FAK","Prin-CRAF","ERKKTR"}),1/AF455,AF455)</f>
        <v>1.0245461855351132</v>
      </c>
      <c r="AR455" s="10">
        <f>IF(OR($C455={"PH-AKT","Syk","Src","Lyn-FAK","Prin-CRAF","ERKKTR"}),1/AG455,AG455)</f>
        <v>1.047410071725811</v>
      </c>
    </row>
    <row r="456" spans="1:44" x14ac:dyDescent="0.2">
      <c r="A456" s="10">
        <v>455</v>
      </c>
      <c r="B456" s="10" t="s">
        <v>437</v>
      </c>
      <c r="C456" s="10" t="str">
        <f>_xlfn.IFNA(VLOOKUP($B456,Barcodes!$B$2:$E$14,4,FALSE),0)</f>
        <v>EV-ROCK</v>
      </c>
      <c r="D456" s="10">
        <v>4656.9679999999998</v>
      </c>
      <c r="E456" s="10">
        <v>4797.9989999999998</v>
      </c>
      <c r="F456" s="10">
        <v>4639.8609999999999</v>
      </c>
      <c r="G456" s="10">
        <v>4442.5590000000002</v>
      </c>
      <c r="H456" s="10">
        <v>4620.9690000000001</v>
      </c>
      <c r="I456" s="10">
        <v>4308.7120000000004</v>
      </c>
      <c r="J456" s="10">
        <v>4704.4709999999995</v>
      </c>
      <c r="K456" s="10">
        <v>4360.9369999999999</v>
      </c>
      <c r="L456" s="10">
        <v>4382.0349999999999</v>
      </c>
      <c r="M456" s="10">
        <v>4362.558</v>
      </c>
      <c r="N456" s="10">
        <v>1437.6569999999999</v>
      </c>
      <c r="O456" s="10">
        <v>1500.875</v>
      </c>
      <c r="P456" s="10">
        <v>1442.6320000000001</v>
      </c>
      <c r="Q456" s="10">
        <v>1360.9780000000001</v>
      </c>
      <c r="R456" s="10">
        <v>1417.8710000000001</v>
      </c>
      <c r="S456" s="10">
        <v>1327.4480000000001</v>
      </c>
      <c r="T456" s="10">
        <v>1424.9159999999999</v>
      </c>
      <c r="U456" s="10">
        <v>1327.7339999999999</v>
      </c>
      <c r="V456" s="10">
        <v>1333.5709999999999</v>
      </c>
      <c r="W456" s="10">
        <v>1313.229</v>
      </c>
      <c r="X456" s="10">
        <f>_xlfn.IFNA(IF(OR($C456={"PH-AKT","GCaMP6S"}),D456/AVERAGE($D456:$F456), D456/N456/AVERAGE($D456/$N456,$E456/$O456,$F456/$P456)),0)</f>
        <v>1.0067863391031577</v>
      </c>
      <c r="Y456" s="10">
        <f>_xlfn.IFNA(IF(OR($C456={"PH-AKT","GCaMP6S"}),E456/AVERAGE($D456:$F456), E456/O456/AVERAGE($D456/$N456,$E456/$O456,$F456/$P456)),0)</f>
        <v>0.99358487802481665</v>
      </c>
      <c r="Z456" s="10">
        <f>_xlfn.IFNA(IF(OR($C456={"PH-AKT","GCaMP6S"}),F456/AVERAGE($D456:$F456), F456/P456/AVERAGE($D456/$N456,$E456/$O456,$F456/$P456)),0)</f>
        <v>0.99962878287202517</v>
      </c>
      <c r="AA456" s="10">
        <f>_xlfn.IFNA(IF(OR($C456={"PH-AKT","GCaMP6S"}),G456/AVERAGE($D456:$F456), G456/Q456/AVERAGE($D456/$N456,$E456/$O456,$F456/$P456)),0)</f>
        <v>1.0145452990498525</v>
      </c>
      <c r="AB456" s="10">
        <f>_xlfn.IFNA(IF(OR($C456={"PH-AKT","GCaMP6S"}),H456/AVERAGE($D456:$F456), H456/R456/AVERAGE($D456/$N456,$E456/$O456,$F456/$P456)),0)</f>
        <v>1.0129445654949909</v>
      </c>
      <c r="AC456" s="10">
        <f>_xlfn.IFNA(IF(OR($C456={"PH-AKT","GCaMP6S"}),I456/AVERAGE($D456:$F456), I456/S456/AVERAGE($D456/$N456,$E456/$O456,$F456/$P456)),0)</f>
        <v>1.0088330286121858</v>
      </c>
      <c r="AD456" s="10">
        <f>_xlfn.IFNA(IF(OR($C456={"PH-AKT","GCaMP6S"}),J456/AVERAGE($D456:$F456), J456/T456/AVERAGE($D456/$N456,$E456/$O456,$F456/$P456)),0)</f>
        <v>1.0261500633141747</v>
      </c>
      <c r="AE456" s="10">
        <f>_xlfn.IFNA(IF(OR($C456={"PH-AKT","GCaMP6S"}),K456/AVERAGE($D456:$F456), K456/U456/AVERAGE($D456/$N456,$E456/$O456,$F456/$P456)),0)</f>
        <v>1.0208409422579365</v>
      </c>
      <c r="AF456" s="10">
        <f>_xlfn.IFNA(IF(OR($C456={"PH-AKT","GCaMP6S"}),L456/AVERAGE($D456:$F456), L456/V456/AVERAGE($D456/$N456,$E456/$O456,$F456/$P456)),0)</f>
        <v>1.0212899139629359</v>
      </c>
      <c r="AG456" s="10">
        <f>_xlfn.IFNA(IF(OR($C456={"PH-AKT","GCaMP6S"}),M456/AVERAGE($D456:$F456), M456/W456/AVERAGE($D456/$N456,$E456/$O456,$F456/$P456)),0)</f>
        <v>1.0325000773629882</v>
      </c>
      <c r="AI456" s="10">
        <f>IF(OR($C456={"PH-AKT","Syk","Src","Lyn-FAK","Prin-CRAF","ERKKTR"}),1/X456,X456)</f>
        <v>1.0067863391031577</v>
      </c>
      <c r="AJ456" s="10">
        <f>IF(OR($C456={"PH-AKT","Syk","Src","Lyn-FAK","Prin-CRAF","ERKKTR"}),1/Y456,Y456)</f>
        <v>0.99358487802481665</v>
      </c>
      <c r="AK456" s="10">
        <f>IF(OR($C456={"PH-AKT","Syk","Src","Lyn-FAK","Prin-CRAF","ERKKTR"}),1/Z456,Z456)</f>
        <v>0.99962878287202517</v>
      </c>
      <c r="AL456" s="10">
        <f>IF(OR($C456={"PH-AKT","Syk","Src","Lyn-FAK","Prin-CRAF","ERKKTR"}),1/AA456,AA456)</f>
        <v>1.0145452990498525</v>
      </c>
      <c r="AM456" s="10">
        <f>IF(OR($C456={"PH-AKT","Syk","Src","Lyn-FAK","Prin-CRAF","ERKKTR"}),1/AB456,AB456)</f>
        <v>1.0129445654949909</v>
      </c>
      <c r="AN456" s="10">
        <f>IF(OR($C456={"PH-AKT","Syk","Src","Lyn-FAK","Prin-CRAF","ERKKTR"}),1/AC456,AC456)</f>
        <v>1.0088330286121858</v>
      </c>
      <c r="AO456" s="10">
        <f>IF(OR($C456={"PH-AKT","Syk","Src","Lyn-FAK","Prin-CRAF","ERKKTR"}),1/AD456,AD456)</f>
        <v>1.0261500633141747</v>
      </c>
      <c r="AP456" s="10">
        <f>IF(OR($C456={"PH-AKT","Syk","Src","Lyn-FAK","Prin-CRAF","ERKKTR"}),1/AE456,AE456)</f>
        <v>1.0208409422579365</v>
      </c>
      <c r="AQ456" s="10">
        <f>IF(OR($C456={"PH-AKT","Syk","Src","Lyn-FAK","Prin-CRAF","ERKKTR"}),1/AF456,AF456)</f>
        <v>1.0212899139629359</v>
      </c>
      <c r="AR456" s="10">
        <f>IF(OR($C456={"PH-AKT","Syk","Src","Lyn-FAK","Prin-CRAF","ERKKTR"}),1/AG456,AG456)</f>
        <v>1.0325000773629882</v>
      </c>
    </row>
    <row r="457" spans="1:44" x14ac:dyDescent="0.2">
      <c r="A457" s="10">
        <v>456</v>
      </c>
      <c r="B457" s="10" t="s">
        <v>41</v>
      </c>
      <c r="C457" s="10" t="str">
        <f>_xlfn.IFNA(VLOOKUP($B457,Barcodes!$B$2:$E$14,4,FALSE),0)</f>
        <v>GCaMP6S</v>
      </c>
      <c r="D457" s="10">
        <v>1109.4000000000001</v>
      </c>
      <c r="E457" s="10">
        <v>1138.9190000000001</v>
      </c>
      <c r="F457" s="10">
        <v>1073.123</v>
      </c>
      <c r="G457" s="10">
        <v>1054.097</v>
      </c>
      <c r="H457" s="10">
        <v>1125.3389999999999</v>
      </c>
      <c r="I457" s="10">
        <v>1061.5250000000001</v>
      </c>
      <c r="J457" s="10">
        <v>1168.259</v>
      </c>
      <c r="K457" s="10">
        <v>1058.164</v>
      </c>
      <c r="L457" s="10">
        <v>1061.595</v>
      </c>
      <c r="M457" s="10">
        <v>1053.2739999999999</v>
      </c>
      <c r="N457" s="10">
        <v>345.79399999999998</v>
      </c>
      <c r="O457" s="10">
        <v>364.38200000000001</v>
      </c>
      <c r="P457" s="10">
        <v>349.69200000000001</v>
      </c>
      <c r="Q457" s="10">
        <v>326.85399999999998</v>
      </c>
      <c r="R457" s="10">
        <v>359.30700000000002</v>
      </c>
      <c r="S457" s="10">
        <v>337.50700000000001</v>
      </c>
      <c r="T457" s="10">
        <v>365.392</v>
      </c>
      <c r="U457" s="10">
        <v>336.399</v>
      </c>
      <c r="V457" s="10">
        <v>325.38200000000001</v>
      </c>
      <c r="W457" s="10">
        <v>329.21800000000002</v>
      </c>
      <c r="X457" s="10">
        <f>_xlfn.IFNA(IF(OR($C457={"PH-AKT","GCaMP6S"}),D457/AVERAGE($D457:$F457), D457/N457/AVERAGE($D457/$N457,$E457/$O457,$F457/$P457)),0)</f>
        <v>1.0020346584405206</v>
      </c>
      <c r="Y457" s="10">
        <f>_xlfn.IFNA(IF(OR($C457={"PH-AKT","GCaMP6S"}),E457/AVERAGE($D457:$F457), E457/O457/AVERAGE($D457/$N457,$E457/$O457,$F457/$P457)),0)</f>
        <v>1.0286968732255446</v>
      </c>
      <c r="Z457" s="10">
        <f>_xlfn.IFNA(IF(OR($C457={"PH-AKT","GCaMP6S"}),F457/AVERAGE($D457:$F457), F457/P457/AVERAGE($D457/$N457,$E457/$O457,$F457/$P457)),0)</f>
        <v>0.96926846833393432</v>
      </c>
      <c r="AA457" s="10">
        <f>_xlfn.IFNA(IF(OR($C457={"PH-AKT","GCaMP6S"}),G457/AVERAGE($D457:$F457), G457/Q457/AVERAGE($D457/$N457,$E457/$O457,$F457/$P457)),0)</f>
        <v>0.9520837636183318</v>
      </c>
      <c r="AB457" s="10">
        <f>_xlfn.IFNA(IF(OR($C457={"PH-AKT","GCaMP6S"}),H457/AVERAGE($D457:$F457), H457/R457/AVERAGE($D457/$N457,$E457/$O457,$F457/$P457)),0)</f>
        <v>1.0164311163645185</v>
      </c>
      <c r="AC457" s="10">
        <f>_xlfn.IFNA(IF(OR($C457={"PH-AKT","GCaMP6S"}),I457/AVERAGE($D457:$F457), I457/S457/AVERAGE($D457/$N457,$E457/$O457,$F457/$P457)),0)</f>
        <v>0.95879289778355292</v>
      </c>
      <c r="AD457" s="10">
        <f>_xlfn.IFNA(IF(OR($C457={"PH-AKT","GCaMP6S"}),J457/AVERAGE($D457:$F457), J457/T457/AVERAGE($D457/$N457,$E457/$O457,$F457/$P457)),0)</f>
        <v>1.0551974112448748</v>
      </c>
      <c r="AE457" s="10">
        <f>_xlfn.IFNA(IF(OR($C457={"PH-AKT","GCaMP6S"}),K457/AVERAGE($D457:$F457), K457/U457/AVERAGE($D457/$N457,$E457/$O457,$F457/$P457)),0)</f>
        <v>0.95575716812155664</v>
      </c>
      <c r="AF457" s="10">
        <f>_xlfn.IFNA(IF(OR($C457={"PH-AKT","GCaMP6S"}),L457/AVERAGE($D457:$F457), L457/V457/AVERAGE($D457/$N457,$E457/$O457,$F457/$P457)),0)</f>
        <v>0.95885612333438286</v>
      </c>
      <c r="AG457" s="10">
        <f>_xlfn.IFNA(IF(OR($C457={"PH-AKT","GCaMP6S"}),M457/AVERAGE($D457:$F457), M457/W457/AVERAGE($D457/$N457,$E457/$O457,$F457/$P457)),0)</f>
        <v>0.95134041178500151</v>
      </c>
      <c r="AI457" s="10">
        <f>IF(OR($C457={"PH-AKT","Syk","Src","Lyn-FAK","Prin-CRAF","ERKKTR"}),1/X457,X457)</f>
        <v>1.0020346584405206</v>
      </c>
      <c r="AJ457" s="10">
        <f>IF(OR($C457={"PH-AKT","Syk","Src","Lyn-FAK","Prin-CRAF","ERKKTR"}),1/Y457,Y457)</f>
        <v>1.0286968732255446</v>
      </c>
      <c r="AK457" s="10">
        <f>IF(OR($C457={"PH-AKT","Syk","Src","Lyn-FAK","Prin-CRAF","ERKKTR"}),1/Z457,Z457)</f>
        <v>0.96926846833393432</v>
      </c>
      <c r="AL457" s="10">
        <f>IF(OR($C457={"PH-AKT","Syk","Src","Lyn-FAK","Prin-CRAF","ERKKTR"}),1/AA457,AA457)</f>
        <v>0.9520837636183318</v>
      </c>
      <c r="AM457" s="10">
        <f>IF(OR($C457={"PH-AKT","Syk","Src","Lyn-FAK","Prin-CRAF","ERKKTR"}),1/AB457,AB457)</f>
        <v>1.0164311163645185</v>
      </c>
      <c r="AN457" s="10">
        <f>IF(OR($C457={"PH-AKT","Syk","Src","Lyn-FAK","Prin-CRAF","ERKKTR"}),1/AC457,AC457)</f>
        <v>0.95879289778355292</v>
      </c>
      <c r="AO457" s="10">
        <f>IF(OR($C457={"PH-AKT","Syk","Src","Lyn-FAK","Prin-CRAF","ERKKTR"}),1/AD457,AD457)</f>
        <v>1.0551974112448748</v>
      </c>
      <c r="AP457" s="10">
        <f>IF(OR($C457={"PH-AKT","Syk","Src","Lyn-FAK","Prin-CRAF","ERKKTR"}),1/AE457,AE457)</f>
        <v>0.95575716812155664</v>
      </c>
      <c r="AQ457" s="10">
        <f>IF(OR($C457={"PH-AKT","Syk","Src","Lyn-FAK","Prin-CRAF","ERKKTR"}),1/AF457,AF457)</f>
        <v>0.95885612333438286</v>
      </c>
      <c r="AR457" s="10">
        <f>IF(OR($C457={"PH-AKT","Syk","Src","Lyn-FAK","Prin-CRAF","ERKKTR"}),1/AG457,AG457)</f>
        <v>0.95134041178500151</v>
      </c>
    </row>
    <row r="458" spans="1:44" x14ac:dyDescent="0.2">
      <c r="A458" s="10">
        <v>457</v>
      </c>
      <c r="B458" s="10" t="s">
        <v>38</v>
      </c>
      <c r="C458" s="10" t="str">
        <f>_xlfn.IFNA(VLOOKUP($B458,Barcodes!$B$2:$E$14,4,FALSE),0)</f>
        <v>RhoA2G</v>
      </c>
      <c r="D458" s="10">
        <v>2564.12</v>
      </c>
      <c r="E458" s="10">
        <v>2528.6239999999998</v>
      </c>
      <c r="F458" s="10">
        <v>2354.1109999999999</v>
      </c>
      <c r="G458" s="10">
        <v>2446.703</v>
      </c>
      <c r="H458" s="10">
        <v>2464.395</v>
      </c>
      <c r="I458" s="10">
        <v>2194.6509999999998</v>
      </c>
      <c r="J458" s="10">
        <v>2503.1370000000002</v>
      </c>
      <c r="K458" s="10">
        <v>2301.8589999999999</v>
      </c>
      <c r="L458" s="10">
        <v>2330.17</v>
      </c>
      <c r="M458" s="10">
        <v>2291.4450000000002</v>
      </c>
      <c r="N458" s="10">
        <v>911.84500000000003</v>
      </c>
      <c r="O458" s="10">
        <v>915.53300000000002</v>
      </c>
      <c r="P458" s="10">
        <v>849.65300000000002</v>
      </c>
      <c r="Q458" s="10">
        <v>849.46799999999996</v>
      </c>
      <c r="R458" s="10">
        <v>889.42200000000003</v>
      </c>
      <c r="S458" s="10">
        <v>781.23599999999999</v>
      </c>
      <c r="T458" s="10">
        <v>875.08299999999997</v>
      </c>
      <c r="U458" s="10">
        <v>805.27099999999996</v>
      </c>
      <c r="V458" s="10">
        <v>794.97400000000005</v>
      </c>
      <c r="W458" s="10">
        <v>780.14200000000005</v>
      </c>
      <c r="X458" s="10">
        <f>_xlfn.IFNA(IF(OR($C458={"PH-AKT","GCaMP6S"}),D458/AVERAGE($D458:$F458), D458/N458/AVERAGE($D458/$N458,$E458/$O458,$F458/$P458)),0)</f>
        <v>1.010957735225142</v>
      </c>
      <c r="Y458" s="10">
        <f>_xlfn.IFNA(IF(OR($C458={"PH-AKT","GCaMP6S"}),E458/AVERAGE($D458:$F458), E458/O458/AVERAGE($D458/$N458,$E458/$O458,$F458/$P458)),0)</f>
        <v>0.99294667808883574</v>
      </c>
      <c r="Z458" s="10">
        <f>_xlfn.IFNA(IF(OR($C458={"PH-AKT","GCaMP6S"}),F458/AVERAGE($D458:$F458), F458/P458/AVERAGE($D458/$N458,$E458/$O458,$F458/$P458)),0)</f>
        <v>0.99609558668602194</v>
      </c>
      <c r="AA458" s="10">
        <f>_xlfn.IFNA(IF(OR($C458={"PH-AKT","GCaMP6S"}),G458/AVERAGE($D458:$F458), G458/Q458/AVERAGE($D458/$N458,$E458/$O458,$F458/$P458)),0)</f>
        <v>1.0354995286857809</v>
      </c>
      <c r="AB458" s="10">
        <f>_xlfn.IFNA(IF(OR($C458={"PH-AKT","GCaMP6S"}),H458/AVERAGE($D458:$F458), H458/R458/AVERAGE($D458/$N458,$E458/$O458,$F458/$P458)),0)</f>
        <v>0.99613483068626008</v>
      </c>
      <c r="AC458" s="10">
        <f>_xlfn.IFNA(IF(OR($C458={"PH-AKT","GCaMP6S"}),I458/AVERAGE($D458:$F458), I458/S458/AVERAGE($D458/$N458,$E458/$O458,$F458/$P458)),0)</f>
        <v>1.0099477220547701</v>
      </c>
      <c r="AD458" s="10">
        <f>_xlfn.IFNA(IF(OR($C458={"PH-AKT","GCaMP6S"}),J458/AVERAGE($D458:$F458), J458/T458/AVERAGE($D458/$N458,$E458/$O458,$F458/$P458)),0)</f>
        <v>1.0283739034032287</v>
      </c>
      <c r="AE458" s="10">
        <f>_xlfn.IFNA(IF(OR($C458={"PH-AKT","GCaMP6S"}),K458/AVERAGE($D458:$F458), K458/U458/AVERAGE($D458/$N458,$E458/$O458,$F458/$P458)),0)</f>
        <v>1.0276668149295047</v>
      </c>
      <c r="AF458" s="10">
        <f>_xlfn.IFNA(IF(OR($C458={"PH-AKT","GCaMP6S"}),L458/AVERAGE($D458:$F458), L458/V458/AVERAGE($D458/$N458,$E458/$O458,$F458/$P458)),0)</f>
        <v>1.0537809808495007</v>
      </c>
      <c r="AG458" s="10">
        <f>_xlfn.IFNA(IF(OR($C458={"PH-AKT","GCaMP6S"}),M458/AVERAGE($D458:$F458), M458/W458/AVERAGE($D458/$N458,$E458/$O458,$F458/$P458)),0)</f>
        <v>1.0559696902266655</v>
      </c>
      <c r="AI458" s="10">
        <f>IF(OR($C458={"PH-AKT","Syk","Src","Lyn-FAK","Prin-CRAF","ERKKTR"}),1/X458,X458)</f>
        <v>1.010957735225142</v>
      </c>
      <c r="AJ458" s="10">
        <f>IF(OR($C458={"PH-AKT","Syk","Src","Lyn-FAK","Prin-CRAF","ERKKTR"}),1/Y458,Y458)</f>
        <v>0.99294667808883574</v>
      </c>
      <c r="AK458" s="10">
        <f>IF(OR($C458={"PH-AKT","Syk","Src","Lyn-FAK","Prin-CRAF","ERKKTR"}),1/Z458,Z458)</f>
        <v>0.99609558668602194</v>
      </c>
      <c r="AL458" s="10">
        <f>IF(OR($C458={"PH-AKT","Syk","Src","Lyn-FAK","Prin-CRAF","ERKKTR"}),1/AA458,AA458)</f>
        <v>1.0354995286857809</v>
      </c>
      <c r="AM458" s="10">
        <f>IF(OR($C458={"PH-AKT","Syk","Src","Lyn-FAK","Prin-CRAF","ERKKTR"}),1/AB458,AB458)</f>
        <v>0.99613483068626008</v>
      </c>
      <c r="AN458" s="10">
        <f>IF(OR($C458={"PH-AKT","Syk","Src","Lyn-FAK","Prin-CRAF","ERKKTR"}),1/AC458,AC458)</f>
        <v>1.0099477220547701</v>
      </c>
      <c r="AO458" s="10">
        <f>IF(OR($C458={"PH-AKT","Syk","Src","Lyn-FAK","Prin-CRAF","ERKKTR"}),1/AD458,AD458)</f>
        <v>1.0283739034032287</v>
      </c>
      <c r="AP458" s="10">
        <f>IF(OR($C458={"PH-AKT","Syk","Src","Lyn-FAK","Prin-CRAF","ERKKTR"}),1/AE458,AE458)</f>
        <v>1.0276668149295047</v>
      </c>
      <c r="AQ458" s="10">
        <f>IF(OR($C458={"PH-AKT","Syk","Src","Lyn-FAK","Prin-CRAF","ERKKTR"}),1/AF458,AF458)</f>
        <v>1.0537809808495007</v>
      </c>
      <c r="AR458" s="10">
        <f>IF(OR($C458={"PH-AKT","Syk","Src","Lyn-FAK","Prin-CRAF","ERKKTR"}),1/AG458,AG458)</f>
        <v>1.0559696902266655</v>
      </c>
    </row>
    <row r="459" spans="1:44" x14ac:dyDescent="0.2">
      <c r="A459" s="10">
        <v>458</v>
      </c>
      <c r="B459" s="10">
        <v>0</v>
      </c>
      <c r="C459" s="10">
        <f>_xlfn.IFNA(VLOOKUP($B459,Barcodes!$B$2:$E$14,4,FALSE),0)</f>
        <v>0</v>
      </c>
      <c r="D459" s="10">
        <v>244.27699999999999</v>
      </c>
      <c r="E459" s="10">
        <v>241.477</v>
      </c>
      <c r="F459" s="10">
        <v>260.476</v>
      </c>
      <c r="G459" s="10">
        <v>244.77699999999999</v>
      </c>
      <c r="H459" s="10">
        <v>242.11799999999999</v>
      </c>
      <c r="I459" s="10">
        <v>242.881</v>
      </c>
      <c r="J459" s="10">
        <v>240.69300000000001</v>
      </c>
      <c r="K459" s="10">
        <v>241.114</v>
      </c>
      <c r="L459" s="10">
        <v>243.834</v>
      </c>
      <c r="M459" s="10">
        <v>241.67</v>
      </c>
      <c r="N459" s="10">
        <v>72.575999999999993</v>
      </c>
      <c r="O459" s="10">
        <v>69.519000000000005</v>
      </c>
      <c r="P459" s="10">
        <v>83.424000000000007</v>
      </c>
      <c r="Q459" s="10">
        <v>74.254999999999995</v>
      </c>
      <c r="R459" s="10">
        <v>74.069000000000003</v>
      </c>
      <c r="S459" s="10">
        <v>73.516999999999996</v>
      </c>
      <c r="T459" s="10">
        <v>75.146000000000001</v>
      </c>
      <c r="U459" s="10">
        <v>76.263000000000005</v>
      </c>
      <c r="V459" s="10">
        <v>75.221999999999994</v>
      </c>
      <c r="W459" s="10">
        <v>75.522999999999996</v>
      </c>
      <c r="X459" s="10">
        <f>_xlfn.IFNA(IF(OR($C459={"PH-AKT","GCaMP6S"}),D459/AVERAGE($D459:$F459), D459/N459/AVERAGE($D459/$N459,$E459/$O459,$F459/$P459)),0)</f>
        <v>1.0136287207247452</v>
      </c>
      <c r="Y459" s="10">
        <f>_xlfn.IFNA(IF(OR($C459={"PH-AKT","GCaMP6S"}),E459/AVERAGE($D459:$F459), E459/O459/AVERAGE($D459/$N459,$E459/$O459,$F459/$P459)),0)</f>
        <v>1.0460720872363192</v>
      </c>
      <c r="Z459" s="10">
        <f>_xlfn.IFNA(IF(OR($C459={"PH-AKT","GCaMP6S"}),F459/AVERAGE($D459:$F459), F459/P459/AVERAGE($D459/$N459,$E459/$O459,$F459/$P459)),0)</f>
        <v>0.94029919203893564</v>
      </c>
      <c r="AA459" s="10">
        <f>_xlfn.IFNA(IF(OR($C459={"PH-AKT","GCaMP6S"}),G459/AVERAGE($D459:$F459), G459/Q459/AVERAGE($D459/$N459,$E459/$O459,$F459/$P459)),0)</f>
        <v>0.99273712592832719</v>
      </c>
      <c r="AB459" s="10">
        <f>_xlfn.IFNA(IF(OR($C459={"PH-AKT","GCaMP6S"}),H459/AVERAGE($D459:$F459), H459/R459/AVERAGE($D459/$N459,$E459/$O459,$F459/$P459)),0)</f>
        <v>0.98441892651052854</v>
      </c>
      <c r="AC459" s="10">
        <f>_xlfn.IFNA(IF(OR($C459={"PH-AKT","GCaMP6S"}),I459/AVERAGE($D459:$F459), I459/S459/AVERAGE($D459/$N459,$E459/$O459,$F459/$P459)),0)</f>
        <v>0.99493595157520442</v>
      </c>
      <c r="AD459" s="10">
        <f>_xlfn.IFNA(IF(OR($C459={"PH-AKT","GCaMP6S"}),J459/AVERAGE($D459:$F459), J459/T459/AVERAGE($D459/$N459,$E459/$O459,$F459/$P459)),0)</f>
        <v>0.96459931737970328</v>
      </c>
      <c r="AE459" s="10">
        <f>_xlfn.IFNA(IF(OR($C459={"PH-AKT","GCaMP6S"}),K459/AVERAGE($D459:$F459), K459/U459/AVERAGE($D459/$N459,$E459/$O459,$F459/$P459)),0)</f>
        <v>0.95213362113641964</v>
      </c>
      <c r="AF459" s="10">
        <f>_xlfn.IFNA(IF(OR($C459={"PH-AKT","GCaMP6S"}),L459/AVERAGE($D459:$F459), L459/V459/AVERAGE($D459/$N459,$E459/$O459,$F459/$P459)),0)</f>
        <v>0.97619986960445104</v>
      </c>
      <c r="AG459" s="10">
        <f>_xlfn.IFNA(IF(OR($C459={"PH-AKT","GCaMP6S"}),M459/AVERAGE($D459:$F459), M459/W459/AVERAGE($D459/$N459,$E459/$O459,$F459/$P459)),0)</f>
        <v>0.9636800478168287</v>
      </c>
      <c r="AI459" s="10">
        <f>IF(OR($C459={"PH-AKT","Syk","Src","Lyn-FAK","Prin-CRAF","ERKKTR"}),1/X459,X459)</f>
        <v>1.0136287207247452</v>
      </c>
      <c r="AJ459" s="10">
        <f>IF(OR($C459={"PH-AKT","Syk","Src","Lyn-FAK","Prin-CRAF","ERKKTR"}),1/Y459,Y459)</f>
        <v>1.0460720872363192</v>
      </c>
      <c r="AK459" s="10">
        <f>IF(OR($C459={"PH-AKT","Syk","Src","Lyn-FAK","Prin-CRAF","ERKKTR"}),1/Z459,Z459)</f>
        <v>0.94029919203893564</v>
      </c>
      <c r="AL459" s="10">
        <f>IF(OR($C459={"PH-AKT","Syk","Src","Lyn-FAK","Prin-CRAF","ERKKTR"}),1/AA459,AA459)</f>
        <v>0.99273712592832719</v>
      </c>
      <c r="AM459" s="10">
        <f>IF(OR($C459={"PH-AKT","Syk","Src","Lyn-FAK","Prin-CRAF","ERKKTR"}),1/AB459,AB459)</f>
        <v>0.98441892651052854</v>
      </c>
      <c r="AN459" s="10">
        <f>IF(OR($C459={"PH-AKT","Syk","Src","Lyn-FAK","Prin-CRAF","ERKKTR"}),1/AC459,AC459)</f>
        <v>0.99493595157520442</v>
      </c>
      <c r="AO459" s="10">
        <f>IF(OR($C459={"PH-AKT","Syk","Src","Lyn-FAK","Prin-CRAF","ERKKTR"}),1/AD459,AD459)</f>
        <v>0.96459931737970328</v>
      </c>
      <c r="AP459" s="10">
        <f>IF(OR($C459={"PH-AKT","Syk","Src","Lyn-FAK","Prin-CRAF","ERKKTR"}),1/AE459,AE459)</f>
        <v>0.95213362113641964</v>
      </c>
      <c r="AQ459" s="10">
        <f>IF(OR($C459={"PH-AKT","Syk","Src","Lyn-FAK","Prin-CRAF","ERKKTR"}),1/AF459,AF459)</f>
        <v>0.97619986960445104</v>
      </c>
      <c r="AR459" s="10">
        <f>IF(OR($C459={"PH-AKT","Syk","Src","Lyn-FAK","Prin-CRAF","ERKKTR"}),1/AG459,AG459)</f>
        <v>0.9636800478168287</v>
      </c>
    </row>
    <row r="460" spans="1:44" x14ac:dyDescent="0.2">
      <c r="A460" s="10">
        <v>459</v>
      </c>
      <c r="B460" s="10">
        <v>0</v>
      </c>
      <c r="C460" s="10">
        <f>_xlfn.IFNA(VLOOKUP($B460,Barcodes!$B$2:$E$14,4,FALSE),0)</f>
        <v>0</v>
      </c>
      <c r="D460" s="10">
        <v>299.13400000000001</v>
      </c>
      <c r="E460" s="10">
        <v>312.00900000000001</v>
      </c>
      <c r="F460" s="10">
        <v>322.00900000000001</v>
      </c>
      <c r="G460" s="10">
        <v>304.33</v>
      </c>
      <c r="H460" s="10">
        <v>274.10199999999998</v>
      </c>
      <c r="I460" s="10">
        <v>280.85899999999998</v>
      </c>
      <c r="J460" s="10">
        <v>303.79700000000003</v>
      </c>
      <c r="K460" s="10">
        <v>316.68900000000002</v>
      </c>
      <c r="L460" s="10">
        <v>320.44600000000003</v>
      </c>
      <c r="M460" s="10">
        <v>331.57400000000001</v>
      </c>
      <c r="N460" s="10">
        <v>102.818</v>
      </c>
      <c r="O460" s="10">
        <v>110.521</v>
      </c>
      <c r="P460" s="10">
        <v>113.904</v>
      </c>
      <c r="Q460" s="10">
        <v>103.11</v>
      </c>
      <c r="R460" s="10">
        <v>91.093000000000004</v>
      </c>
      <c r="S460" s="10">
        <v>93.087000000000003</v>
      </c>
      <c r="T460" s="10">
        <v>105.092</v>
      </c>
      <c r="U460" s="10">
        <v>114.52</v>
      </c>
      <c r="V460" s="10">
        <v>113.982</v>
      </c>
      <c r="W460" s="10">
        <v>120.691</v>
      </c>
      <c r="X460" s="10">
        <f>_xlfn.IFNA(IF(OR($C460={"PH-AKT","GCaMP6S"}),D460/AVERAGE($D460:$F460), D460/N460/AVERAGE($D460/$N460,$E460/$O460,$F460/$P460)),0)</f>
        <v>1.0196990978971081</v>
      </c>
      <c r="Y460" s="10">
        <f>_xlfn.IFNA(IF(OR($C460={"PH-AKT","GCaMP6S"}),E460/AVERAGE($D460:$F460), E460/O460/AVERAGE($D460/$N460,$E460/$O460,$F460/$P460)),0)</f>
        <v>0.98945882032780619</v>
      </c>
      <c r="Z460" s="10">
        <f>_xlfn.IFNA(IF(OR($C460={"PH-AKT","GCaMP6S"}),F460/AVERAGE($D460:$F460), F460/P460/AVERAGE($D460/$N460,$E460/$O460,$F460/$P460)),0)</f>
        <v>0.99084208177508559</v>
      </c>
      <c r="AA460" s="10">
        <f>_xlfn.IFNA(IF(OR($C460={"PH-AKT","GCaMP6S"}),G460/AVERAGE($D460:$F460), G460/Q460/AVERAGE($D460/$N460,$E460/$O460,$F460/$P460)),0)</f>
        <v>1.0344735423611247</v>
      </c>
      <c r="AB460" s="10">
        <f>_xlfn.IFNA(IF(OR($C460={"PH-AKT","GCaMP6S"}),H460/AVERAGE($D460:$F460), H460/R460/AVERAGE($D460/$N460,$E460/$O460,$F460/$P460)),0)</f>
        <v>1.0546360386713769</v>
      </c>
      <c r="AC460" s="10">
        <f>_xlfn.IFNA(IF(OR($C460={"PH-AKT","GCaMP6S"}),I460/AVERAGE($D460:$F460), I460/S460/AVERAGE($D460/$N460,$E460/$O460,$F460/$P460)),0)</f>
        <v>1.0574862267034915</v>
      </c>
      <c r="AD460" s="10">
        <f>_xlfn.IFNA(IF(OR($C460={"PH-AKT","GCaMP6S"}),J460/AVERAGE($D460:$F460), J460/T460/AVERAGE($D460/$N460,$E460/$O460,$F460/$P460)),0)</f>
        <v>1.0131861214815503</v>
      </c>
      <c r="AE460" s="10">
        <f>_xlfn.IFNA(IF(OR($C460={"PH-AKT","GCaMP6S"}),K460/AVERAGE($D460:$F460), K460/U460/AVERAGE($D460/$N460,$E460/$O460,$F460/$P460)),0)</f>
        <v>0.96923044568237426</v>
      </c>
      <c r="AF460" s="10">
        <f>_xlfn.IFNA(IF(OR($C460={"PH-AKT","GCaMP6S"}),L460/AVERAGE($D460:$F460), L460/V460/AVERAGE($D460/$N460,$E460/$O460,$F460/$P460)),0)</f>
        <v>0.98535787136287922</v>
      </c>
      <c r="AG460" s="10">
        <f>_xlfn.IFNA(IF(OR($C460={"PH-AKT","GCaMP6S"}),M460/AVERAGE($D460:$F460), M460/W460/AVERAGE($D460/$N460,$E460/$O460,$F460/$P460)),0)</f>
        <v>0.96289956675993349</v>
      </c>
      <c r="AI460" s="10">
        <f>IF(OR($C460={"PH-AKT","Syk","Src","Lyn-FAK","Prin-CRAF","ERKKTR"}),1/X460,X460)</f>
        <v>1.0196990978971081</v>
      </c>
      <c r="AJ460" s="10">
        <f>IF(OR($C460={"PH-AKT","Syk","Src","Lyn-FAK","Prin-CRAF","ERKKTR"}),1/Y460,Y460)</f>
        <v>0.98945882032780619</v>
      </c>
      <c r="AK460" s="10">
        <f>IF(OR($C460={"PH-AKT","Syk","Src","Lyn-FAK","Prin-CRAF","ERKKTR"}),1/Z460,Z460)</f>
        <v>0.99084208177508559</v>
      </c>
      <c r="AL460" s="10">
        <f>IF(OR($C460={"PH-AKT","Syk","Src","Lyn-FAK","Prin-CRAF","ERKKTR"}),1/AA460,AA460)</f>
        <v>1.0344735423611247</v>
      </c>
      <c r="AM460" s="10">
        <f>IF(OR($C460={"PH-AKT","Syk","Src","Lyn-FAK","Prin-CRAF","ERKKTR"}),1/AB460,AB460)</f>
        <v>1.0546360386713769</v>
      </c>
      <c r="AN460" s="10">
        <f>IF(OR($C460={"PH-AKT","Syk","Src","Lyn-FAK","Prin-CRAF","ERKKTR"}),1/AC460,AC460)</f>
        <v>1.0574862267034915</v>
      </c>
      <c r="AO460" s="10">
        <f>IF(OR($C460={"PH-AKT","Syk","Src","Lyn-FAK","Prin-CRAF","ERKKTR"}),1/AD460,AD460)</f>
        <v>1.0131861214815503</v>
      </c>
      <c r="AP460" s="10">
        <f>IF(OR($C460={"PH-AKT","Syk","Src","Lyn-FAK","Prin-CRAF","ERKKTR"}),1/AE460,AE460)</f>
        <v>0.96923044568237426</v>
      </c>
      <c r="AQ460" s="10">
        <f>IF(OR($C460={"PH-AKT","Syk","Src","Lyn-FAK","Prin-CRAF","ERKKTR"}),1/AF460,AF460)</f>
        <v>0.98535787136287922</v>
      </c>
      <c r="AR460" s="10">
        <f>IF(OR($C460={"PH-AKT","Syk","Src","Lyn-FAK","Prin-CRAF","ERKKTR"}),1/AG460,AG460)</f>
        <v>0.96289956675993349</v>
      </c>
    </row>
    <row r="461" spans="1:44" x14ac:dyDescent="0.2">
      <c r="A461" s="10">
        <v>460</v>
      </c>
      <c r="B461" s="10" t="s">
        <v>435</v>
      </c>
      <c r="C461" s="10" t="str">
        <f>_xlfn.IFNA(VLOOKUP($B461,Barcodes!$B$2:$E$14,4,FALSE),0)</f>
        <v>EKAR</v>
      </c>
      <c r="D461" s="10">
        <v>1678.1130000000001</v>
      </c>
      <c r="E461" s="10">
        <v>1740.8050000000001</v>
      </c>
      <c r="F461" s="10">
        <v>1666.4960000000001</v>
      </c>
      <c r="G461" s="10">
        <v>1167.3630000000001</v>
      </c>
      <c r="H461" s="10">
        <v>1102.8900000000001</v>
      </c>
      <c r="I461" s="10">
        <v>1087.7239999999999</v>
      </c>
      <c r="J461" s="10">
        <v>1076.586</v>
      </c>
      <c r="K461" s="10">
        <v>1163.432</v>
      </c>
      <c r="L461" s="10">
        <v>1321.6959999999999</v>
      </c>
      <c r="M461" s="10">
        <v>1403.356</v>
      </c>
      <c r="N461" s="10">
        <v>814.45600000000002</v>
      </c>
      <c r="O461" s="10">
        <v>865.53700000000003</v>
      </c>
      <c r="P461" s="10">
        <v>825.49599999999998</v>
      </c>
      <c r="Q461" s="10">
        <v>557.34299999999996</v>
      </c>
      <c r="R461" s="10">
        <v>524.87800000000004</v>
      </c>
      <c r="S461" s="10">
        <v>491.02199999999999</v>
      </c>
      <c r="T461" s="10">
        <v>493.51</v>
      </c>
      <c r="U461" s="10">
        <v>525.41700000000003</v>
      </c>
      <c r="V461" s="10">
        <v>611.43399999999997</v>
      </c>
      <c r="W461" s="10">
        <v>667.99199999999996</v>
      </c>
      <c r="X461" s="10">
        <f>_xlfn.IFNA(IF(OR($C461={"PH-AKT","GCaMP6S"}),D461/AVERAGE($D461:$F461), D461/N461/AVERAGE($D461/$N461,$E461/$O461,$F461/$P461)),0)</f>
        <v>1.0149078261185815</v>
      </c>
      <c r="Y461" s="10">
        <f>_xlfn.IFNA(IF(OR($C461={"PH-AKT","GCaMP6S"}),E461/AVERAGE($D461:$F461), E461/O461/AVERAGE($D461/$N461,$E461/$O461,$F461/$P461)),0)</f>
        <v>0.99068939549204815</v>
      </c>
      <c r="Z461" s="10">
        <f>_xlfn.IFNA(IF(OR($C461={"PH-AKT","GCaMP6S"}),F461/AVERAGE($D461:$F461), F461/P461/AVERAGE($D461/$N461,$E461/$O461,$F461/$P461)),0)</f>
        <v>0.99440277838937041</v>
      </c>
      <c r="AA461" s="10">
        <f>_xlfn.IFNA(IF(OR($C461={"PH-AKT","GCaMP6S"}),G461/AVERAGE($D461:$F461), G461/Q461/AVERAGE($D461/$N461,$E461/$O461,$F461/$P461)),0)</f>
        <v>1.0317070537547228</v>
      </c>
      <c r="AB461" s="10">
        <f>_xlfn.IFNA(IF(OR($C461={"PH-AKT","GCaMP6S"}),H461/AVERAGE($D461:$F461), H461/R461/AVERAGE($D461/$N461,$E461/$O461,$F461/$P461)),0)</f>
        <v>1.0350155048878078</v>
      </c>
      <c r="AC461" s="10">
        <f>_xlfn.IFNA(IF(OR($C461={"PH-AKT","GCaMP6S"}),I461/AVERAGE($D461:$F461), I461/S461/AVERAGE($D461/$N461,$E461/$O461,$F461/$P461)),0)</f>
        <v>1.0911659036870442</v>
      </c>
      <c r="AD461" s="10">
        <f>_xlfn.IFNA(IF(OR($C461={"PH-AKT","GCaMP6S"}),J461/AVERAGE($D461:$F461), J461/T461/AVERAGE($D461/$N461,$E461/$O461,$F461/$P461)),0)</f>
        <v>1.0745479436368532</v>
      </c>
      <c r="AE461" s="10">
        <f>_xlfn.IFNA(IF(OR($C461={"PH-AKT","GCaMP6S"}),K461/AVERAGE($D461:$F461), K461/U461/AVERAGE($D461/$N461,$E461/$O461,$F461/$P461)),0)</f>
        <v>1.090711547571199</v>
      </c>
      <c r="AF461" s="10">
        <f>_xlfn.IFNA(IF(OR($C461={"PH-AKT","GCaMP6S"}),L461/AVERAGE($D461:$F461), L461/V461/AVERAGE($D461/$N461,$E461/$O461,$F461/$P461)),0)</f>
        <v>1.064768065860906</v>
      </c>
      <c r="AG461" s="10">
        <f>_xlfn.IFNA(IF(OR($C461={"PH-AKT","GCaMP6S"}),M461/AVERAGE($D461:$F461), M461/W461/AVERAGE($D461/$N461,$E461/$O461,$F461/$P461)),0)</f>
        <v>1.0348314549748865</v>
      </c>
      <c r="AI461" s="10">
        <f>IF(OR($C461={"PH-AKT","Syk","Src","Lyn-FAK","Prin-CRAF","ERKKTR"}),1/X461,X461)</f>
        <v>1.0149078261185815</v>
      </c>
      <c r="AJ461" s="10">
        <f>IF(OR($C461={"PH-AKT","Syk","Src","Lyn-FAK","Prin-CRAF","ERKKTR"}),1/Y461,Y461)</f>
        <v>0.99068939549204815</v>
      </c>
      <c r="AK461" s="10">
        <f>IF(OR($C461={"PH-AKT","Syk","Src","Lyn-FAK","Prin-CRAF","ERKKTR"}),1/Z461,Z461)</f>
        <v>0.99440277838937041</v>
      </c>
      <c r="AL461" s="10">
        <f>IF(OR($C461={"PH-AKT","Syk","Src","Lyn-FAK","Prin-CRAF","ERKKTR"}),1/AA461,AA461)</f>
        <v>1.0317070537547228</v>
      </c>
      <c r="AM461" s="10">
        <f>IF(OR($C461={"PH-AKT","Syk","Src","Lyn-FAK","Prin-CRAF","ERKKTR"}),1/AB461,AB461)</f>
        <v>1.0350155048878078</v>
      </c>
      <c r="AN461" s="10">
        <f>IF(OR($C461={"PH-AKT","Syk","Src","Lyn-FAK","Prin-CRAF","ERKKTR"}),1/AC461,AC461)</f>
        <v>1.0911659036870442</v>
      </c>
      <c r="AO461" s="10">
        <f>IF(OR($C461={"PH-AKT","Syk","Src","Lyn-FAK","Prin-CRAF","ERKKTR"}),1/AD461,AD461)</f>
        <v>1.0745479436368532</v>
      </c>
      <c r="AP461" s="10">
        <f>IF(OR($C461={"PH-AKT","Syk","Src","Lyn-FAK","Prin-CRAF","ERKKTR"}),1/AE461,AE461)</f>
        <v>1.090711547571199</v>
      </c>
      <c r="AQ461" s="10">
        <f>IF(OR($C461={"PH-AKT","Syk","Src","Lyn-FAK","Prin-CRAF","ERKKTR"}),1/AF461,AF461)</f>
        <v>1.064768065860906</v>
      </c>
      <c r="AR461" s="10">
        <f>IF(OR($C461={"PH-AKT","Syk","Src","Lyn-FAK","Prin-CRAF","ERKKTR"}),1/AG461,AG461)</f>
        <v>1.0348314549748865</v>
      </c>
    </row>
    <row r="462" spans="1:44" x14ac:dyDescent="0.2">
      <c r="A462" s="10">
        <v>461</v>
      </c>
      <c r="B462" s="10">
        <v>0</v>
      </c>
      <c r="C462" s="10">
        <f>_xlfn.IFNA(VLOOKUP($B462,Barcodes!$B$2:$E$14,4,FALSE),0)</f>
        <v>0</v>
      </c>
      <c r="D462" s="10">
        <v>250.90299999999999</v>
      </c>
      <c r="E462" s="10">
        <v>255.48500000000001</v>
      </c>
      <c r="F462" s="10">
        <v>252.286</v>
      </c>
      <c r="G462" s="10">
        <v>254.58099999999999</v>
      </c>
      <c r="H462" s="10">
        <v>257.15600000000001</v>
      </c>
      <c r="I462" s="10">
        <v>283.44900000000001</v>
      </c>
      <c r="J462" s="10">
        <v>283.52600000000001</v>
      </c>
      <c r="K462" s="10">
        <v>348.79700000000003</v>
      </c>
      <c r="L462" s="10">
        <v>396.23</v>
      </c>
      <c r="M462" s="10">
        <v>532.94100000000003</v>
      </c>
      <c r="N462" s="10">
        <v>77.701999999999998</v>
      </c>
      <c r="O462" s="10">
        <v>80.927999999999997</v>
      </c>
      <c r="P462" s="10">
        <v>73.266000000000005</v>
      </c>
      <c r="Q462" s="10">
        <v>75.084000000000003</v>
      </c>
      <c r="R462" s="10">
        <v>77.572999999999993</v>
      </c>
      <c r="S462" s="10">
        <v>78.069000000000003</v>
      </c>
      <c r="T462" s="10">
        <v>82.918999999999997</v>
      </c>
      <c r="U462" s="10">
        <v>89.680999999999997</v>
      </c>
      <c r="V462" s="10">
        <v>96.656999999999996</v>
      </c>
      <c r="W462" s="10">
        <v>118.99</v>
      </c>
      <c r="X462" s="10">
        <f>_xlfn.IFNA(IF(OR($C462={"PH-AKT","GCaMP6S"}),D462/AVERAGE($D462:$F462), D462/N462/AVERAGE($D462/$N462,$E462/$O462,$F462/$P462)),0)</f>
        <v>0.98552467878311811</v>
      </c>
      <c r="Y462" s="10">
        <f>_xlfn.IFNA(IF(OR($C462={"PH-AKT","GCaMP6S"}),E462/AVERAGE($D462:$F462), E462/O462/AVERAGE($D462/$N462,$E462/$O462,$F462/$P462)),0)</f>
        <v>0.96351936283073347</v>
      </c>
      <c r="Z462" s="10">
        <f>_xlfn.IFNA(IF(OR($C462={"PH-AKT","GCaMP6S"}),F462/AVERAGE($D462:$F462), F462/P462/AVERAGE($D462/$N462,$E462/$O462,$F462/$P462)),0)</f>
        <v>1.0509559583861487</v>
      </c>
      <c r="AA462" s="10">
        <f>_xlfn.IFNA(IF(OR($C462={"PH-AKT","GCaMP6S"}),G462/AVERAGE($D462:$F462), G462/Q462/AVERAGE($D462/$N462,$E462/$O462,$F462/$P462)),0)</f>
        <v>1.0348381582693076</v>
      </c>
      <c r="AB462" s="10">
        <f>_xlfn.IFNA(IF(OR($C462={"PH-AKT","GCaMP6S"}),H462/AVERAGE($D462:$F462), H462/R462/AVERAGE($D462/$N462,$E462/$O462,$F462/$P462)),0)</f>
        <v>1.0117656289867971</v>
      </c>
      <c r="AC462" s="10">
        <f>_xlfn.IFNA(IF(OR($C462={"PH-AKT","GCaMP6S"}),I462/AVERAGE($D462:$F462), I462/S462/AVERAGE($D462/$N462,$E462/$O462,$F462/$P462)),0)</f>
        <v>1.1081285902487119</v>
      </c>
      <c r="AD462" s="10">
        <f>_xlfn.IFNA(IF(OR($C462={"PH-AKT","GCaMP6S"}),J462/AVERAGE($D462:$F462), J462/T462/AVERAGE($D462/$N462,$E462/$O462,$F462/$P462)),0)</f>
        <v>1.0435966644116141</v>
      </c>
      <c r="AE462" s="10">
        <f>_xlfn.IFNA(IF(OR($C462={"PH-AKT","GCaMP6S"}),K462/AVERAGE($D462:$F462), K462/U462/AVERAGE($D462/$N462,$E462/$O462,$F462/$P462)),0)</f>
        <v>1.1870421653542664</v>
      </c>
      <c r="AF462" s="10">
        <f>_xlfn.IFNA(IF(OR($C462={"PH-AKT","GCaMP6S"}),L462/AVERAGE($D462:$F462), L462/V462/AVERAGE($D462/$N462,$E462/$O462,$F462/$P462)),0)</f>
        <v>1.2511457073689292</v>
      </c>
      <c r="AG462" s="10">
        <f>_xlfn.IFNA(IF(OR($C462={"PH-AKT","GCaMP6S"}),M462/AVERAGE($D462:$F462), M462/W462/AVERAGE($D462/$N462,$E462/$O462,$F462/$P462)),0)</f>
        <v>1.3669811165918657</v>
      </c>
      <c r="AI462" s="10">
        <f>IF(OR($C462={"PH-AKT","Syk","Src","Lyn-FAK","Prin-CRAF","ERKKTR"}),1/X462,X462)</f>
        <v>0.98552467878311811</v>
      </c>
      <c r="AJ462" s="10">
        <f>IF(OR($C462={"PH-AKT","Syk","Src","Lyn-FAK","Prin-CRAF","ERKKTR"}),1/Y462,Y462)</f>
        <v>0.96351936283073347</v>
      </c>
      <c r="AK462" s="10">
        <f>IF(OR($C462={"PH-AKT","Syk","Src","Lyn-FAK","Prin-CRAF","ERKKTR"}),1/Z462,Z462)</f>
        <v>1.0509559583861487</v>
      </c>
      <c r="AL462" s="10">
        <f>IF(OR($C462={"PH-AKT","Syk","Src","Lyn-FAK","Prin-CRAF","ERKKTR"}),1/AA462,AA462)</f>
        <v>1.0348381582693076</v>
      </c>
      <c r="AM462" s="10">
        <f>IF(OR($C462={"PH-AKT","Syk","Src","Lyn-FAK","Prin-CRAF","ERKKTR"}),1/AB462,AB462)</f>
        <v>1.0117656289867971</v>
      </c>
      <c r="AN462" s="10">
        <f>IF(OR($C462={"PH-AKT","Syk","Src","Lyn-FAK","Prin-CRAF","ERKKTR"}),1/AC462,AC462)</f>
        <v>1.1081285902487119</v>
      </c>
      <c r="AO462" s="10">
        <f>IF(OR($C462={"PH-AKT","Syk","Src","Lyn-FAK","Prin-CRAF","ERKKTR"}),1/AD462,AD462)</f>
        <v>1.0435966644116141</v>
      </c>
      <c r="AP462" s="10">
        <f>IF(OR($C462={"PH-AKT","Syk","Src","Lyn-FAK","Prin-CRAF","ERKKTR"}),1/AE462,AE462)</f>
        <v>1.1870421653542664</v>
      </c>
      <c r="AQ462" s="10">
        <f>IF(OR($C462={"PH-AKT","Syk","Src","Lyn-FAK","Prin-CRAF","ERKKTR"}),1/AF462,AF462)</f>
        <v>1.2511457073689292</v>
      </c>
      <c r="AR462" s="10">
        <f>IF(OR($C462={"PH-AKT","Syk","Src","Lyn-FAK","Prin-CRAF","ERKKTR"}),1/AG462,AG462)</f>
        <v>1.3669811165918657</v>
      </c>
    </row>
    <row r="463" spans="1:44" x14ac:dyDescent="0.2">
      <c r="A463" s="10">
        <v>462</v>
      </c>
      <c r="B463" s="10">
        <v>0</v>
      </c>
      <c r="C463" s="10">
        <f>_xlfn.IFNA(VLOOKUP($B463,Barcodes!$B$2:$E$14,4,FALSE),0)</f>
        <v>0</v>
      </c>
      <c r="D463" s="10">
        <v>2420.5880000000002</v>
      </c>
      <c r="E463" s="10">
        <v>2456.779</v>
      </c>
      <c r="F463" s="10">
        <v>2597.17</v>
      </c>
      <c r="G463" s="10">
        <v>2620.8980000000001</v>
      </c>
      <c r="H463" s="10">
        <v>2584.5500000000002</v>
      </c>
      <c r="I463" s="10">
        <v>2606.8980000000001</v>
      </c>
      <c r="J463" s="10">
        <v>2589.538</v>
      </c>
      <c r="K463" s="10">
        <v>2690.8789999999999</v>
      </c>
      <c r="L463" s="10">
        <v>2794.7440000000001</v>
      </c>
      <c r="M463" s="10">
        <v>2742.3649999999998</v>
      </c>
      <c r="N463" s="10">
        <v>1016.651</v>
      </c>
      <c r="O463" s="10">
        <v>1032.9280000000001</v>
      </c>
      <c r="P463" s="10">
        <v>1100.49</v>
      </c>
      <c r="Q463" s="10">
        <v>1108.088</v>
      </c>
      <c r="R463" s="10">
        <v>1081.7380000000001</v>
      </c>
      <c r="S463" s="10">
        <v>1087.3720000000001</v>
      </c>
      <c r="T463" s="10">
        <v>1074.502</v>
      </c>
      <c r="U463" s="10">
        <v>1105.038</v>
      </c>
      <c r="V463" s="10">
        <v>1142.663</v>
      </c>
      <c r="W463" s="10">
        <v>1132.3699999999999</v>
      </c>
      <c r="X463" s="10">
        <f>_xlfn.IFNA(IF(OR($C463={"PH-AKT","GCaMP6S"}),D463/AVERAGE($D463:$F463), D463/N463/AVERAGE($D463/$N463,$E463/$O463,$F463/$P463)),0)</f>
        <v>1.0032885344386171</v>
      </c>
      <c r="Y463" s="10">
        <f>_xlfn.IFNA(IF(OR($C463={"PH-AKT","GCaMP6S"}),E463/AVERAGE($D463:$F463), E463/O463/AVERAGE($D463/$N463,$E463/$O463,$F463/$P463)),0)</f>
        <v>1.002242710890298</v>
      </c>
      <c r="Z463" s="10">
        <f>_xlfn.IFNA(IF(OR($C463={"PH-AKT","GCaMP6S"}),F463/AVERAGE($D463:$F463), F463/P463/AVERAGE($D463/$N463,$E463/$O463,$F463/$P463)),0)</f>
        <v>0.99446875467108453</v>
      </c>
      <c r="AA463" s="10">
        <f>_xlfn.IFNA(IF(OR($C463={"PH-AKT","GCaMP6S"}),G463/AVERAGE($D463:$F463), G463/Q463/AVERAGE($D463/$N463,$E463/$O463,$F463/$P463)),0)</f>
        <v>0.99667309122162995</v>
      </c>
      <c r="AB463" s="10">
        <f>_xlfn.IFNA(IF(OR($C463={"PH-AKT","GCaMP6S"}),H463/AVERAGE($D463:$F463), H463/R463/AVERAGE($D463/$N463,$E463/$O463,$F463/$P463)),0)</f>
        <v>1.0067919109320329</v>
      </c>
      <c r="AC463" s="10">
        <f>_xlfn.IFNA(IF(OR($C463={"PH-AKT","GCaMP6S"}),I463/AVERAGE($D463:$F463), I463/S463/AVERAGE($D463/$N463,$E463/$O463,$F463/$P463)),0)</f>
        <v>1.0102358091619337</v>
      </c>
      <c r="AD463" s="10">
        <f>_xlfn.IFNA(IF(OR($C463={"PH-AKT","GCaMP6S"}),J463/AVERAGE($D463:$F463), J463/T463/AVERAGE($D463/$N463,$E463/$O463,$F463/$P463)),0)</f>
        <v>1.0155280547158889</v>
      </c>
      <c r="AE463" s="10">
        <f>_xlfn.IFNA(IF(OR($C463={"PH-AKT","GCaMP6S"}),K463/AVERAGE($D463:$F463), K463/U463/AVERAGE($D463/$N463,$E463/$O463,$F463/$P463)),0)</f>
        <v>1.0261097683148348</v>
      </c>
      <c r="AF463" s="10">
        <f>_xlfn.IFNA(IF(OR($C463={"PH-AKT","GCaMP6S"}),L463/AVERAGE($D463:$F463), L463/V463/AVERAGE($D463/$N463,$E463/$O463,$F463/$P463)),0)</f>
        <v>1.0306251421511698</v>
      </c>
      <c r="AG463" s="10">
        <f>_xlfn.IFNA(IF(OR($C463={"PH-AKT","GCaMP6S"}),M463/AVERAGE($D463:$F463), M463/W463/AVERAGE($D463/$N463,$E463/$O463,$F463/$P463)),0)</f>
        <v>1.0205017830178791</v>
      </c>
      <c r="AI463" s="10">
        <f>IF(OR($C463={"PH-AKT","Syk","Src","Lyn-FAK","Prin-CRAF","ERKKTR"}),1/X463,X463)</f>
        <v>1.0032885344386171</v>
      </c>
      <c r="AJ463" s="10">
        <f>IF(OR($C463={"PH-AKT","Syk","Src","Lyn-FAK","Prin-CRAF","ERKKTR"}),1/Y463,Y463)</f>
        <v>1.002242710890298</v>
      </c>
      <c r="AK463" s="10">
        <f>IF(OR($C463={"PH-AKT","Syk","Src","Lyn-FAK","Prin-CRAF","ERKKTR"}),1/Z463,Z463)</f>
        <v>0.99446875467108453</v>
      </c>
      <c r="AL463" s="10">
        <f>IF(OR($C463={"PH-AKT","Syk","Src","Lyn-FAK","Prin-CRAF","ERKKTR"}),1/AA463,AA463)</f>
        <v>0.99667309122162995</v>
      </c>
      <c r="AM463" s="10">
        <f>IF(OR($C463={"PH-AKT","Syk","Src","Lyn-FAK","Prin-CRAF","ERKKTR"}),1/AB463,AB463)</f>
        <v>1.0067919109320329</v>
      </c>
      <c r="AN463" s="10">
        <f>IF(OR($C463={"PH-AKT","Syk","Src","Lyn-FAK","Prin-CRAF","ERKKTR"}),1/AC463,AC463)</f>
        <v>1.0102358091619337</v>
      </c>
      <c r="AO463" s="10">
        <f>IF(OR($C463={"PH-AKT","Syk","Src","Lyn-FAK","Prin-CRAF","ERKKTR"}),1/AD463,AD463)</f>
        <v>1.0155280547158889</v>
      </c>
      <c r="AP463" s="10">
        <f>IF(OR($C463={"PH-AKT","Syk","Src","Lyn-FAK","Prin-CRAF","ERKKTR"}),1/AE463,AE463)</f>
        <v>1.0261097683148348</v>
      </c>
      <c r="AQ463" s="10">
        <f>IF(OR($C463={"PH-AKT","Syk","Src","Lyn-FAK","Prin-CRAF","ERKKTR"}),1/AF463,AF463)</f>
        <v>1.0306251421511698</v>
      </c>
      <c r="AR463" s="10">
        <f>IF(OR($C463={"PH-AKT","Syk","Src","Lyn-FAK","Prin-CRAF","ERKKTR"}),1/AG463,AG463)</f>
        <v>1.0205017830178791</v>
      </c>
    </row>
    <row r="464" spans="1:44" x14ac:dyDescent="0.2">
      <c r="A464" s="10">
        <v>463</v>
      </c>
      <c r="B464" s="10">
        <v>0</v>
      </c>
      <c r="C464" s="10">
        <f>_xlfn.IFNA(VLOOKUP($B464,Barcodes!$B$2:$E$14,4,FALSE),0)</f>
        <v>0</v>
      </c>
      <c r="D464" s="10">
        <v>585.35500000000002</v>
      </c>
      <c r="E464" s="10">
        <v>607.69799999999998</v>
      </c>
      <c r="F464" s="10">
        <v>685.721</v>
      </c>
      <c r="G464" s="10">
        <v>725.08900000000006</v>
      </c>
      <c r="H464" s="10">
        <v>965.42</v>
      </c>
      <c r="I464" s="10">
        <v>1074.3579999999999</v>
      </c>
      <c r="J464" s="10">
        <v>954.00199999999995</v>
      </c>
      <c r="K464" s="10">
        <v>994.09199999999998</v>
      </c>
      <c r="L464" s="10">
        <v>1183.251</v>
      </c>
      <c r="M464" s="10">
        <v>1377.9639999999999</v>
      </c>
      <c r="N464" s="10">
        <v>137.43700000000001</v>
      </c>
      <c r="O464" s="10">
        <v>135.518</v>
      </c>
      <c r="P464" s="10">
        <v>156.62200000000001</v>
      </c>
      <c r="Q464" s="10">
        <v>170.03700000000001</v>
      </c>
      <c r="R464" s="10">
        <v>188.25800000000001</v>
      </c>
      <c r="S464" s="10">
        <v>201.49700000000001</v>
      </c>
      <c r="T464" s="10">
        <v>182.12</v>
      </c>
      <c r="U464" s="10">
        <v>185.5</v>
      </c>
      <c r="V464" s="10">
        <v>210.739</v>
      </c>
      <c r="W464" s="10">
        <v>252.23500000000001</v>
      </c>
      <c r="X464" s="10">
        <f>_xlfn.IFNA(IF(OR($C464={"PH-AKT","GCaMP6S"}),D464/AVERAGE($D464:$F464), D464/N464/AVERAGE($D464/$N464,$E464/$O464,$F464/$P464)),0)</f>
        <v>0.97376115521152762</v>
      </c>
      <c r="Y464" s="10">
        <f>_xlfn.IFNA(IF(OR($C464={"PH-AKT","GCaMP6S"}),E464/AVERAGE($D464:$F464), E464/O464/AVERAGE($D464/$N464,$E464/$O464,$F464/$P464)),0)</f>
        <v>1.0252448670920564</v>
      </c>
      <c r="Z464" s="10">
        <f>_xlfn.IFNA(IF(OR($C464={"PH-AKT","GCaMP6S"}),F464/AVERAGE($D464:$F464), F464/P464/AVERAGE($D464/$N464,$E464/$O464,$F464/$P464)),0)</f>
        <v>1.0009939776964165</v>
      </c>
      <c r="AA464" s="10">
        <f>_xlfn.IFNA(IF(OR($C464={"PH-AKT","GCaMP6S"}),G464/AVERAGE($D464:$F464), G464/Q464/AVERAGE($D464/$N464,$E464/$O464,$F464/$P464)),0)</f>
        <v>0.97495520667104429</v>
      </c>
      <c r="AB464" s="10">
        <f>_xlfn.IFNA(IF(OR($C464={"PH-AKT","GCaMP6S"}),H464/AVERAGE($D464:$F464), H464/R464/AVERAGE($D464/$N464,$E464/$O464,$F464/$P464)),0)</f>
        <v>1.1724643091608533</v>
      </c>
      <c r="AC464" s="10">
        <f>_xlfn.IFNA(IF(OR($C464={"PH-AKT","GCaMP6S"}),I464/AVERAGE($D464:$F464), I464/S464/AVERAGE($D464/$N464,$E464/$O464,$F464/$P464)),0)</f>
        <v>1.2190379273274026</v>
      </c>
      <c r="AD464" s="10">
        <f>_xlfn.IFNA(IF(OR($C464={"PH-AKT","GCaMP6S"}),J464/AVERAGE($D464:$F464), J464/T464/AVERAGE($D464/$N464,$E464/$O464,$F464/$P464)),0)</f>
        <v>1.1976458771778777</v>
      </c>
      <c r="AE464" s="10">
        <f>_xlfn.IFNA(IF(OR($C464={"PH-AKT","GCaMP6S"}),K464/AVERAGE($D464:$F464), K464/U464/AVERAGE($D464/$N464,$E464/$O464,$F464/$P464)),0)</f>
        <v>1.225235143224811</v>
      </c>
      <c r="AF464" s="10">
        <f>_xlfn.IFNA(IF(OR($C464={"PH-AKT","GCaMP6S"}),L464/AVERAGE($D464:$F464), L464/V464/AVERAGE($D464/$N464,$E464/$O464,$F464/$P464)),0)</f>
        <v>1.2837153831846344</v>
      </c>
      <c r="AG464" s="10">
        <f>_xlfn.IFNA(IF(OR($C464={"PH-AKT","GCaMP6S"}),M464/AVERAGE($D464:$F464), M464/W464/AVERAGE($D464/$N464,$E464/$O464,$F464/$P464)),0)</f>
        <v>1.2490197420899773</v>
      </c>
      <c r="AI464" s="10">
        <f>IF(OR($C464={"PH-AKT","Syk","Src","Lyn-FAK","Prin-CRAF","ERKKTR"}),1/X464,X464)</f>
        <v>0.97376115521152762</v>
      </c>
      <c r="AJ464" s="10">
        <f>IF(OR($C464={"PH-AKT","Syk","Src","Lyn-FAK","Prin-CRAF","ERKKTR"}),1/Y464,Y464)</f>
        <v>1.0252448670920564</v>
      </c>
      <c r="AK464" s="10">
        <f>IF(OR($C464={"PH-AKT","Syk","Src","Lyn-FAK","Prin-CRAF","ERKKTR"}),1/Z464,Z464)</f>
        <v>1.0009939776964165</v>
      </c>
      <c r="AL464" s="10">
        <f>IF(OR($C464={"PH-AKT","Syk","Src","Lyn-FAK","Prin-CRAF","ERKKTR"}),1/AA464,AA464)</f>
        <v>0.97495520667104429</v>
      </c>
      <c r="AM464" s="10">
        <f>IF(OR($C464={"PH-AKT","Syk","Src","Lyn-FAK","Prin-CRAF","ERKKTR"}),1/AB464,AB464)</f>
        <v>1.1724643091608533</v>
      </c>
      <c r="AN464" s="10">
        <f>IF(OR($C464={"PH-AKT","Syk","Src","Lyn-FAK","Prin-CRAF","ERKKTR"}),1/AC464,AC464)</f>
        <v>1.2190379273274026</v>
      </c>
      <c r="AO464" s="10">
        <f>IF(OR($C464={"PH-AKT","Syk","Src","Lyn-FAK","Prin-CRAF","ERKKTR"}),1/AD464,AD464)</f>
        <v>1.1976458771778777</v>
      </c>
      <c r="AP464" s="10">
        <f>IF(OR($C464={"PH-AKT","Syk","Src","Lyn-FAK","Prin-CRAF","ERKKTR"}),1/AE464,AE464)</f>
        <v>1.225235143224811</v>
      </c>
      <c r="AQ464" s="10">
        <f>IF(OR($C464={"PH-AKT","Syk","Src","Lyn-FAK","Prin-CRAF","ERKKTR"}),1/AF464,AF464)</f>
        <v>1.2837153831846344</v>
      </c>
      <c r="AR464" s="10">
        <f>IF(OR($C464={"PH-AKT","Syk","Src","Lyn-FAK","Prin-CRAF","ERKKTR"}),1/AG464,AG464)</f>
        <v>1.2490197420899773</v>
      </c>
    </row>
    <row r="465" spans="1:44" x14ac:dyDescent="0.2">
      <c r="A465" s="10">
        <v>464</v>
      </c>
      <c r="B465" s="10">
        <v>0</v>
      </c>
      <c r="C465" s="10">
        <f>_xlfn.IFNA(VLOOKUP($B465,Barcodes!$B$2:$E$14,4,FALSE),0)</f>
        <v>0</v>
      </c>
      <c r="D465" s="10">
        <v>221.941</v>
      </c>
      <c r="E465" s="10">
        <v>220.69399999999999</v>
      </c>
      <c r="F465" s="10">
        <v>219.477</v>
      </c>
      <c r="G465" s="10">
        <v>221.83699999999999</v>
      </c>
      <c r="H465" s="10">
        <v>219.99</v>
      </c>
      <c r="I465" s="10">
        <v>221.328</v>
      </c>
      <c r="J465" s="10">
        <v>220.989</v>
      </c>
      <c r="K465" s="10">
        <v>216.786</v>
      </c>
      <c r="L465" s="10">
        <v>220.828</v>
      </c>
      <c r="M465" s="10">
        <v>215.375</v>
      </c>
      <c r="N465" s="10">
        <v>61.264000000000003</v>
      </c>
      <c r="O465" s="10">
        <v>60.223999999999997</v>
      </c>
      <c r="P465" s="10">
        <v>60.524999999999999</v>
      </c>
      <c r="Q465" s="10">
        <v>60.392000000000003</v>
      </c>
      <c r="R465" s="10">
        <v>61.069000000000003</v>
      </c>
      <c r="S465" s="10">
        <v>63.972999999999999</v>
      </c>
      <c r="T465" s="10">
        <v>67.319000000000003</v>
      </c>
      <c r="U465" s="10">
        <v>67.619</v>
      </c>
      <c r="V465" s="10">
        <v>61.290999999999997</v>
      </c>
      <c r="W465" s="10">
        <v>61.204999999999998</v>
      </c>
      <c r="X465" s="10">
        <f>_xlfn.IFNA(IF(OR($C465={"PH-AKT","GCaMP6S"}),D465/AVERAGE($D465:$F465), D465/N465/AVERAGE($D465/$N465,$E465/$O465,$F465/$P465)),0)</f>
        <v>0.99584220860370132</v>
      </c>
      <c r="Y465" s="10">
        <f>_xlfn.IFNA(IF(OR($C465={"PH-AKT","GCaMP6S"}),E465/AVERAGE($D465:$F465), E465/O465/AVERAGE($D465/$N465,$E465/$O465,$F465/$P465)),0)</f>
        <v>1.0073473982503995</v>
      </c>
      <c r="Z465" s="10">
        <f>_xlfn.IFNA(IF(OR($C465={"PH-AKT","GCaMP6S"}),F465/AVERAGE($D465:$F465), F465/P465/AVERAGE($D465/$N465,$E465/$O465,$F465/$P465)),0)</f>
        <v>0.99681039314589892</v>
      </c>
      <c r="AA465" s="10">
        <f>_xlfn.IFNA(IF(OR($C465={"PH-AKT","GCaMP6S"}),G465/AVERAGE($D465:$F465), G465/Q465/AVERAGE($D465/$N465,$E465/$O465,$F465/$P465)),0)</f>
        <v>1.0097477902281222</v>
      </c>
      <c r="AB465" s="10">
        <f>_xlfn.IFNA(IF(OR($C465={"PH-AKT","GCaMP6S"}),H465/AVERAGE($D465:$F465), H465/R465/AVERAGE($D465/$N465,$E465/$O465,$F465/$P465)),0)</f>
        <v>0.99024001408276163</v>
      </c>
      <c r="AC465" s="10">
        <f>_xlfn.IFNA(IF(OR($C465={"PH-AKT","GCaMP6S"}),I465/AVERAGE($D465:$F465), I465/S465/AVERAGE($D465/$N465,$E465/$O465,$F465/$P465)),0)</f>
        <v>0.9510382463081396</v>
      </c>
      <c r="AD465" s="10">
        <f>_xlfn.IFNA(IF(OR($C465={"PH-AKT","GCaMP6S"}),J465/AVERAGE($D465:$F465), J465/T465/AVERAGE($D465/$N465,$E465/$O465,$F465/$P465)),0)</f>
        <v>0.90238390573270122</v>
      </c>
      <c r="AE465" s="10">
        <f>_xlfn.IFNA(IF(OR($C465={"PH-AKT","GCaMP6S"}),K465/AVERAGE($D465:$F465), K465/U465/AVERAGE($D465/$N465,$E465/$O465,$F465/$P465)),0)</f>
        <v>0.8812940309492947</v>
      </c>
      <c r="AF465" s="10">
        <f>_xlfn.IFNA(IF(OR($C465={"PH-AKT","GCaMP6S"}),L465/AVERAGE($D465:$F465), L465/V465/AVERAGE($D465/$N465,$E465/$O465,$F465/$P465)),0)</f>
        <v>0.99041172311205616</v>
      </c>
      <c r="AG465" s="10">
        <f>_xlfn.IFNA(IF(OR($C465={"PH-AKT","GCaMP6S"}),M465/AVERAGE($D465:$F465), M465/W465/AVERAGE($D465/$N465,$E465/$O465,$F465/$P465)),0)</f>
        <v>0.96731234091132623</v>
      </c>
      <c r="AI465" s="10">
        <f>IF(OR($C465={"PH-AKT","Syk","Src","Lyn-FAK","Prin-CRAF","ERKKTR"}),1/X465,X465)</f>
        <v>0.99584220860370132</v>
      </c>
      <c r="AJ465" s="10">
        <f>IF(OR($C465={"PH-AKT","Syk","Src","Lyn-FAK","Prin-CRAF","ERKKTR"}),1/Y465,Y465)</f>
        <v>1.0073473982503995</v>
      </c>
      <c r="AK465" s="10">
        <f>IF(OR($C465={"PH-AKT","Syk","Src","Lyn-FAK","Prin-CRAF","ERKKTR"}),1/Z465,Z465)</f>
        <v>0.99681039314589892</v>
      </c>
      <c r="AL465" s="10">
        <f>IF(OR($C465={"PH-AKT","Syk","Src","Lyn-FAK","Prin-CRAF","ERKKTR"}),1/AA465,AA465)</f>
        <v>1.0097477902281222</v>
      </c>
      <c r="AM465" s="10">
        <f>IF(OR($C465={"PH-AKT","Syk","Src","Lyn-FAK","Prin-CRAF","ERKKTR"}),1/AB465,AB465)</f>
        <v>0.99024001408276163</v>
      </c>
      <c r="AN465" s="10">
        <f>IF(OR($C465={"PH-AKT","Syk","Src","Lyn-FAK","Prin-CRAF","ERKKTR"}),1/AC465,AC465)</f>
        <v>0.9510382463081396</v>
      </c>
      <c r="AO465" s="10">
        <f>IF(OR($C465={"PH-AKT","Syk","Src","Lyn-FAK","Prin-CRAF","ERKKTR"}),1/AD465,AD465)</f>
        <v>0.90238390573270122</v>
      </c>
      <c r="AP465" s="10">
        <f>IF(OR($C465={"PH-AKT","Syk","Src","Lyn-FAK","Prin-CRAF","ERKKTR"}),1/AE465,AE465)</f>
        <v>0.8812940309492947</v>
      </c>
      <c r="AQ465" s="10">
        <f>IF(OR($C465={"PH-AKT","Syk","Src","Lyn-FAK","Prin-CRAF","ERKKTR"}),1/AF465,AF465)</f>
        <v>0.99041172311205616</v>
      </c>
      <c r="AR465" s="10">
        <f>IF(OR($C465={"PH-AKT","Syk","Src","Lyn-FAK","Prin-CRAF","ERKKTR"}),1/AG465,AG465)</f>
        <v>0.96731234091132623</v>
      </c>
    </row>
    <row r="466" spans="1:44" x14ac:dyDescent="0.2">
      <c r="A466" s="10">
        <v>465</v>
      </c>
      <c r="B466" s="10">
        <v>0</v>
      </c>
      <c r="C466" s="10">
        <f>_xlfn.IFNA(VLOOKUP($B466,Barcodes!$B$2:$E$14,4,FALSE),0)</f>
        <v>0</v>
      </c>
      <c r="D466" s="10">
        <v>208.69900000000001</v>
      </c>
      <c r="E466" s="10">
        <v>207.03</v>
      </c>
      <c r="F466" s="10">
        <v>207.46100000000001</v>
      </c>
      <c r="G466" s="10">
        <v>208.983</v>
      </c>
      <c r="H466" s="10">
        <v>210.202</v>
      </c>
      <c r="I466" s="10">
        <v>207.68100000000001</v>
      </c>
      <c r="J466" s="10">
        <v>206.08500000000001</v>
      </c>
      <c r="K466" s="10">
        <v>207.221</v>
      </c>
      <c r="L466" s="10">
        <v>209.197</v>
      </c>
      <c r="M466" s="10">
        <v>205.68799999999999</v>
      </c>
      <c r="N466" s="10">
        <v>64.132000000000005</v>
      </c>
      <c r="O466" s="10">
        <v>58.847999999999999</v>
      </c>
      <c r="P466" s="10">
        <v>60.698999999999998</v>
      </c>
      <c r="Q466" s="10">
        <v>62.023000000000003</v>
      </c>
      <c r="R466" s="10">
        <v>63.253999999999998</v>
      </c>
      <c r="S466" s="10">
        <v>64.16</v>
      </c>
      <c r="T466" s="10">
        <v>63.381999999999998</v>
      </c>
      <c r="U466" s="10">
        <v>66.727000000000004</v>
      </c>
      <c r="V466" s="10">
        <v>61.923000000000002</v>
      </c>
      <c r="W466" s="10">
        <v>68.313999999999993</v>
      </c>
      <c r="X466" s="10">
        <f>_xlfn.IFNA(IF(OR($C466={"PH-AKT","GCaMP6S"}),D466/AVERAGE($D466:$F466), D466/N466/AVERAGE($D466/$N466,$E466/$O466,$F466/$P466)),0)</f>
        <v>0.95804843427463293</v>
      </c>
      <c r="Y466" s="10">
        <f>_xlfn.IFNA(IF(OR($C466={"PH-AKT","GCaMP6S"}),E466/AVERAGE($D466:$F466), E466/O466/AVERAGE($D466/$N466,$E466/$O466,$F466/$P466)),0)</f>
        <v>1.0357226069847931</v>
      </c>
      <c r="Z466" s="10">
        <f>_xlfn.IFNA(IF(OR($C466={"PH-AKT","GCaMP6S"}),F466/AVERAGE($D466:$F466), F466/P466/AVERAGE($D466/$N466,$E466/$O466,$F466/$P466)),0)</f>
        <v>1.0062289587405737</v>
      </c>
      <c r="AA466" s="10">
        <f>_xlfn.IFNA(IF(OR($C466={"PH-AKT","GCaMP6S"}),G466/AVERAGE($D466:$F466), G466/Q466/AVERAGE($D466/$N466,$E466/$O466,$F466/$P466)),0)</f>
        <v>0.99197350291870501</v>
      </c>
      <c r="AB466" s="10">
        <f>_xlfn.IFNA(IF(OR($C466={"PH-AKT","GCaMP6S"}),H466/AVERAGE($D466:$F466), H466/R466/AVERAGE($D466/$N466,$E466/$O466,$F466/$P466)),0)</f>
        <v>0.9783420738505223</v>
      </c>
      <c r="AC466" s="10">
        <f>_xlfn.IFNA(IF(OR($C466={"PH-AKT","GCaMP6S"}),I466/AVERAGE($D466:$F466), I466/S466/AVERAGE($D466/$N466,$E466/$O466,$F466/$P466)),0)</f>
        <v>0.95295916730678032</v>
      </c>
      <c r="AD466" s="10">
        <f>_xlfn.IFNA(IF(OR($C466={"PH-AKT","GCaMP6S"}),J466/AVERAGE($D466:$F466), J466/T466/AVERAGE($D466/$N466,$E466/$O466,$F466/$P466)),0)</f>
        <v>0.95724327671934351</v>
      </c>
      <c r="AE466" s="10">
        <f>_xlfn.IFNA(IF(OR($C466={"PH-AKT","GCaMP6S"}),K466/AVERAGE($D466:$F466), K466/U466/AVERAGE($D466/$N466,$E466/$O466,$F466/$P466)),0)</f>
        <v>0.91426911000838906</v>
      </c>
      <c r="AF466" s="10">
        <f>_xlfn.IFNA(IF(OR($C466={"PH-AKT","GCaMP6S"}),L466/AVERAGE($D466:$F466), L466/V466/AVERAGE($D466/$N466,$E466/$O466,$F466/$P466)),0)</f>
        <v>0.99459287765061721</v>
      </c>
      <c r="AG466" s="10">
        <f>_xlfn.IFNA(IF(OR($C466={"PH-AKT","GCaMP6S"}),M466/AVERAGE($D466:$F466), M466/W466/AVERAGE($D466/$N466,$E466/$O466,$F466/$P466)),0)</f>
        <v>0.88642321439538851</v>
      </c>
      <c r="AI466" s="10">
        <f>IF(OR($C466={"PH-AKT","Syk","Src","Lyn-FAK","Prin-CRAF","ERKKTR"}),1/X466,X466)</f>
        <v>0.95804843427463293</v>
      </c>
      <c r="AJ466" s="10">
        <f>IF(OR($C466={"PH-AKT","Syk","Src","Lyn-FAK","Prin-CRAF","ERKKTR"}),1/Y466,Y466)</f>
        <v>1.0357226069847931</v>
      </c>
      <c r="AK466" s="10">
        <f>IF(OR($C466={"PH-AKT","Syk","Src","Lyn-FAK","Prin-CRAF","ERKKTR"}),1/Z466,Z466)</f>
        <v>1.0062289587405737</v>
      </c>
      <c r="AL466" s="10">
        <f>IF(OR($C466={"PH-AKT","Syk","Src","Lyn-FAK","Prin-CRAF","ERKKTR"}),1/AA466,AA466)</f>
        <v>0.99197350291870501</v>
      </c>
      <c r="AM466" s="10">
        <f>IF(OR($C466={"PH-AKT","Syk","Src","Lyn-FAK","Prin-CRAF","ERKKTR"}),1/AB466,AB466)</f>
        <v>0.9783420738505223</v>
      </c>
      <c r="AN466" s="10">
        <f>IF(OR($C466={"PH-AKT","Syk","Src","Lyn-FAK","Prin-CRAF","ERKKTR"}),1/AC466,AC466)</f>
        <v>0.95295916730678032</v>
      </c>
      <c r="AO466" s="10">
        <f>IF(OR($C466={"PH-AKT","Syk","Src","Lyn-FAK","Prin-CRAF","ERKKTR"}),1/AD466,AD466)</f>
        <v>0.95724327671934351</v>
      </c>
      <c r="AP466" s="10">
        <f>IF(OR($C466={"PH-AKT","Syk","Src","Lyn-FAK","Prin-CRAF","ERKKTR"}),1/AE466,AE466)</f>
        <v>0.91426911000838906</v>
      </c>
      <c r="AQ466" s="10">
        <f>IF(OR($C466={"PH-AKT","Syk","Src","Lyn-FAK","Prin-CRAF","ERKKTR"}),1/AF466,AF466)</f>
        <v>0.99459287765061721</v>
      </c>
      <c r="AR466" s="10">
        <f>IF(OR($C466={"PH-AKT","Syk","Src","Lyn-FAK","Prin-CRAF","ERKKTR"}),1/AG466,AG466)</f>
        <v>0.88642321439538851</v>
      </c>
    </row>
    <row r="467" spans="1:44" x14ac:dyDescent="0.2">
      <c r="A467" s="10">
        <v>466</v>
      </c>
      <c r="B467" s="10">
        <v>0</v>
      </c>
      <c r="C467" s="10">
        <f>_xlfn.IFNA(VLOOKUP($B467,Barcodes!$B$2:$E$14,4,FALSE),0)</f>
        <v>0</v>
      </c>
      <c r="D467" s="10">
        <v>217.43100000000001</v>
      </c>
      <c r="E467" s="10">
        <v>218.86199999999999</v>
      </c>
      <c r="F467" s="10">
        <v>214.53</v>
      </c>
      <c r="G467" s="10">
        <v>216.65899999999999</v>
      </c>
      <c r="H467" s="10">
        <v>217.476</v>
      </c>
      <c r="I467" s="10">
        <v>219.47900000000001</v>
      </c>
      <c r="J467" s="10">
        <v>216.28100000000001</v>
      </c>
      <c r="K467" s="10">
        <v>220.887</v>
      </c>
      <c r="L467" s="10">
        <v>218.14099999999999</v>
      </c>
      <c r="M467" s="10">
        <v>218.28800000000001</v>
      </c>
      <c r="N467" s="10">
        <v>62.04</v>
      </c>
      <c r="O467" s="10">
        <v>61.350999999999999</v>
      </c>
      <c r="P467" s="10">
        <v>61.866</v>
      </c>
      <c r="Q467" s="10">
        <v>64.266000000000005</v>
      </c>
      <c r="R467" s="10">
        <v>61.308999999999997</v>
      </c>
      <c r="S467" s="10">
        <v>65.096999999999994</v>
      </c>
      <c r="T467" s="10">
        <v>66.373999999999995</v>
      </c>
      <c r="U467" s="10">
        <v>66.986999999999995</v>
      </c>
      <c r="V467" s="10">
        <v>68.733999999999995</v>
      </c>
      <c r="W467" s="10">
        <v>66.016000000000005</v>
      </c>
      <c r="X467" s="10">
        <f>_xlfn.IFNA(IF(OR($C467={"PH-AKT","GCaMP6S"}),D467/AVERAGE($D467:$F467), D467/N467/AVERAGE($D467/$N467,$E467/$O467,$F467/$P467)),0)</f>
        <v>0.99756639935689728</v>
      </c>
      <c r="Y467" s="10">
        <f>_xlfn.IFNA(IF(OR($C467={"PH-AKT","GCaMP6S"}),E467/AVERAGE($D467:$F467), E467/O467/AVERAGE($D467/$N467,$E467/$O467,$F467/$P467)),0)</f>
        <v>1.0154086436954086</v>
      </c>
      <c r="Z467" s="10">
        <f>_xlfn.IFNA(IF(OR($C467={"PH-AKT","GCaMP6S"}),F467/AVERAGE($D467:$F467), F467/P467/AVERAGE($D467/$N467,$E467/$O467,$F467/$P467)),0)</f>
        <v>0.98702495694769399</v>
      </c>
      <c r="AA467" s="10">
        <f>_xlfn.IFNA(IF(OR($C467={"PH-AKT","GCaMP6S"}),G467/AVERAGE($D467:$F467), G467/Q467/AVERAGE($D467/$N467,$E467/$O467,$F467/$P467)),0)</f>
        <v>0.95959417506776323</v>
      </c>
      <c r="AB467" s="10">
        <f>_xlfn.IFNA(IF(OR($C467={"PH-AKT","GCaMP6S"}),H467/AVERAGE($D467:$F467), H467/R467/AVERAGE($D467/$N467,$E467/$O467,$F467/$P467)),0)</f>
        <v>1.0096695118865839</v>
      </c>
      <c r="AC467" s="10">
        <f>_xlfn.IFNA(IF(OR($C467={"PH-AKT","GCaMP6S"}),I467/AVERAGE($D467:$F467), I467/S467/AVERAGE($D467/$N467,$E467/$O467,$F467/$P467)),0)</f>
        <v>0.9596749012367074</v>
      </c>
      <c r="AD467" s="10">
        <f>_xlfn.IFNA(IF(OR($C467={"PH-AKT","GCaMP6S"}),J467/AVERAGE($D467:$F467), J467/T467/AVERAGE($D467/$N467,$E467/$O467,$F467/$P467)),0)</f>
        <v>0.92749700597255547</v>
      </c>
      <c r="AE467" s="10">
        <f>_xlfn.IFNA(IF(OR($C467={"PH-AKT","GCaMP6S"}),K467/AVERAGE($D467:$F467), K467/U467/AVERAGE($D467/$N467,$E467/$O467,$F467/$P467)),0)</f>
        <v>0.9385810182009563</v>
      </c>
      <c r="AF467" s="10">
        <f>_xlfn.IFNA(IF(OR($C467={"PH-AKT","GCaMP6S"}),L467/AVERAGE($D467:$F467), L467/V467/AVERAGE($D467/$N467,$E467/$O467,$F467/$P467)),0)</f>
        <v>0.90335368305932562</v>
      </c>
      <c r="AG467" s="10">
        <f>_xlfn.IFNA(IF(OR($C467={"PH-AKT","GCaMP6S"}),M467/AVERAGE($D467:$F467), M467/W467/AVERAGE($D467/$N467,$E467/$O467,$F467/$P467)),0)</f>
        <v>0.94118022549127123</v>
      </c>
      <c r="AI467" s="10">
        <f>IF(OR($C467={"PH-AKT","Syk","Src","Lyn-FAK","Prin-CRAF","ERKKTR"}),1/X467,X467)</f>
        <v>0.99756639935689728</v>
      </c>
      <c r="AJ467" s="10">
        <f>IF(OR($C467={"PH-AKT","Syk","Src","Lyn-FAK","Prin-CRAF","ERKKTR"}),1/Y467,Y467)</f>
        <v>1.0154086436954086</v>
      </c>
      <c r="AK467" s="10">
        <f>IF(OR($C467={"PH-AKT","Syk","Src","Lyn-FAK","Prin-CRAF","ERKKTR"}),1/Z467,Z467)</f>
        <v>0.98702495694769399</v>
      </c>
      <c r="AL467" s="10">
        <f>IF(OR($C467={"PH-AKT","Syk","Src","Lyn-FAK","Prin-CRAF","ERKKTR"}),1/AA467,AA467)</f>
        <v>0.95959417506776323</v>
      </c>
      <c r="AM467" s="10">
        <f>IF(OR($C467={"PH-AKT","Syk","Src","Lyn-FAK","Prin-CRAF","ERKKTR"}),1/AB467,AB467)</f>
        <v>1.0096695118865839</v>
      </c>
      <c r="AN467" s="10">
        <f>IF(OR($C467={"PH-AKT","Syk","Src","Lyn-FAK","Prin-CRAF","ERKKTR"}),1/AC467,AC467)</f>
        <v>0.9596749012367074</v>
      </c>
      <c r="AO467" s="10">
        <f>IF(OR($C467={"PH-AKT","Syk","Src","Lyn-FAK","Prin-CRAF","ERKKTR"}),1/AD467,AD467)</f>
        <v>0.92749700597255547</v>
      </c>
      <c r="AP467" s="10">
        <f>IF(OR($C467={"PH-AKT","Syk","Src","Lyn-FAK","Prin-CRAF","ERKKTR"}),1/AE467,AE467)</f>
        <v>0.9385810182009563</v>
      </c>
      <c r="AQ467" s="10">
        <f>IF(OR($C467={"PH-AKT","Syk","Src","Lyn-FAK","Prin-CRAF","ERKKTR"}),1/AF467,AF467)</f>
        <v>0.90335368305932562</v>
      </c>
      <c r="AR467" s="10">
        <f>IF(OR($C467={"PH-AKT","Syk","Src","Lyn-FAK","Prin-CRAF","ERKKTR"}),1/AG467,AG467)</f>
        <v>0.94118022549127123</v>
      </c>
    </row>
    <row r="468" spans="1:44" x14ac:dyDescent="0.2">
      <c r="A468" s="10">
        <v>467</v>
      </c>
      <c r="B468" s="10" t="s">
        <v>38</v>
      </c>
      <c r="C468" s="10" t="str">
        <f>_xlfn.IFNA(VLOOKUP($B468,Barcodes!$B$2:$E$14,4,FALSE),0)</f>
        <v>RhoA2G</v>
      </c>
      <c r="D468" s="10">
        <v>11338.004000000001</v>
      </c>
      <c r="E468" s="10">
        <v>11370.438</v>
      </c>
      <c r="F468" s="10">
        <v>11342.518</v>
      </c>
      <c r="G468" s="10">
        <v>11193.48</v>
      </c>
      <c r="H468" s="10">
        <v>11182.232</v>
      </c>
      <c r="I468" s="10">
        <v>11121.602999999999</v>
      </c>
      <c r="J468" s="10">
        <v>10997.775</v>
      </c>
      <c r="K468" s="10">
        <v>10821.081</v>
      </c>
      <c r="L468" s="10">
        <v>10828.839</v>
      </c>
      <c r="M468" s="10">
        <v>10683.803</v>
      </c>
      <c r="N468" s="10">
        <v>4114.0050000000001</v>
      </c>
      <c r="O468" s="10">
        <v>4097.9740000000002</v>
      </c>
      <c r="P468" s="10">
        <v>4041.5790000000002</v>
      </c>
      <c r="Q468" s="10">
        <v>3987.7710000000002</v>
      </c>
      <c r="R468" s="10">
        <v>3958.5529999999999</v>
      </c>
      <c r="S468" s="10">
        <v>3926.518</v>
      </c>
      <c r="T468" s="10">
        <v>3853.0630000000001</v>
      </c>
      <c r="U468" s="10">
        <v>3772.788</v>
      </c>
      <c r="V468" s="10">
        <v>3750.74</v>
      </c>
      <c r="W468" s="10">
        <v>3702.9760000000001</v>
      </c>
      <c r="X468" s="10">
        <f>_xlfn.IFNA(IF(OR($C468={"PH-AKT","GCaMP6S"}),D468/AVERAGE($D468:$F468), D468/N468/AVERAGE($D468/$N468,$E468/$O468,$F468/$P468)),0)</f>
        <v>0.99169971906168031</v>
      </c>
      <c r="Y468" s="10">
        <f>_xlfn.IFNA(IF(OR($C468={"PH-AKT","GCaMP6S"}),E468/AVERAGE($D468:$F468), E468/O468/AVERAGE($D468/$N468,$E468/$O468,$F468/$P468)),0)</f>
        <v>0.9984271802036967</v>
      </c>
      <c r="Z468" s="10">
        <f>_xlfn.IFNA(IF(OR($C468={"PH-AKT","GCaMP6S"}),F468/AVERAGE($D468:$F468), F468/P468/AVERAGE($D468/$N468,$E468/$O468,$F468/$P468)),0)</f>
        <v>1.0098731007346227</v>
      </c>
      <c r="AA468" s="10">
        <f>_xlfn.IFNA(IF(OR($C468={"PH-AKT","GCaMP6S"}),G468/AVERAGE($D468:$F468), G468/Q468/AVERAGE($D468/$N468,$E468/$O468,$F468/$P468)),0)</f>
        <v>1.0100510312465125</v>
      </c>
      <c r="AB468" s="10">
        <f>_xlfn.IFNA(IF(OR($C468={"PH-AKT","GCaMP6S"}),H468/AVERAGE($D468:$F468), H468/R468/AVERAGE($D468/$N468,$E468/$O468,$F468/$P468)),0)</f>
        <v>1.0164837354164837</v>
      </c>
      <c r="AC468" s="10">
        <f>_xlfn.IFNA(IF(OR($C468={"PH-AKT","GCaMP6S"}),I468/AVERAGE($D468:$F468), I468/S468/AVERAGE($D468/$N468,$E468/$O468,$F468/$P468)),0)</f>
        <v>1.0192206054058401</v>
      </c>
      <c r="AD468" s="10">
        <f>_xlfn.IFNA(IF(OR($C468={"PH-AKT","GCaMP6S"}),J468/AVERAGE($D468:$F468), J468/T468/AVERAGE($D468/$N468,$E468/$O468,$F468/$P468)),0)</f>
        <v>1.0270867338878396</v>
      </c>
      <c r="AE468" s="10">
        <f>_xlfn.IFNA(IF(OR($C468={"PH-AKT","GCaMP6S"}),K468/AVERAGE($D468:$F468), K468/U468/AVERAGE($D468/$N468,$E468/$O468,$F468/$P468)),0)</f>
        <v>1.0320878022363769</v>
      </c>
      <c r="AF468" s="10">
        <f>_xlfn.IFNA(IF(OR($C468={"PH-AKT","GCaMP6S"}),L468/AVERAGE($D468:$F468), L468/V468/AVERAGE($D468/$N468,$E468/$O468,$F468/$P468)),0)</f>
        <v>1.0388990191982965</v>
      </c>
      <c r="AG468" s="10">
        <f>_xlfn.IFNA(IF(OR($C468={"PH-AKT","GCaMP6S"}),M468/AVERAGE($D468:$F468), M468/W468/AVERAGE($D468/$N468,$E468/$O468,$F468/$P468)),0)</f>
        <v>1.0382056156548127</v>
      </c>
      <c r="AI468" s="10">
        <f>IF(OR($C468={"PH-AKT","Syk","Src","Lyn-FAK","Prin-CRAF","ERKKTR"}),1/X468,X468)</f>
        <v>0.99169971906168031</v>
      </c>
      <c r="AJ468" s="10">
        <f>IF(OR($C468={"PH-AKT","Syk","Src","Lyn-FAK","Prin-CRAF","ERKKTR"}),1/Y468,Y468)</f>
        <v>0.9984271802036967</v>
      </c>
      <c r="AK468" s="10">
        <f>IF(OR($C468={"PH-AKT","Syk","Src","Lyn-FAK","Prin-CRAF","ERKKTR"}),1/Z468,Z468)</f>
        <v>1.0098731007346227</v>
      </c>
      <c r="AL468" s="10">
        <f>IF(OR($C468={"PH-AKT","Syk","Src","Lyn-FAK","Prin-CRAF","ERKKTR"}),1/AA468,AA468)</f>
        <v>1.0100510312465125</v>
      </c>
      <c r="AM468" s="10">
        <f>IF(OR($C468={"PH-AKT","Syk","Src","Lyn-FAK","Prin-CRAF","ERKKTR"}),1/AB468,AB468)</f>
        <v>1.0164837354164837</v>
      </c>
      <c r="AN468" s="10">
        <f>IF(OR($C468={"PH-AKT","Syk","Src","Lyn-FAK","Prin-CRAF","ERKKTR"}),1/AC468,AC468)</f>
        <v>1.0192206054058401</v>
      </c>
      <c r="AO468" s="10">
        <f>IF(OR($C468={"PH-AKT","Syk","Src","Lyn-FAK","Prin-CRAF","ERKKTR"}),1/AD468,AD468)</f>
        <v>1.0270867338878396</v>
      </c>
      <c r="AP468" s="10">
        <f>IF(OR($C468={"PH-AKT","Syk","Src","Lyn-FAK","Prin-CRAF","ERKKTR"}),1/AE468,AE468)</f>
        <v>1.0320878022363769</v>
      </c>
      <c r="AQ468" s="10">
        <f>IF(OR($C468={"PH-AKT","Syk","Src","Lyn-FAK","Prin-CRAF","ERKKTR"}),1/AF468,AF468)</f>
        <v>1.0388990191982965</v>
      </c>
      <c r="AR468" s="10">
        <f>IF(OR($C468={"PH-AKT","Syk","Src","Lyn-FAK","Prin-CRAF","ERKKTR"}),1/AG468,AG468)</f>
        <v>1.0382056156548127</v>
      </c>
    </row>
    <row r="469" spans="1:44" x14ac:dyDescent="0.2">
      <c r="A469" s="10">
        <v>468</v>
      </c>
      <c r="B469" s="10" t="s">
        <v>38</v>
      </c>
      <c r="C469" s="10" t="str">
        <f>_xlfn.IFNA(VLOOKUP($B469,Barcodes!$B$2:$E$14,4,FALSE),0)</f>
        <v>RhoA2G</v>
      </c>
      <c r="D469" s="10">
        <v>492.166</v>
      </c>
      <c r="E469" s="10">
        <v>483.16800000000001</v>
      </c>
      <c r="F469" s="10">
        <v>470.346</v>
      </c>
      <c r="G469" s="10">
        <v>468.37700000000001</v>
      </c>
      <c r="H469" s="10">
        <v>464.51499999999999</v>
      </c>
      <c r="I469" s="10">
        <v>453.30900000000003</v>
      </c>
      <c r="J469" s="10">
        <v>454.12299999999999</v>
      </c>
      <c r="K469" s="10">
        <v>444.97399999999999</v>
      </c>
      <c r="L469" s="10">
        <v>449.14800000000002</v>
      </c>
      <c r="M469" s="10">
        <v>445.34899999999999</v>
      </c>
      <c r="N469" s="10">
        <v>193.86099999999999</v>
      </c>
      <c r="O469" s="10">
        <v>185.56399999999999</v>
      </c>
      <c r="P469" s="10">
        <v>180.59700000000001</v>
      </c>
      <c r="Q469" s="10">
        <v>187.999</v>
      </c>
      <c r="R469" s="10">
        <v>176.75299999999999</v>
      </c>
      <c r="S469" s="10">
        <v>173.13</v>
      </c>
      <c r="T469" s="10">
        <v>179.845</v>
      </c>
      <c r="U469" s="10">
        <v>170.41499999999999</v>
      </c>
      <c r="V469" s="10">
        <v>173.80600000000001</v>
      </c>
      <c r="W469" s="10">
        <v>165.88499999999999</v>
      </c>
      <c r="X469" s="10">
        <f>_xlfn.IFNA(IF(OR($C469={"PH-AKT","GCaMP6S"}),D469/AVERAGE($D469:$F469), D469/N469/AVERAGE($D469/$N469,$E469/$O469,$F469/$P469)),0)</f>
        <v>0.98313371006595984</v>
      </c>
      <c r="Y469" s="10">
        <f>_xlfn.IFNA(IF(OR($C469={"PH-AKT","GCaMP6S"}),E469/AVERAGE($D469:$F469), E469/O469/AVERAGE($D469/$N469,$E469/$O469,$F469/$P469)),0)</f>
        <v>1.0083141592922165</v>
      </c>
      <c r="Z469" s="10">
        <f>_xlfn.IFNA(IF(OR($C469={"PH-AKT","GCaMP6S"}),F469/AVERAGE($D469:$F469), F469/P469/AVERAGE($D469/$N469,$E469/$O469,$F469/$P469)),0)</f>
        <v>1.0085521306418241</v>
      </c>
      <c r="AA469" s="10">
        <f>_xlfn.IFNA(IF(OR($C469={"PH-AKT","GCaMP6S"}),G469/AVERAGE($D469:$F469), G469/Q469/AVERAGE($D469/$N469,$E469/$O469,$F469/$P469)),0)</f>
        <v>0.96478701421205793</v>
      </c>
      <c r="AB469" s="10">
        <f>_xlfn.IFNA(IF(OR($C469={"PH-AKT","GCaMP6S"}),H469/AVERAGE($D469:$F469), H469/R469/AVERAGE($D469/$N469,$E469/$O469,$F469/$P469)),0)</f>
        <v>1.0177107849915872</v>
      </c>
      <c r="AC469" s="10">
        <f>_xlfn.IFNA(IF(OR($C469={"PH-AKT","GCaMP6S"}),I469/AVERAGE($D469:$F469), I469/S469/AVERAGE($D469/$N469,$E469/$O469,$F469/$P469)),0)</f>
        <v>1.0139427647688386</v>
      </c>
      <c r="AD469" s="10">
        <f>_xlfn.IFNA(IF(OR($C469={"PH-AKT","GCaMP6S"}),J469/AVERAGE($D469:$F469), J469/T469/AVERAGE($D469/$N469,$E469/$O469,$F469/$P469)),0)</f>
        <v>0.97783720629170878</v>
      </c>
      <c r="AE469" s="10">
        <f>_xlfn.IFNA(IF(OR($C469={"PH-AKT","GCaMP6S"}),K469/AVERAGE($D469:$F469), K469/U469/AVERAGE($D469/$N469,$E469/$O469,$F469/$P469)),0)</f>
        <v>1.0111561899077635</v>
      </c>
      <c r="AF469" s="10">
        <f>_xlfn.IFNA(IF(OR($C469={"PH-AKT","GCaMP6S"}),L469/AVERAGE($D469:$F469), L469/V469/AVERAGE($D469/$N469,$E469/$O469,$F469/$P469)),0)</f>
        <v>1.0007281889508366</v>
      </c>
      <c r="AG469" s="10">
        <f>_xlfn.IFNA(IF(OR($C469={"PH-AKT","GCaMP6S"}),M469/AVERAGE($D469:$F469), M469/W469/AVERAGE($D469/$N469,$E469/$O469,$F469/$P469)),0)</f>
        <v>1.0396443370626627</v>
      </c>
      <c r="AI469" s="10">
        <f>IF(OR($C469={"PH-AKT","Syk","Src","Lyn-FAK","Prin-CRAF","ERKKTR"}),1/X469,X469)</f>
        <v>0.98313371006595984</v>
      </c>
      <c r="AJ469" s="10">
        <f>IF(OR($C469={"PH-AKT","Syk","Src","Lyn-FAK","Prin-CRAF","ERKKTR"}),1/Y469,Y469)</f>
        <v>1.0083141592922165</v>
      </c>
      <c r="AK469" s="10">
        <f>IF(OR($C469={"PH-AKT","Syk","Src","Lyn-FAK","Prin-CRAF","ERKKTR"}),1/Z469,Z469)</f>
        <v>1.0085521306418241</v>
      </c>
      <c r="AL469" s="10">
        <f>IF(OR($C469={"PH-AKT","Syk","Src","Lyn-FAK","Prin-CRAF","ERKKTR"}),1/AA469,AA469)</f>
        <v>0.96478701421205793</v>
      </c>
      <c r="AM469" s="10">
        <f>IF(OR($C469={"PH-AKT","Syk","Src","Lyn-FAK","Prin-CRAF","ERKKTR"}),1/AB469,AB469)</f>
        <v>1.0177107849915872</v>
      </c>
      <c r="AN469" s="10">
        <f>IF(OR($C469={"PH-AKT","Syk","Src","Lyn-FAK","Prin-CRAF","ERKKTR"}),1/AC469,AC469)</f>
        <v>1.0139427647688386</v>
      </c>
      <c r="AO469" s="10">
        <f>IF(OR($C469={"PH-AKT","Syk","Src","Lyn-FAK","Prin-CRAF","ERKKTR"}),1/AD469,AD469)</f>
        <v>0.97783720629170878</v>
      </c>
      <c r="AP469" s="10">
        <f>IF(OR($C469={"PH-AKT","Syk","Src","Lyn-FAK","Prin-CRAF","ERKKTR"}),1/AE469,AE469)</f>
        <v>1.0111561899077635</v>
      </c>
      <c r="AQ469" s="10">
        <f>IF(OR($C469={"PH-AKT","Syk","Src","Lyn-FAK","Prin-CRAF","ERKKTR"}),1/AF469,AF469)</f>
        <v>1.0007281889508366</v>
      </c>
      <c r="AR469" s="10">
        <f>IF(OR($C469={"PH-AKT","Syk","Src","Lyn-FAK","Prin-CRAF","ERKKTR"}),1/AG469,AG469)</f>
        <v>1.0396443370626627</v>
      </c>
    </row>
    <row r="470" spans="1:44" x14ac:dyDescent="0.2">
      <c r="A470" s="10">
        <v>469</v>
      </c>
      <c r="B470" s="10">
        <v>0</v>
      </c>
      <c r="C470" s="10">
        <f>_xlfn.IFNA(VLOOKUP($B470,Barcodes!$B$2:$E$14,4,FALSE),0)</f>
        <v>0</v>
      </c>
      <c r="D470" s="10">
        <v>480.44600000000003</v>
      </c>
      <c r="E470" s="10">
        <v>478.48</v>
      </c>
      <c r="F470" s="10">
        <v>457.721</v>
      </c>
      <c r="G470" s="10">
        <v>462.428</v>
      </c>
      <c r="H470" s="10">
        <v>476.13600000000002</v>
      </c>
      <c r="I470" s="10">
        <v>457.72500000000002</v>
      </c>
      <c r="J470" s="10">
        <v>474.375</v>
      </c>
      <c r="K470" s="10">
        <v>472.435</v>
      </c>
      <c r="L470" s="10">
        <v>468.416</v>
      </c>
      <c r="M470" s="10">
        <v>513.62400000000002</v>
      </c>
      <c r="N470" s="10">
        <v>189.26</v>
      </c>
      <c r="O470" s="10">
        <v>201.81899999999999</v>
      </c>
      <c r="P470" s="10">
        <v>188.80099999999999</v>
      </c>
      <c r="Q470" s="10">
        <v>180.98099999999999</v>
      </c>
      <c r="R470" s="10">
        <v>195.31800000000001</v>
      </c>
      <c r="S470" s="10">
        <v>185.76400000000001</v>
      </c>
      <c r="T470" s="10">
        <v>200.40899999999999</v>
      </c>
      <c r="U470" s="10">
        <v>192.047</v>
      </c>
      <c r="V470" s="10">
        <v>190.14400000000001</v>
      </c>
      <c r="W470" s="10">
        <v>213.46899999999999</v>
      </c>
      <c r="X470" s="10">
        <f>_xlfn.IFNA(IF(OR($C470={"PH-AKT","GCaMP6S"}),D470/AVERAGE($D470:$F470), D470/N470/AVERAGE($D470/$N470,$E470/$O470,$F470/$P470)),0)</f>
        <v>1.0384395989572377</v>
      </c>
      <c r="Y470" s="10">
        <f>_xlfn.IFNA(IF(OR($C470={"PH-AKT","GCaMP6S"}),E470/AVERAGE($D470:$F470), E470/O470/AVERAGE($D470/$N470,$E470/$O470,$F470/$P470)),0)</f>
        <v>0.96983361742204999</v>
      </c>
      <c r="Z470" s="10">
        <f>_xlfn.IFNA(IF(OR($C470={"PH-AKT","GCaMP6S"}),F470/AVERAGE($D470:$F470), F470/P470/AVERAGE($D470/$N470,$E470/$O470,$F470/$P470)),0)</f>
        <v>0.99172678362071198</v>
      </c>
      <c r="AA470" s="10">
        <f>_xlfn.IFNA(IF(OR($C470={"PH-AKT","GCaMP6S"}),G470/AVERAGE($D470:$F470), G470/Q470/AVERAGE($D470/$N470,$E470/$O470,$F470/$P470)),0)</f>
        <v>1.0452174067623841</v>
      </c>
      <c r="AB470" s="10">
        <f>_xlfn.IFNA(IF(OR($C470={"PH-AKT","GCaMP6S"}),H470/AVERAGE($D470:$F470), H470/R470/AVERAGE($D470/$N470,$E470/$O470,$F470/$P470)),0)</f>
        <v>0.99720453553149713</v>
      </c>
      <c r="AC470" s="10">
        <f>_xlfn.IFNA(IF(OR($C470={"PH-AKT","GCaMP6S"}),I470/AVERAGE($D470:$F470), I470/S470/AVERAGE($D470/$N470,$E470/$O470,$F470/$P470)),0)</f>
        <v>1.007949036122852</v>
      </c>
      <c r="AD470" s="10">
        <f>_xlfn.IFNA(IF(OR($C470={"PH-AKT","GCaMP6S"}),J470/AVERAGE($D470:$F470), J470/T470/AVERAGE($D470/$N470,$E470/$O470,$F470/$P470)),0)</f>
        <v>0.96827800520090179</v>
      </c>
      <c r="AE470" s="10">
        <f>_xlfn.IFNA(IF(OR($C470={"PH-AKT","GCaMP6S"}),K470/AVERAGE($D470:$F470), K470/U470/AVERAGE($D470/$N470,$E470/$O470,$F470/$P470)),0)</f>
        <v>1.0063059295268655</v>
      </c>
      <c r="AF470" s="10">
        <f>_xlfn.IFNA(IF(OR($C470={"PH-AKT","GCaMP6S"}),L470/AVERAGE($D470:$F470), L470/V470/AVERAGE($D470/$N470,$E470/$O470,$F470/$P470)),0)</f>
        <v>1.0077309334220872</v>
      </c>
      <c r="AG470" s="10">
        <f>_xlfn.IFNA(IF(OR($C470={"PH-AKT","GCaMP6S"}),M470/AVERAGE($D470:$F470), M470/W470/AVERAGE($D470/$N470,$E470/$O470,$F470/$P470)),0)</f>
        <v>0.98425127864041673</v>
      </c>
      <c r="AI470" s="10">
        <f>IF(OR($C470={"PH-AKT","Syk","Src","Lyn-FAK","Prin-CRAF","ERKKTR"}),1/X470,X470)</f>
        <v>1.0384395989572377</v>
      </c>
      <c r="AJ470" s="10">
        <f>IF(OR($C470={"PH-AKT","Syk","Src","Lyn-FAK","Prin-CRAF","ERKKTR"}),1/Y470,Y470)</f>
        <v>0.96983361742204999</v>
      </c>
      <c r="AK470" s="10">
        <f>IF(OR($C470={"PH-AKT","Syk","Src","Lyn-FAK","Prin-CRAF","ERKKTR"}),1/Z470,Z470)</f>
        <v>0.99172678362071198</v>
      </c>
      <c r="AL470" s="10">
        <f>IF(OR($C470={"PH-AKT","Syk","Src","Lyn-FAK","Prin-CRAF","ERKKTR"}),1/AA470,AA470)</f>
        <v>1.0452174067623841</v>
      </c>
      <c r="AM470" s="10">
        <f>IF(OR($C470={"PH-AKT","Syk","Src","Lyn-FAK","Prin-CRAF","ERKKTR"}),1/AB470,AB470)</f>
        <v>0.99720453553149713</v>
      </c>
      <c r="AN470" s="10">
        <f>IF(OR($C470={"PH-AKT","Syk","Src","Lyn-FAK","Prin-CRAF","ERKKTR"}),1/AC470,AC470)</f>
        <v>1.007949036122852</v>
      </c>
      <c r="AO470" s="10">
        <f>IF(OR($C470={"PH-AKT","Syk","Src","Lyn-FAK","Prin-CRAF","ERKKTR"}),1/AD470,AD470)</f>
        <v>0.96827800520090179</v>
      </c>
      <c r="AP470" s="10">
        <f>IF(OR($C470={"PH-AKT","Syk","Src","Lyn-FAK","Prin-CRAF","ERKKTR"}),1/AE470,AE470)</f>
        <v>1.0063059295268655</v>
      </c>
      <c r="AQ470" s="10">
        <f>IF(OR($C470={"PH-AKT","Syk","Src","Lyn-FAK","Prin-CRAF","ERKKTR"}),1/AF470,AF470)</f>
        <v>1.0077309334220872</v>
      </c>
      <c r="AR470" s="10">
        <f>IF(OR($C470={"PH-AKT","Syk","Src","Lyn-FAK","Prin-CRAF","ERKKTR"}),1/AG470,AG470)</f>
        <v>0.98425127864041673</v>
      </c>
    </row>
    <row r="471" spans="1:44" x14ac:dyDescent="0.2">
      <c r="A471" s="10">
        <v>470</v>
      </c>
      <c r="B471" s="10" t="s">
        <v>38</v>
      </c>
      <c r="C471" s="10" t="str">
        <f>_xlfn.IFNA(VLOOKUP($B471,Barcodes!$B$2:$E$14,4,FALSE),0)</f>
        <v>RhoA2G</v>
      </c>
      <c r="D471" s="10">
        <v>630.20899999999995</v>
      </c>
      <c r="E471" s="10">
        <v>609.50900000000001</v>
      </c>
      <c r="F471" s="10">
        <v>586.13699999999994</v>
      </c>
      <c r="G471" s="10">
        <v>568.26400000000001</v>
      </c>
      <c r="H471" s="10">
        <v>552.37400000000002</v>
      </c>
      <c r="I471" s="10">
        <v>527.56600000000003</v>
      </c>
      <c r="J471" s="10">
        <v>504.834</v>
      </c>
      <c r="K471" s="10">
        <v>479.464</v>
      </c>
      <c r="L471" s="10">
        <v>459.20400000000001</v>
      </c>
      <c r="M471" s="10">
        <v>435.46</v>
      </c>
      <c r="N471" s="10">
        <v>257.95800000000003</v>
      </c>
      <c r="O471" s="10">
        <v>244.09700000000001</v>
      </c>
      <c r="P471" s="10">
        <v>231.27799999999999</v>
      </c>
      <c r="Q471" s="10">
        <v>225.71199999999999</v>
      </c>
      <c r="R471" s="10">
        <v>220.48699999999999</v>
      </c>
      <c r="S471" s="10">
        <v>208.172</v>
      </c>
      <c r="T471" s="10">
        <v>196.119</v>
      </c>
      <c r="U471" s="10">
        <v>192.17599999999999</v>
      </c>
      <c r="V471" s="10">
        <v>171.197</v>
      </c>
      <c r="W471" s="10">
        <v>161.57499999999999</v>
      </c>
      <c r="X471" s="10">
        <f>_xlfn.IFNA(IF(OR($C471={"PH-AKT","GCaMP6S"}),D471/AVERAGE($D471:$F471), D471/N471/AVERAGE($D471/$N471,$E471/$O471,$F471/$P471)),0)</f>
        <v>0.980573943954689</v>
      </c>
      <c r="Y471" s="10">
        <f>_xlfn.IFNA(IF(OR($C471={"PH-AKT","GCaMP6S"}),E471/AVERAGE($D471:$F471), E471/O471/AVERAGE($D471/$N471,$E471/$O471,$F471/$P471)),0)</f>
        <v>1.0022185339677538</v>
      </c>
      <c r="Z471" s="10">
        <f>_xlfn.IFNA(IF(OR($C471={"PH-AKT","GCaMP6S"}),F471/AVERAGE($D471:$F471), F471/P471/AVERAGE($D471/$N471,$E471/$O471,$F471/$P471)),0)</f>
        <v>1.0172075220775578</v>
      </c>
      <c r="AA471" s="10">
        <f>_xlfn.IFNA(IF(OR($C471={"PH-AKT","GCaMP6S"}),G471/AVERAGE($D471:$F471), G471/Q471/AVERAGE($D471/$N471,$E471/$O471,$F471/$P471)),0)</f>
        <v>1.0105091351616458</v>
      </c>
      <c r="AB471" s="10">
        <f>_xlfn.IFNA(IF(OR($C471={"PH-AKT","GCaMP6S"}),H471/AVERAGE($D471:$F471), H471/R471/AVERAGE($D471/$N471,$E471/$O471,$F471/$P471)),0)</f>
        <v>1.0055298995308348</v>
      </c>
      <c r="AC471" s="10">
        <f>_xlfn.IFNA(IF(OR($C471={"PH-AKT","GCaMP6S"}),I471/AVERAGE($D471:$F471), I471/S471/AVERAGE($D471/$N471,$E471/$O471,$F471/$P471)),0)</f>
        <v>1.0171833275111637</v>
      </c>
      <c r="AD471" s="10">
        <f>_xlfn.IFNA(IF(OR($C471={"PH-AKT","GCaMP6S"}),J471/AVERAGE($D471:$F471), J471/T471/AVERAGE($D471/$N471,$E471/$O471,$F471/$P471)),0)</f>
        <v>1.0331744918413921</v>
      </c>
      <c r="AE471" s="10">
        <f>_xlfn.IFNA(IF(OR($C471={"PH-AKT","GCaMP6S"}),K471/AVERAGE($D471:$F471), K471/U471/AVERAGE($D471/$N471,$E471/$O471,$F471/$P471)),0)</f>
        <v>1.0013862032984442</v>
      </c>
      <c r="AF471" s="10">
        <f>_xlfn.IFNA(IF(OR($C471={"PH-AKT","GCaMP6S"}),L471/AVERAGE($D471:$F471), L471/V471/AVERAGE($D471/$N471,$E471/$O471,$F471/$P471)),0)</f>
        <v>1.0765997172350399</v>
      </c>
      <c r="AG471" s="10">
        <f>_xlfn.IFNA(IF(OR($C471={"PH-AKT","GCaMP6S"}),M471/AVERAGE($D471:$F471), M471/W471/AVERAGE($D471/$N471,$E471/$O471,$F471/$P471)),0)</f>
        <v>1.0817299459164353</v>
      </c>
      <c r="AI471" s="10">
        <f>IF(OR($C471={"PH-AKT","Syk","Src","Lyn-FAK","Prin-CRAF","ERKKTR"}),1/X471,X471)</f>
        <v>0.980573943954689</v>
      </c>
      <c r="AJ471" s="10">
        <f>IF(OR($C471={"PH-AKT","Syk","Src","Lyn-FAK","Prin-CRAF","ERKKTR"}),1/Y471,Y471)</f>
        <v>1.0022185339677538</v>
      </c>
      <c r="AK471" s="10">
        <f>IF(OR($C471={"PH-AKT","Syk","Src","Lyn-FAK","Prin-CRAF","ERKKTR"}),1/Z471,Z471)</f>
        <v>1.0172075220775578</v>
      </c>
      <c r="AL471" s="10">
        <f>IF(OR($C471={"PH-AKT","Syk","Src","Lyn-FAK","Prin-CRAF","ERKKTR"}),1/AA471,AA471)</f>
        <v>1.0105091351616458</v>
      </c>
      <c r="AM471" s="10">
        <f>IF(OR($C471={"PH-AKT","Syk","Src","Lyn-FAK","Prin-CRAF","ERKKTR"}),1/AB471,AB471)</f>
        <v>1.0055298995308348</v>
      </c>
      <c r="AN471" s="10">
        <f>IF(OR($C471={"PH-AKT","Syk","Src","Lyn-FAK","Prin-CRAF","ERKKTR"}),1/AC471,AC471)</f>
        <v>1.0171833275111637</v>
      </c>
      <c r="AO471" s="10">
        <f>IF(OR($C471={"PH-AKT","Syk","Src","Lyn-FAK","Prin-CRAF","ERKKTR"}),1/AD471,AD471)</f>
        <v>1.0331744918413921</v>
      </c>
      <c r="AP471" s="10">
        <f>IF(OR($C471={"PH-AKT","Syk","Src","Lyn-FAK","Prin-CRAF","ERKKTR"}),1/AE471,AE471)</f>
        <v>1.0013862032984442</v>
      </c>
      <c r="AQ471" s="10">
        <f>IF(OR($C471={"PH-AKT","Syk","Src","Lyn-FAK","Prin-CRAF","ERKKTR"}),1/AF471,AF471)</f>
        <v>1.0765997172350399</v>
      </c>
      <c r="AR471" s="10">
        <f>IF(OR($C471={"PH-AKT","Syk","Src","Lyn-FAK","Prin-CRAF","ERKKTR"}),1/AG471,AG471)</f>
        <v>1.0817299459164353</v>
      </c>
    </row>
    <row r="472" spans="1:44" x14ac:dyDescent="0.2">
      <c r="A472" s="10">
        <v>471</v>
      </c>
      <c r="B472" s="10" t="s">
        <v>42</v>
      </c>
      <c r="C472" s="10" t="str">
        <f>_xlfn.IFNA(VLOOKUP($B472,Barcodes!$B$2:$E$14,4,FALSE),0)</f>
        <v>Syk</v>
      </c>
      <c r="D472" s="10">
        <v>406.959</v>
      </c>
      <c r="E472" s="10">
        <v>416.11700000000002</v>
      </c>
      <c r="F472" s="10">
        <v>414.642</v>
      </c>
      <c r="G472" s="10">
        <v>407.78</v>
      </c>
      <c r="H472" s="10">
        <v>414.49400000000003</v>
      </c>
      <c r="I472" s="10">
        <v>406.72800000000001</v>
      </c>
      <c r="J472" s="10">
        <v>401.34899999999999</v>
      </c>
      <c r="K472" s="10">
        <v>408.10199999999998</v>
      </c>
      <c r="L472" s="10">
        <v>409.12700000000001</v>
      </c>
      <c r="M472" s="10">
        <v>398.32799999999997</v>
      </c>
      <c r="N472" s="10">
        <v>102.83</v>
      </c>
      <c r="O472" s="10">
        <v>100.148</v>
      </c>
      <c r="P472" s="10">
        <v>106.827</v>
      </c>
      <c r="Q472" s="10">
        <v>98.063999999999993</v>
      </c>
      <c r="R472" s="10">
        <v>103.252</v>
      </c>
      <c r="S472" s="10">
        <v>99.858999999999995</v>
      </c>
      <c r="T472" s="10">
        <v>101.35299999999999</v>
      </c>
      <c r="U472" s="10">
        <v>103.86799999999999</v>
      </c>
      <c r="V472" s="10">
        <v>98.733000000000004</v>
      </c>
      <c r="W472" s="10">
        <v>103.38</v>
      </c>
      <c r="X472" s="10">
        <f>_xlfn.IFNA(IF(OR($C472={"PH-AKT","GCaMP6S"}),D472/AVERAGE($D472:$F472), D472/N472/AVERAGE($D472/$N472,$E472/$O472,$F472/$P472)),0)</f>
        <v>0.98988876220152278</v>
      </c>
      <c r="Y472" s="10">
        <f>_xlfn.IFNA(IF(OR($C472={"PH-AKT","GCaMP6S"}),E472/AVERAGE($D472:$F472), E472/O472/AVERAGE($D472/$N472,$E472/$O472,$F472/$P472)),0)</f>
        <v>1.0392708601332901</v>
      </c>
      <c r="Z472" s="10">
        <f>_xlfn.IFNA(IF(OR($C472={"PH-AKT","GCaMP6S"}),F472/AVERAGE($D472:$F472), F472/P472/AVERAGE($D472/$N472,$E472/$O472,$F472/$P472)),0)</f>
        <v>0.97084037766518694</v>
      </c>
      <c r="AA472" s="10">
        <f>_xlfn.IFNA(IF(OR($C472={"PH-AKT","GCaMP6S"}),G472/AVERAGE($D472:$F472), G472/Q472/AVERAGE($D472/$N472,$E472/$O472,$F472/$P472)),0)</f>
        <v>1.0400923205154693</v>
      </c>
      <c r="AB472" s="10">
        <f>_xlfn.IFNA(IF(OR($C472={"PH-AKT","GCaMP6S"}),H472/AVERAGE($D472:$F472), H472/R472/AVERAGE($D472/$N472,$E472/$O472,$F472/$P472)),0)</f>
        <v>1.004096256297218</v>
      </c>
      <c r="AC472" s="10">
        <f>_xlfn.IFNA(IF(OR($C472={"PH-AKT","GCaMP6S"}),I472/AVERAGE($D472:$F472), I472/S472/AVERAGE($D472/$N472,$E472/$O472,$F472/$P472)),0)</f>
        <v>1.0187612808625373</v>
      </c>
      <c r="AD472" s="10">
        <f>_xlfn.IFNA(IF(OR($C472={"PH-AKT","GCaMP6S"}),J472/AVERAGE($D472:$F472), J472/T472/AVERAGE($D472/$N472,$E472/$O472,$F472/$P472)),0)</f>
        <v>0.99046959743259122</v>
      </c>
      <c r="AE472" s="10">
        <f>_xlfn.IFNA(IF(OR($C472={"PH-AKT","GCaMP6S"}),K472/AVERAGE($D472:$F472), K472/U472/AVERAGE($D472/$N472,$E472/$O472,$F472/$P472)),0)</f>
        <v>0.98274880892483529</v>
      </c>
      <c r="AF472" s="10">
        <f>_xlfn.IFNA(IF(OR($C472={"PH-AKT","GCaMP6S"}),L472/AVERAGE($D472:$F472), L472/V472/AVERAGE($D472/$N472,$E472/$O472,$F472/$P472)),0)</f>
        <v>1.0364572180280536</v>
      </c>
      <c r="AG472" s="10">
        <f>_xlfn.IFNA(IF(OR($C472={"PH-AKT","GCaMP6S"}),M472/AVERAGE($D472:$F472), M472/W472/AVERAGE($D472/$N472,$E472/$O472,$F472/$P472)),0)</f>
        <v>0.96373998979052089</v>
      </c>
      <c r="AI472" s="10">
        <f>IF(OR($C472={"PH-AKT","Syk","Src","Lyn-FAK","Prin-CRAF","ERKKTR"}),1/X472,X472)</f>
        <v>1.0102145192314234</v>
      </c>
      <c r="AJ472" s="10">
        <f>IF(OR($C472={"PH-AKT","Syk","Src","Lyn-FAK","Prin-CRAF","ERKKTR"}),1/Y472,Y472)</f>
        <v>0.96221306529439932</v>
      </c>
      <c r="AK472" s="10">
        <f>IF(OR($C472={"PH-AKT","Syk","Src","Lyn-FAK","Prin-CRAF","ERKKTR"}),1/Z472,Z472)</f>
        <v>1.030035444554686</v>
      </c>
      <c r="AL472" s="10">
        <f>IF(OR($C472={"PH-AKT","Syk","Src","Lyn-FAK","Prin-CRAF","ERKKTR"}),1/AA472,AA472)</f>
        <v>0.96145311360860775</v>
      </c>
      <c r="AM472" s="10">
        <f>IF(OR($C472={"PH-AKT","Syk","Src","Lyn-FAK","Prin-CRAF","ERKKTR"}),1/AB472,AB472)</f>
        <v>0.99592045456645395</v>
      </c>
      <c r="AN472" s="10">
        <f>IF(OR($C472={"PH-AKT","Syk","Src","Lyn-FAK","Prin-CRAF","ERKKTR"}),1/AC472,AC472)</f>
        <v>0.98158422270754841</v>
      </c>
      <c r="AO472" s="10">
        <f>IF(OR($C472={"PH-AKT","Syk","Src","Lyn-FAK","Prin-CRAF","ERKKTR"}),1/AD472,AD472)</f>
        <v>1.0096221051025822</v>
      </c>
      <c r="AP472" s="10">
        <f>IF(OR($C472={"PH-AKT","Syk","Src","Lyn-FAK","Prin-CRAF","ERKKTR"}),1/AE472,AE472)</f>
        <v>1.0175540188077543</v>
      </c>
      <c r="AQ472" s="10">
        <f>IF(OR($C472={"PH-AKT","Syk","Src","Lyn-FAK","Prin-CRAF","ERKKTR"}),1/AF472,AF472)</f>
        <v>0.9648251588257386</v>
      </c>
      <c r="AR472" s="10">
        <f>IF(OR($C472={"PH-AKT","Syk","Src","Lyn-FAK","Prin-CRAF","ERKKTR"}),1/AG472,AG472)</f>
        <v>1.0376242664967763</v>
      </c>
    </row>
    <row r="473" spans="1:44" x14ac:dyDescent="0.2">
      <c r="A473" s="10">
        <v>472</v>
      </c>
      <c r="B473" s="10">
        <v>0</v>
      </c>
      <c r="C473" s="10">
        <f>_xlfn.IFNA(VLOOKUP($B473,Barcodes!$B$2:$E$14,4,FALSE),0)</f>
        <v>0</v>
      </c>
      <c r="D473" s="10">
        <v>1029.001</v>
      </c>
      <c r="E473" s="10">
        <v>974.49400000000003</v>
      </c>
      <c r="F473" s="10">
        <v>915.08900000000006</v>
      </c>
      <c r="G473" s="10">
        <v>874.70500000000004</v>
      </c>
      <c r="H473" s="10">
        <v>848.66099999999994</v>
      </c>
      <c r="I473" s="10">
        <v>839.10799999999995</v>
      </c>
      <c r="J473" s="10">
        <v>830.20600000000002</v>
      </c>
      <c r="K473" s="10">
        <v>822.57100000000003</v>
      </c>
      <c r="L473" s="10">
        <v>806.76499999999999</v>
      </c>
      <c r="M473" s="10">
        <v>784.30499999999995</v>
      </c>
      <c r="N473" s="10">
        <v>225.892</v>
      </c>
      <c r="O473" s="10">
        <v>208.51400000000001</v>
      </c>
      <c r="P473" s="10">
        <v>201.173</v>
      </c>
      <c r="Q473" s="10">
        <v>190.04</v>
      </c>
      <c r="R473" s="10">
        <v>190.559</v>
      </c>
      <c r="S473" s="10">
        <v>187.86699999999999</v>
      </c>
      <c r="T473" s="10">
        <v>184.01</v>
      </c>
      <c r="U473" s="10">
        <v>182.322</v>
      </c>
      <c r="V473" s="10">
        <v>176.10900000000001</v>
      </c>
      <c r="W473" s="10">
        <v>183.95699999999999</v>
      </c>
      <c r="X473" s="10">
        <f>_xlfn.IFNA(IF(OR($C473={"PH-AKT","GCaMP6S"}),D473/AVERAGE($D473:$F473), D473/N473/AVERAGE($D473/$N473,$E473/$O473,$F473/$P473)),0)</f>
        <v>0.99189061603473416</v>
      </c>
      <c r="Y473" s="10">
        <f>_xlfn.IFNA(IF(OR($C473={"PH-AKT","GCaMP6S"}),E473/AVERAGE($D473:$F473), E473/O473/AVERAGE($D473/$N473,$E473/$O473,$F473/$P473)),0)</f>
        <v>1.0176367568629936</v>
      </c>
      <c r="Z473" s="10">
        <f>_xlfn.IFNA(IF(OR($C473={"PH-AKT","GCaMP6S"}),F473/AVERAGE($D473:$F473), F473/P473/AVERAGE($D473/$N473,$E473/$O473,$F473/$P473)),0)</f>
        <v>0.9904726271022718</v>
      </c>
      <c r="AA473" s="10">
        <f>_xlfn.IFNA(IF(OR($C473={"PH-AKT","GCaMP6S"}),G473/AVERAGE($D473:$F473), G473/Q473/AVERAGE($D473/$N473,$E473/$O473,$F473/$P473)),0)</f>
        <v>1.002225440386008</v>
      </c>
      <c r="AB473" s="10">
        <f>_xlfn.IFNA(IF(OR($C473={"PH-AKT","GCaMP6S"}),H473/AVERAGE($D473:$F473), H473/R473/AVERAGE($D473/$N473,$E473/$O473,$F473/$P473)),0)</f>
        <v>0.96973621555866318</v>
      </c>
      <c r="AC473" s="10">
        <f>_xlfn.IFNA(IF(OR($C473={"PH-AKT","GCaMP6S"}),I473/AVERAGE($D473:$F473), I473/S473/AVERAGE($D473/$N473,$E473/$O473,$F473/$P473)),0)</f>
        <v>0.97255953643120219</v>
      </c>
      <c r="AD473" s="10">
        <f>_xlfn.IFNA(IF(OR($C473={"PH-AKT","GCaMP6S"}),J473/AVERAGE($D473:$F473), J473/T473/AVERAGE($D473/$N473,$E473/$O473,$F473/$P473)),0)</f>
        <v>0.98241113834043547</v>
      </c>
      <c r="AE473" s="10">
        <f>_xlfn.IFNA(IF(OR($C473={"PH-AKT","GCaMP6S"}),K473/AVERAGE($D473:$F473), K473/U473/AVERAGE($D473/$N473,$E473/$O473,$F473/$P473)),0)</f>
        <v>0.98238823633722228</v>
      </c>
      <c r="AF473" s="10">
        <f>_xlfn.IFNA(IF(OR($C473={"PH-AKT","GCaMP6S"}),L473/AVERAGE($D473:$F473), L473/V473/AVERAGE($D473/$N473,$E473/$O473,$F473/$P473)),0)</f>
        <v>0.99750328178167569</v>
      </c>
      <c r="AG473" s="10">
        <f>_xlfn.IFNA(IF(OR($C473={"PH-AKT","GCaMP6S"}),M473/AVERAGE($D473:$F473), M473/W473/AVERAGE($D473/$N473,$E473/$O473,$F473/$P473)),0)</f>
        <v>0.92836231020481019</v>
      </c>
      <c r="AI473" s="10">
        <f>IF(OR($C473={"PH-AKT","Syk","Src","Lyn-FAK","Prin-CRAF","ERKKTR"}),1/X473,X473)</f>
        <v>0.99189061603473416</v>
      </c>
      <c r="AJ473" s="10">
        <f>IF(OR($C473={"PH-AKT","Syk","Src","Lyn-FAK","Prin-CRAF","ERKKTR"}),1/Y473,Y473)</f>
        <v>1.0176367568629936</v>
      </c>
      <c r="AK473" s="10">
        <f>IF(OR($C473={"PH-AKT","Syk","Src","Lyn-FAK","Prin-CRAF","ERKKTR"}),1/Z473,Z473)</f>
        <v>0.9904726271022718</v>
      </c>
      <c r="AL473" s="10">
        <f>IF(OR($C473={"PH-AKT","Syk","Src","Lyn-FAK","Prin-CRAF","ERKKTR"}),1/AA473,AA473)</f>
        <v>1.002225440386008</v>
      </c>
      <c r="AM473" s="10">
        <f>IF(OR($C473={"PH-AKT","Syk","Src","Lyn-FAK","Prin-CRAF","ERKKTR"}),1/AB473,AB473)</f>
        <v>0.96973621555866318</v>
      </c>
      <c r="AN473" s="10">
        <f>IF(OR($C473={"PH-AKT","Syk","Src","Lyn-FAK","Prin-CRAF","ERKKTR"}),1/AC473,AC473)</f>
        <v>0.97255953643120219</v>
      </c>
      <c r="AO473" s="10">
        <f>IF(OR($C473={"PH-AKT","Syk","Src","Lyn-FAK","Prin-CRAF","ERKKTR"}),1/AD473,AD473)</f>
        <v>0.98241113834043547</v>
      </c>
      <c r="AP473" s="10">
        <f>IF(OR($C473={"PH-AKT","Syk","Src","Lyn-FAK","Prin-CRAF","ERKKTR"}),1/AE473,AE473)</f>
        <v>0.98238823633722228</v>
      </c>
      <c r="AQ473" s="10">
        <f>IF(OR($C473={"PH-AKT","Syk","Src","Lyn-FAK","Prin-CRAF","ERKKTR"}),1/AF473,AF473)</f>
        <v>0.99750328178167569</v>
      </c>
      <c r="AR473" s="10">
        <f>IF(OR($C473={"PH-AKT","Syk","Src","Lyn-FAK","Prin-CRAF","ERKKTR"}),1/AG473,AG473)</f>
        <v>0.92836231020481019</v>
      </c>
    </row>
    <row r="474" spans="1:44" x14ac:dyDescent="0.2">
      <c r="A474" s="10">
        <v>473</v>
      </c>
      <c r="B474" s="10">
        <v>0</v>
      </c>
      <c r="C474" s="10">
        <f>_xlfn.IFNA(VLOOKUP($B474,Barcodes!$B$2:$E$14,4,FALSE),0)</f>
        <v>0</v>
      </c>
      <c r="D474" s="10">
        <v>225.423</v>
      </c>
      <c r="E474" s="10">
        <v>225.12899999999999</v>
      </c>
      <c r="F474" s="10">
        <v>223.17</v>
      </c>
      <c r="G474" s="10">
        <v>224.102</v>
      </c>
      <c r="H474" s="10">
        <v>223.678</v>
      </c>
      <c r="I474" s="10">
        <v>221.72399999999999</v>
      </c>
      <c r="J474" s="10">
        <v>221.62799999999999</v>
      </c>
      <c r="K474" s="10">
        <v>225.05</v>
      </c>
      <c r="L474" s="10">
        <v>222.67599999999999</v>
      </c>
      <c r="M474" s="10">
        <v>223.49600000000001</v>
      </c>
      <c r="N474" s="10">
        <v>62.155000000000001</v>
      </c>
      <c r="O474" s="10">
        <v>61.646000000000001</v>
      </c>
      <c r="P474" s="10">
        <v>63.35</v>
      </c>
      <c r="Q474" s="10">
        <v>61.808999999999997</v>
      </c>
      <c r="R474" s="10">
        <v>62.911000000000001</v>
      </c>
      <c r="S474" s="10">
        <v>63.871000000000002</v>
      </c>
      <c r="T474" s="10">
        <v>64.295000000000002</v>
      </c>
      <c r="U474" s="10">
        <v>68.510999999999996</v>
      </c>
      <c r="V474" s="10">
        <v>66.397999999999996</v>
      </c>
      <c r="W474" s="10">
        <v>60.911999999999999</v>
      </c>
      <c r="X474" s="10">
        <f>_xlfn.IFNA(IF(OR($C474={"PH-AKT","GCaMP6S"}),D474/AVERAGE($D474:$F474), D474/N474/AVERAGE($D474/$N474,$E474/$O474,$F474/$P474)),0)</f>
        <v>1.0072953808276195</v>
      </c>
      <c r="Y474" s="10">
        <f>_xlfn.IFNA(IF(OR($C474={"PH-AKT","GCaMP6S"}),E474/AVERAGE($D474:$F474), E474/O474/AVERAGE($D474/$N474,$E474/$O474,$F474/$P474)),0)</f>
        <v>1.0142878619720197</v>
      </c>
      <c r="Z474" s="10">
        <f>_xlfn.IFNA(IF(OR($C474={"PH-AKT","GCaMP6S"}),F474/AVERAGE($D474:$F474), F474/P474/AVERAGE($D474/$N474,$E474/$O474,$F474/$P474)),0)</f>
        <v>0.97841675720036103</v>
      </c>
      <c r="AA474" s="10">
        <f>_xlfn.IFNA(IF(OR($C474={"PH-AKT","GCaMP6S"}),G474/AVERAGE($D474:$F474), G474/Q474/AVERAGE($D474/$N474,$E474/$O474,$F474/$P474)),0)</f>
        <v>1.0069982206085197</v>
      </c>
      <c r="AB474" s="10">
        <f>_xlfn.IFNA(IF(OR($C474={"PH-AKT","GCaMP6S"}),H474/AVERAGE($D474:$F474), H474/R474/AVERAGE($D474/$N474,$E474/$O474,$F474/$P474)),0)</f>
        <v>0.98748696209846476</v>
      </c>
      <c r="AC474" s="10">
        <f>_xlfn.IFNA(IF(OR($C474={"PH-AKT","GCaMP6S"}),I474/AVERAGE($D474:$F474), I474/S474/AVERAGE($D474/$N474,$E474/$O474,$F474/$P474)),0)</f>
        <v>0.96414793865953408</v>
      </c>
      <c r="AD474" s="10">
        <f>_xlfn.IFNA(IF(OR($C474={"PH-AKT","GCaMP6S"}),J474/AVERAGE($D474:$F474), J474/T474/AVERAGE($D474/$N474,$E474/$O474,$F474/$P474)),0)</f>
        <v>0.95737507084424778</v>
      </c>
      <c r="AE474" s="10">
        <f>_xlfn.IFNA(IF(OR($C474={"PH-AKT","GCaMP6S"}),K474/AVERAGE($D474:$F474), K474/U474/AVERAGE($D474/$N474,$E474/$O474,$F474/$P474)),0)</f>
        <v>0.91233303072849348</v>
      </c>
      <c r="AF474" s="10">
        <f>_xlfn.IFNA(IF(OR($C474={"PH-AKT","GCaMP6S"}),L474/AVERAGE($D474:$F474), L474/V474/AVERAGE($D474/$N474,$E474/$O474,$F474/$P474)),0)</f>
        <v>0.93143617565582681</v>
      </c>
      <c r="AG474" s="10">
        <f>_xlfn.IFNA(IF(OR($C474={"PH-AKT","GCaMP6S"}),M474/AVERAGE($D474:$F474), M474/W474/AVERAGE($D474/$N474,$E474/$O474,$F474/$P474)),0)</f>
        <v>1.0190642899306186</v>
      </c>
      <c r="AI474" s="10">
        <f>IF(OR($C474={"PH-AKT","Syk","Src","Lyn-FAK","Prin-CRAF","ERKKTR"}),1/X474,X474)</f>
        <v>1.0072953808276195</v>
      </c>
      <c r="AJ474" s="10">
        <f>IF(OR($C474={"PH-AKT","Syk","Src","Lyn-FAK","Prin-CRAF","ERKKTR"}),1/Y474,Y474)</f>
        <v>1.0142878619720197</v>
      </c>
      <c r="AK474" s="10">
        <f>IF(OR($C474={"PH-AKT","Syk","Src","Lyn-FAK","Prin-CRAF","ERKKTR"}),1/Z474,Z474)</f>
        <v>0.97841675720036103</v>
      </c>
      <c r="AL474" s="10">
        <f>IF(OR($C474={"PH-AKT","Syk","Src","Lyn-FAK","Prin-CRAF","ERKKTR"}),1/AA474,AA474)</f>
        <v>1.0069982206085197</v>
      </c>
      <c r="AM474" s="10">
        <f>IF(OR($C474={"PH-AKT","Syk","Src","Lyn-FAK","Prin-CRAF","ERKKTR"}),1/AB474,AB474)</f>
        <v>0.98748696209846476</v>
      </c>
      <c r="AN474" s="10">
        <f>IF(OR($C474={"PH-AKT","Syk","Src","Lyn-FAK","Prin-CRAF","ERKKTR"}),1/AC474,AC474)</f>
        <v>0.96414793865953408</v>
      </c>
      <c r="AO474" s="10">
        <f>IF(OR($C474={"PH-AKT","Syk","Src","Lyn-FAK","Prin-CRAF","ERKKTR"}),1/AD474,AD474)</f>
        <v>0.95737507084424778</v>
      </c>
      <c r="AP474" s="10">
        <f>IF(OR($C474={"PH-AKT","Syk","Src","Lyn-FAK","Prin-CRAF","ERKKTR"}),1/AE474,AE474)</f>
        <v>0.91233303072849348</v>
      </c>
      <c r="AQ474" s="10">
        <f>IF(OR($C474={"PH-AKT","Syk","Src","Lyn-FAK","Prin-CRAF","ERKKTR"}),1/AF474,AF474)</f>
        <v>0.93143617565582681</v>
      </c>
      <c r="AR474" s="10">
        <f>IF(OR($C474={"PH-AKT","Syk","Src","Lyn-FAK","Prin-CRAF","ERKKTR"}),1/AG474,AG474)</f>
        <v>1.0190642899306186</v>
      </c>
    </row>
    <row r="475" spans="1:44" x14ac:dyDescent="0.2">
      <c r="A475" s="10">
        <v>474</v>
      </c>
      <c r="B475" s="10">
        <v>0</v>
      </c>
      <c r="C475" s="10">
        <f>_xlfn.IFNA(VLOOKUP($B475,Barcodes!$B$2:$E$14,4,FALSE),0)</f>
        <v>0</v>
      </c>
      <c r="D475" s="10">
        <v>350.95400000000001</v>
      </c>
      <c r="E475" s="10">
        <v>351.44600000000003</v>
      </c>
      <c r="F475" s="10">
        <v>349.089</v>
      </c>
      <c r="G475" s="10">
        <v>355.40800000000002</v>
      </c>
      <c r="H475" s="10">
        <v>360.40600000000001</v>
      </c>
      <c r="I475" s="10">
        <v>357.80799999999999</v>
      </c>
      <c r="J475" s="10">
        <v>355.68599999999998</v>
      </c>
      <c r="K475" s="10">
        <v>359.16199999999998</v>
      </c>
      <c r="L475" s="10">
        <v>351.02499999999998</v>
      </c>
      <c r="M475" s="10">
        <v>340.34500000000003</v>
      </c>
      <c r="N475" s="10">
        <v>100.751</v>
      </c>
      <c r="O475" s="10">
        <v>102.678</v>
      </c>
      <c r="P475" s="10">
        <v>110.694</v>
      </c>
      <c r="Q475" s="10">
        <v>103.357</v>
      </c>
      <c r="R475" s="10">
        <v>101.389</v>
      </c>
      <c r="S475" s="10">
        <v>112.477</v>
      </c>
      <c r="T475" s="10">
        <v>107.47799999999999</v>
      </c>
      <c r="U475" s="10">
        <v>110.413</v>
      </c>
      <c r="V475" s="10">
        <v>105.499</v>
      </c>
      <c r="W475" s="10">
        <v>108.55500000000001</v>
      </c>
      <c r="X475" s="10">
        <f>_xlfn.IFNA(IF(OR($C475={"PH-AKT","GCaMP6S"}),D475/AVERAGE($D475:$F475), D475/N475/AVERAGE($D475/$N475,$E475/$O475,$F475/$P475)),0)</f>
        <v>1.038800147712889</v>
      </c>
      <c r="Y475" s="10">
        <f>_xlfn.IFNA(IF(OR($C475={"PH-AKT","GCaMP6S"}),E475/AVERAGE($D475:$F475), E475/O475/AVERAGE($D475/$N475,$E475/$O475,$F475/$P475)),0)</f>
        <v>1.0207335167435292</v>
      </c>
      <c r="Z475" s="10">
        <f>_xlfn.IFNA(IF(OR($C475={"PH-AKT","GCaMP6S"}),F475/AVERAGE($D475:$F475), F475/P475/AVERAGE($D475/$N475,$E475/$O475,$F475/$P475)),0)</f>
        <v>0.94046633554358161</v>
      </c>
      <c r="AA475" s="10">
        <f>_xlfn.IFNA(IF(OR($C475={"PH-AKT","GCaMP6S"}),G475/AVERAGE($D475:$F475), G475/Q475/AVERAGE($D475/$N475,$E475/$O475,$F475/$P475)),0)</f>
        <v>1.0254594120580021</v>
      </c>
      <c r="AB475" s="10">
        <f>_xlfn.IFNA(IF(OR($C475={"PH-AKT","GCaMP6S"}),H475/AVERAGE($D475:$F475), H475/R475/AVERAGE($D475/$N475,$E475/$O475,$F475/$P475)),0)</f>
        <v>1.060064630405154</v>
      </c>
      <c r="AC475" s="10">
        <f>_xlfn.IFNA(IF(OR($C475={"PH-AKT","GCaMP6S"}),I475/AVERAGE($D475:$F475), I475/S475/AVERAGE($D475/$N475,$E475/$O475,$F475/$P475)),0)</f>
        <v>0.94867508230504261</v>
      </c>
      <c r="AD475" s="10">
        <f>_xlfn.IFNA(IF(OR($C475={"PH-AKT","GCaMP6S"}),J475/AVERAGE($D475:$F475), J475/T475/AVERAGE($D475/$N475,$E475/$O475,$F475/$P475)),0)</f>
        <v>0.98691185679055793</v>
      </c>
      <c r="AE475" s="10">
        <f>_xlfn.IFNA(IF(OR($C475={"PH-AKT","GCaMP6S"}),K475/AVERAGE($D475:$F475), K475/U475/AVERAGE($D475/$N475,$E475/$O475,$F475/$P475)),0)</f>
        <v>0.97006613271084452</v>
      </c>
      <c r="AF475" s="10">
        <f>_xlfn.IFNA(IF(OR($C475={"PH-AKT","GCaMP6S"}),L475/AVERAGE($D475:$F475), L475/V475/AVERAGE($D475/$N475,$E475/$O475,$F475/$P475)),0)</f>
        <v>0.99224947183834122</v>
      </c>
      <c r="AG475" s="10">
        <f>_xlfn.IFNA(IF(OR($C475={"PH-AKT","GCaMP6S"}),M475/AVERAGE($D475:$F475), M475/W475/AVERAGE($D475/$N475,$E475/$O475,$F475/$P475)),0)</f>
        <v>0.93497654144844777</v>
      </c>
      <c r="AI475" s="10">
        <f>IF(OR($C475={"PH-AKT","Syk","Src","Lyn-FAK","Prin-CRAF","ERKKTR"}),1/X475,X475)</f>
        <v>1.038800147712889</v>
      </c>
      <c r="AJ475" s="10">
        <f>IF(OR($C475={"PH-AKT","Syk","Src","Lyn-FAK","Prin-CRAF","ERKKTR"}),1/Y475,Y475)</f>
        <v>1.0207335167435292</v>
      </c>
      <c r="AK475" s="10">
        <f>IF(OR($C475={"PH-AKT","Syk","Src","Lyn-FAK","Prin-CRAF","ERKKTR"}),1/Z475,Z475)</f>
        <v>0.94046633554358161</v>
      </c>
      <c r="AL475" s="10">
        <f>IF(OR($C475={"PH-AKT","Syk","Src","Lyn-FAK","Prin-CRAF","ERKKTR"}),1/AA475,AA475)</f>
        <v>1.0254594120580021</v>
      </c>
      <c r="AM475" s="10">
        <f>IF(OR($C475={"PH-AKT","Syk","Src","Lyn-FAK","Prin-CRAF","ERKKTR"}),1/AB475,AB475)</f>
        <v>1.060064630405154</v>
      </c>
      <c r="AN475" s="10">
        <f>IF(OR($C475={"PH-AKT","Syk","Src","Lyn-FAK","Prin-CRAF","ERKKTR"}),1/AC475,AC475)</f>
        <v>0.94867508230504261</v>
      </c>
      <c r="AO475" s="10">
        <f>IF(OR($C475={"PH-AKT","Syk","Src","Lyn-FAK","Prin-CRAF","ERKKTR"}),1/AD475,AD475)</f>
        <v>0.98691185679055793</v>
      </c>
      <c r="AP475" s="10">
        <f>IF(OR($C475={"PH-AKT","Syk","Src","Lyn-FAK","Prin-CRAF","ERKKTR"}),1/AE475,AE475)</f>
        <v>0.97006613271084452</v>
      </c>
      <c r="AQ475" s="10">
        <f>IF(OR($C475={"PH-AKT","Syk","Src","Lyn-FAK","Prin-CRAF","ERKKTR"}),1/AF475,AF475)</f>
        <v>0.99224947183834122</v>
      </c>
      <c r="AR475" s="10">
        <f>IF(OR($C475={"PH-AKT","Syk","Src","Lyn-FAK","Prin-CRAF","ERKKTR"}),1/AG475,AG475)</f>
        <v>0.93497654144844777</v>
      </c>
    </row>
    <row r="476" spans="1:44" x14ac:dyDescent="0.2">
      <c r="A476" s="10">
        <v>475</v>
      </c>
      <c r="B476" s="10">
        <v>0</v>
      </c>
      <c r="C476" s="10">
        <f>_xlfn.IFNA(VLOOKUP($B476,Barcodes!$B$2:$E$14,4,FALSE),0)</f>
        <v>0</v>
      </c>
      <c r="D476" s="10">
        <v>753.96799999999996</v>
      </c>
      <c r="E476" s="10">
        <v>762.13</v>
      </c>
      <c r="F476" s="10">
        <v>779.93799999999999</v>
      </c>
      <c r="G476" s="10">
        <v>810.346</v>
      </c>
      <c r="H476" s="10">
        <v>832.78</v>
      </c>
      <c r="I476" s="10">
        <v>819.98299999999995</v>
      </c>
      <c r="J476" s="10">
        <v>813.76499999999999</v>
      </c>
      <c r="K476" s="10">
        <v>751.23299999999995</v>
      </c>
      <c r="L476" s="10">
        <v>755.55600000000004</v>
      </c>
      <c r="M476" s="10">
        <v>629.26300000000003</v>
      </c>
      <c r="N476" s="10">
        <v>165.58799999999999</v>
      </c>
      <c r="O476" s="10">
        <v>163.05000000000001</v>
      </c>
      <c r="P476" s="10">
        <v>162.69</v>
      </c>
      <c r="Q476" s="10">
        <v>176.64099999999999</v>
      </c>
      <c r="R476" s="10">
        <v>178.697</v>
      </c>
      <c r="S476" s="10">
        <v>181.12700000000001</v>
      </c>
      <c r="T476" s="10">
        <v>170.79400000000001</v>
      </c>
      <c r="U476" s="10">
        <v>164.155</v>
      </c>
      <c r="V476" s="10">
        <v>157.79599999999999</v>
      </c>
      <c r="W476" s="10">
        <v>148.03200000000001</v>
      </c>
      <c r="X476" s="10">
        <f>_xlfn.IFNA(IF(OR($C476={"PH-AKT","GCaMP6S"}),D476/AVERAGE($D476:$F476), D476/N476/AVERAGE($D476/$N476,$E476/$O476,$F476/$P476)),0)</f>
        <v>0.97420604818616929</v>
      </c>
      <c r="Y476" s="10">
        <f>_xlfn.IFNA(IF(OR($C476={"PH-AKT","GCaMP6S"}),E476/AVERAGE($D476:$F476), E476/O476/AVERAGE($D476/$N476,$E476/$O476,$F476/$P476)),0)</f>
        <v>1.000080645327686</v>
      </c>
      <c r="Z476" s="10">
        <f>_xlfn.IFNA(IF(OR($C476={"PH-AKT","GCaMP6S"}),F476/AVERAGE($D476:$F476), F476/P476/AVERAGE($D476/$N476,$E476/$O476,$F476/$P476)),0)</f>
        <v>1.0257133064861446</v>
      </c>
      <c r="AA476" s="10">
        <f>_xlfn.IFNA(IF(OR($C476={"PH-AKT","GCaMP6S"}),G476/AVERAGE($D476:$F476), G476/Q476/AVERAGE($D476/$N476,$E476/$O476,$F476/$P476)),0)</f>
        <v>0.98153490022388035</v>
      </c>
      <c r="AB476" s="10">
        <f>_xlfn.IFNA(IF(OR($C476={"PH-AKT","GCaMP6S"}),H476/AVERAGE($D476:$F476), H476/R476/AVERAGE($D476/$N476,$E476/$O476,$F476/$P476)),0)</f>
        <v>0.9971024729900434</v>
      </c>
      <c r="AC476" s="10">
        <f>_xlfn.IFNA(IF(OR($C476={"PH-AKT","GCaMP6S"}),I476/AVERAGE($D476:$F476), I476/S476/AVERAGE($D476/$N476,$E476/$O476,$F476/$P476)),0)</f>
        <v>0.96860882802773585</v>
      </c>
      <c r="AD476" s="10">
        <f>_xlfn.IFNA(IF(OR($C476={"PH-AKT","GCaMP6S"}),J476/AVERAGE($D476:$F476), J476/T476/AVERAGE($D476/$N476,$E476/$O476,$F476/$P476)),0)</f>
        <v>1.0194200366856818</v>
      </c>
      <c r="AE476" s="10">
        <f>_xlfn.IFNA(IF(OR($C476={"PH-AKT","GCaMP6S"}),K476/AVERAGE($D476:$F476), K476/U476/AVERAGE($D476/$N476,$E476/$O476,$F476/$P476)),0)</f>
        <v>0.9791456754304132</v>
      </c>
      <c r="AF476" s="10">
        <f>_xlfn.IFNA(IF(OR($C476={"PH-AKT","GCaMP6S"}),L476/AVERAGE($D476:$F476), L476/V476/AVERAGE($D476/$N476,$E476/$O476,$F476/$P476)),0)</f>
        <v>1.0244657344489339</v>
      </c>
      <c r="AG476" s="10">
        <f>_xlfn.IFNA(IF(OR($C476={"PH-AKT","GCaMP6S"}),M476/AVERAGE($D476:$F476), M476/W476/AVERAGE($D476/$N476,$E476/$O476,$F476/$P476)),0)</f>
        <v>0.90950137083001226</v>
      </c>
      <c r="AI476" s="10">
        <f>IF(OR($C476={"PH-AKT","Syk","Src","Lyn-FAK","Prin-CRAF","ERKKTR"}),1/X476,X476)</f>
        <v>0.97420604818616929</v>
      </c>
      <c r="AJ476" s="10">
        <f>IF(OR($C476={"PH-AKT","Syk","Src","Lyn-FAK","Prin-CRAF","ERKKTR"}),1/Y476,Y476)</f>
        <v>1.000080645327686</v>
      </c>
      <c r="AK476" s="10">
        <f>IF(OR($C476={"PH-AKT","Syk","Src","Lyn-FAK","Prin-CRAF","ERKKTR"}),1/Z476,Z476)</f>
        <v>1.0257133064861446</v>
      </c>
      <c r="AL476" s="10">
        <f>IF(OR($C476={"PH-AKT","Syk","Src","Lyn-FAK","Prin-CRAF","ERKKTR"}),1/AA476,AA476)</f>
        <v>0.98153490022388035</v>
      </c>
      <c r="AM476" s="10">
        <f>IF(OR($C476={"PH-AKT","Syk","Src","Lyn-FAK","Prin-CRAF","ERKKTR"}),1/AB476,AB476)</f>
        <v>0.9971024729900434</v>
      </c>
      <c r="AN476" s="10">
        <f>IF(OR($C476={"PH-AKT","Syk","Src","Lyn-FAK","Prin-CRAF","ERKKTR"}),1/AC476,AC476)</f>
        <v>0.96860882802773585</v>
      </c>
      <c r="AO476" s="10">
        <f>IF(OR($C476={"PH-AKT","Syk","Src","Lyn-FAK","Prin-CRAF","ERKKTR"}),1/AD476,AD476)</f>
        <v>1.0194200366856818</v>
      </c>
      <c r="AP476" s="10">
        <f>IF(OR($C476={"PH-AKT","Syk","Src","Lyn-FAK","Prin-CRAF","ERKKTR"}),1/AE476,AE476)</f>
        <v>0.9791456754304132</v>
      </c>
      <c r="AQ476" s="10">
        <f>IF(OR($C476={"PH-AKT","Syk","Src","Lyn-FAK","Prin-CRAF","ERKKTR"}),1/AF476,AF476)</f>
        <v>1.0244657344489339</v>
      </c>
      <c r="AR476" s="10">
        <f>IF(OR($C476={"PH-AKT","Syk","Src","Lyn-FAK","Prin-CRAF","ERKKTR"}),1/AG476,AG476)</f>
        <v>0.90950137083001226</v>
      </c>
    </row>
    <row r="477" spans="1:44" x14ac:dyDescent="0.2">
      <c r="A477" s="10">
        <v>476</v>
      </c>
      <c r="B477" s="10" t="s">
        <v>39</v>
      </c>
      <c r="C477" s="10" t="str">
        <f>_xlfn.IFNA(VLOOKUP($B477,Barcodes!$B$2:$E$14,4,FALSE),0)</f>
        <v>EV-S6K</v>
      </c>
      <c r="D477" s="10">
        <v>643.36900000000003</v>
      </c>
      <c r="E477" s="10">
        <v>645.63900000000001</v>
      </c>
      <c r="F477" s="10">
        <v>651.84900000000005</v>
      </c>
      <c r="G477" s="10">
        <v>680.89</v>
      </c>
      <c r="H477" s="10">
        <v>670.96900000000005</v>
      </c>
      <c r="I477" s="10">
        <v>677.21199999999999</v>
      </c>
      <c r="J477" s="10">
        <v>666.8</v>
      </c>
      <c r="K477" s="10">
        <v>648.64599999999996</v>
      </c>
      <c r="L477" s="10">
        <v>664.95500000000004</v>
      </c>
      <c r="M477" s="10">
        <v>685.35699999999997</v>
      </c>
      <c r="N477" s="10">
        <v>236.44800000000001</v>
      </c>
      <c r="O477" s="10">
        <v>237.68799999999999</v>
      </c>
      <c r="P477" s="10">
        <v>232.46899999999999</v>
      </c>
      <c r="Q477" s="10">
        <v>247.90100000000001</v>
      </c>
      <c r="R477" s="10">
        <v>237.61600000000001</v>
      </c>
      <c r="S477" s="10">
        <v>238.953</v>
      </c>
      <c r="T477" s="10">
        <v>244.25899999999999</v>
      </c>
      <c r="U477" s="10">
        <v>230.767</v>
      </c>
      <c r="V477" s="10">
        <v>234.935</v>
      </c>
      <c r="W477" s="10">
        <v>240.404</v>
      </c>
      <c r="X477" s="10">
        <f>_xlfn.IFNA(IF(OR($C477={"PH-AKT","GCaMP6S"}),D477/AVERAGE($D477:$F477), D477/N477/AVERAGE($D477/$N477,$E477/$O477,$F477/$P477)),0)</f>
        <v>0.99048623057649665</v>
      </c>
      <c r="Y477" s="10">
        <f>_xlfn.IFNA(IF(OR($C477={"PH-AKT","GCaMP6S"}),E477/AVERAGE($D477:$F477), E477/O477/AVERAGE($D477/$N477,$E477/$O477,$F477/$P477)),0)</f>
        <v>0.9887954427430653</v>
      </c>
      <c r="Z477" s="10">
        <f>_xlfn.IFNA(IF(OR($C477={"PH-AKT","GCaMP6S"}),F477/AVERAGE($D477:$F477), F477/P477/AVERAGE($D477/$N477,$E477/$O477,$F477/$P477)),0)</f>
        <v>1.0207183266804378</v>
      </c>
      <c r="AA477" s="10">
        <f>_xlfn.IFNA(IF(OR($C477={"PH-AKT","GCaMP6S"}),G477/AVERAGE($D477:$F477), G477/Q477/AVERAGE($D477/$N477,$E477/$O477,$F477/$P477)),0)</f>
        <v>0.9998218729554057</v>
      </c>
      <c r="AB477" s="10">
        <f>_xlfn.IFNA(IF(OR($C477={"PH-AKT","GCaMP6S"}),H477/AVERAGE($D477:$F477), H477/R477/AVERAGE($D477/$N477,$E477/$O477,$F477/$P477)),0)</f>
        <v>1.0278996802687261</v>
      </c>
      <c r="AC477" s="10">
        <f>_xlfn.IFNA(IF(OR($C477={"PH-AKT","GCaMP6S"}),I477/AVERAGE($D477:$F477), I477/S477/AVERAGE($D477/$N477,$E477/$O477,$F477/$P477)),0)</f>
        <v>1.0316588640504178</v>
      </c>
      <c r="AD477" s="10">
        <f>_xlfn.IFNA(IF(OR($C477={"PH-AKT","GCaMP6S"}),J477/AVERAGE($D477:$F477), J477/T477/AVERAGE($D477/$N477,$E477/$O477,$F477/$P477)),0)</f>
        <v>0.99373130796064646</v>
      </c>
      <c r="AE477" s="10">
        <f>_xlfn.IFNA(IF(OR($C477={"PH-AKT","GCaMP6S"}),K477/AVERAGE($D477:$F477), K477/U477/AVERAGE($D477/$N477,$E477/$O477,$F477/$P477)),0)</f>
        <v>1.0231940272473057</v>
      </c>
      <c r="AF477" s="10">
        <f>_xlfn.IFNA(IF(OR($C477={"PH-AKT","GCaMP6S"}),L477/AVERAGE($D477:$F477), L477/V477/AVERAGE($D477/$N477,$E477/$O477,$F477/$P477)),0)</f>
        <v>1.0303113654610978</v>
      </c>
      <c r="AG477" s="10">
        <f>_xlfn.IFNA(IF(OR($C477={"PH-AKT","GCaMP6S"}),M477/AVERAGE($D477:$F477), M477/W477/AVERAGE($D477/$N477,$E477/$O477,$F477/$P477)),0)</f>
        <v>1.0377652395181272</v>
      </c>
      <c r="AI477" s="10">
        <f>IF(OR($C477={"PH-AKT","Syk","Src","Lyn-FAK","Prin-CRAF","ERKKTR"}),1/X477,X477)</f>
        <v>0.99048623057649665</v>
      </c>
      <c r="AJ477" s="10">
        <f>IF(OR($C477={"PH-AKT","Syk","Src","Lyn-FAK","Prin-CRAF","ERKKTR"}),1/Y477,Y477)</f>
        <v>0.9887954427430653</v>
      </c>
      <c r="AK477" s="10">
        <f>IF(OR($C477={"PH-AKT","Syk","Src","Lyn-FAK","Prin-CRAF","ERKKTR"}),1/Z477,Z477)</f>
        <v>1.0207183266804378</v>
      </c>
      <c r="AL477" s="10">
        <f>IF(OR($C477={"PH-AKT","Syk","Src","Lyn-FAK","Prin-CRAF","ERKKTR"}),1/AA477,AA477)</f>
        <v>0.9998218729554057</v>
      </c>
      <c r="AM477" s="10">
        <f>IF(OR($C477={"PH-AKT","Syk","Src","Lyn-FAK","Prin-CRAF","ERKKTR"}),1/AB477,AB477)</f>
        <v>1.0278996802687261</v>
      </c>
      <c r="AN477" s="10">
        <f>IF(OR($C477={"PH-AKT","Syk","Src","Lyn-FAK","Prin-CRAF","ERKKTR"}),1/AC477,AC477)</f>
        <v>1.0316588640504178</v>
      </c>
      <c r="AO477" s="10">
        <f>IF(OR($C477={"PH-AKT","Syk","Src","Lyn-FAK","Prin-CRAF","ERKKTR"}),1/AD477,AD477)</f>
        <v>0.99373130796064646</v>
      </c>
      <c r="AP477" s="10">
        <f>IF(OR($C477={"PH-AKT","Syk","Src","Lyn-FAK","Prin-CRAF","ERKKTR"}),1/AE477,AE477)</f>
        <v>1.0231940272473057</v>
      </c>
      <c r="AQ477" s="10">
        <f>IF(OR($C477={"PH-AKT","Syk","Src","Lyn-FAK","Prin-CRAF","ERKKTR"}),1/AF477,AF477)</f>
        <v>1.0303113654610978</v>
      </c>
      <c r="AR477" s="10">
        <f>IF(OR($C477={"PH-AKT","Syk","Src","Lyn-FAK","Prin-CRAF","ERKKTR"}),1/AG477,AG477)</f>
        <v>1.0377652395181272</v>
      </c>
    </row>
    <row r="478" spans="1:44" x14ac:dyDescent="0.2">
      <c r="A478" s="10">
        <v>477</v>
      </c>
      <c r="B478" s="10">
        <v>0</v>
      </c>
      <c r="C478" s="10">
        <f>_xlfn.IFNA(VLOOKUP($B478,Barcodes!$B$2:$E$14,4,FALSE),0)</f>
        <v>0</v>
      </c>
      <c r="D478" s="10">
        <v>387.59300000000002</v>
      </c>
      <c r="E478" s="10">
        <v>383.17599999999999</v>
      </c>
      <c r="F478" s="10">
        <v>380.71199999999999</v>
      </c>
      <c r="G478" s="10">
        <v>381.702</v>
      </c>
      <c r="H478" s="10">
        <v>379.46800000000002</v>
      </c>
      <c r="I478" s="10">
        <v>401.06599999999997</v>
      </c>
      <c r="J478" s="10">
        <v>395.41300000000001</v>
      </c>
      <c r="K478" s="10">
        <v>409.81799999999998</v>
      </c>
      <c r="L478" s="10">
        <v>419.67200000000003</v>
      </c>
      <c r="M478" s="10">
        <v>410.072</v>
      </c>
      <c r="N478" s="10">
        <v>139.74799999999999</v>
      </c>
      <c r="O478" s="10">
        <v>142.483</v>
      </c>
      <c r="P478" s="10">
        <v>144.619</v>
      </c>
      <c r="Q478" s="10">
        <v>149.24600000000001</v>
      </c>
      <c r="R478" s="10">
        <v>140.6</v>
      </c>
      <c r="S478" s="10">
        <v>153.22200000000001</v>
      </c>
      <c r="T478" s="10">
        <v>151.107</v>
      </c>
      <c r="U478" s="10">
        <v>159.37</v>
      </c>
      <c r="V478" s="10">
        <v>172.50299999999999</v>
      </c>
      <c r="W478" s="10">
        <v>158.959</v>
      </c>
      <c r="X478" s="10">
        <f>_xlfn.IFNA(IF(OR($C478={"PH-AKT","GCaMP6S"}),D478/AVERAGE($D478:$F478), D478/N478/AVERAGE($D478/$N478,$E478/$O478,$F478/$P478)),0)</f>
        <v>1.0278229291689367</v>
      </c>
      <c r="Y478" s="10">
        <f>_xlfn.IFNA(IF(OR($C478={"PH-AKT","GCaMP6S"}),E478/AVERAGE($D478:$F478), E478/O478/AVERAGE($D478/$N478,$E478/$O478,$F478/$P478)),0)</f>
        <v>0.99660537907794766</v>
      </c>
      <c r="Z478" s="10">
        <f>_xlfn.IFNA(IF(OR($C478={"PH-AKT","GCaMP6S"}),F478/AVERAGE($D478:$F478), F478/P478/AVERAGE($D478/$N478,$E478/$O478,$F478/$P478)),0)</f>
        <v>0.97557169175311564</v>
      </c>
      <c r="AA478" s="10">
        <f>_xlfn.IFNA(IF(OR($C478={"PH-AKT","GCaMP6S"}),G478/AVERAGE($D478:$F478), G478/Q478/AVERAGE($D478/$N478,$E478/$O478,$F478/$P478)),0)</f>
        <v>0.94778474303621452</v>
      </c>
      <c r="AB478" s="10">
        <f>_xlfn.IFNA(IF(OR($C478={"PH-AKT","GCaMP6S"}),H478/AVERAGE($D478:$F478), H478/R478/AVERAGE($D478/$N478,$E478/$O478,$F478/$P478)),0)</f>
        <v>1.0001791934525974</v>
      </c>
      <c r="AC478" s="10">
        <f>_xlfn.IFNA(IF(OR($C478={"PH-AKT","GCaMP6S"}),I478/AVERAGE($D478:$F478), I478/S478/AVERAGE($D478/$N478,$E478/$O478,$F478/$P478)),0)</f>
        <v>0.97002448758871562</v>
      </c>
      <c r="AD478" s="10">
        <f>_xlfn.IFNA(IF(OR($C478={"PH-AKT","GCaMP6S"}),J478/AVERAGE($D478:$F478), J478/T478/AVERAGE($D478/$N478,$E478/$O478,$F478/$P478)),0)</f>
        <v>0.96973783047600859</v>
      </c>
      <c r="AE478" s="10">
        <f>_xlfn.IFNA(IF(OR($C478={"PH-AKT","GCaMP6S"}),K478/AVERAGE($D478:$F478), K478/U478/AVERAGE($D478/$N478,$E478/$O478,$F478/$P478)),0)</f>
        <v>0.95295509201287343</v>
      </c>
      <c r="AF478" s="10">
        <f>_xlfn.IFNA(IF(OR($C478={"PH-AKT","GCaMP6S"}),L478/AVERAGE($D478:$F478), L478/V478/AVERAGE($D478/$N478,$E478/$O478,$F478/$P478)),0)</f>
        <v>0.90157387867995187</v>
      </c>
      <c r="AG478" s="10">
        <f>_xlfn.IFNA(IF(OR($C478={"PH-AKT","GCaMP6S"}),M478/AVERAGE($D478:$F478), M478/W478/AVERAGE($D478/$N478,$E478/$O478,$F478/$P478)),0)</f>
        <v>0.95601118297649879</v>
      </c>
      <c r="AI478" s="10">
        <f>IF(OR($C478={"PH-AKT","Syk","Src","Lyn-FAK","Prin-CRAF","ERKKTR"}),1/X478,X478)</f>
        <v>1.0278229291689367</v>
      </c>
      <c r="AJ478" s="10">
        <f>IF(OR($C478={"PH-AKT","Syk","Src","Lyn-FAK","Prin-CRAF","ERKKTR"}),1/Y478,Y478)</f>
        <v>0.99660537907794766</v>
      </c>
      <c r="AK478" s="10">
        <f>IF(OR($C478={"PH-AKT","Syk","Src","Lyn-FAK","Prin-CRAF","ERKKTR"}),1/Z478,Z478)</f>
        <v>0.97557169175311564</v>
      </c>
      <c r="AL478" s="10">
        <f>IF(OR($C478={"PH-AKT","Syk","Src","Lyn-FAK","Prin-CRAF","ERKKTR"}),1/AA478,AA478)</f>
        <v>0.94778474303621452</v>
      </c>
      <c r="AM478" s="10">
        <f>IF(OR($C478={"PH-AKT","Syk","Src","Lyn-FAK","Prin-CRAF","ERKKTR"}),1/AB478,AB478)</f>
        <v>1.0001791934525974</v>
      </c>
      <c r="AN478" s="10">
        <f>IF(OR($C478={"PH-AKT","Syk","Src","Lyn-FAK","Prin-CRAF","ERKKTR"}),1/AC478,AC478)</f>
        <v>0.97002448758871562</v>
      </c>
      <c r="AO478" s="10">
        <f>IF(OR($C478={"PH-AKT","Syk","Src","Lyn-FAK","Prin-CRAF","ERKKTR"}),1/AD478,AD478)</f>
        <v>0.96973783047600859</v>
      </c>
      <c r="AP478" s="10">
        <f>IF(OR($C478={"PH-AKT","Syk","Src","Lyn-FAK","Prin-CRAF","ERKKTR"}),1/AE478,AE478)</f>
        <v>0.95295509201287343</v>
      </c>
      <c r="AQ478" s="10">
        <f>IF(OR($C478={"PH-AKT","Syk","Src","Lyn-FAK","Prin-CRAF","ERKKTR"}),1/AF478,AF478)</f>
        <v>0.90157387867995187</v>
      </c>
      <c r="AR478" s="10">
        <f>IF(OR($C478={"PH-AKT","Syk","Src","Lyn-FAK","Prin-CRAF","ERKKTR"}),1/AG478,AG478)</f>
        <v>0.95601118297649879</v>
      </c>
    </row>
    <row r="479" spans="1:44" x14ac:dyDescent="0.2">
      <c r="A479" s="10">
        <v>478</v>
      </c>
      <c r="B479" s="10">
        <v>0</v>
      </c>
      <c r="C479" s="10">
        <f>_xlfn.IFNA(VLOOKUP($B479,Barcodes!$B$2:$E$14,4,FALSE),0)</f>
        <v>0</v>
      </c>
      <c r="D479" s="10">
        <v>220.66800000000001</v>
      </c>
      <c r="E479" s="10">
        <v>219.495</v>
      </c>
      <c r="F479" s="10">
        <v>220.76</v>
      </c>
      <c r="G479" s="10">
        <v>218.37100000000001</v>
      </c>
      <c r="H479" s="10">
        <v>219.05600000000001</v>
      </c>
      <c r="I479" s="10">
        <v>218.39</v>
      </c>
      <c r="J479" s="10">
        <v>216.16800000000001</v>
      </c>
      <c r="K479" s="10">
        <v>215.042</v>
      </c>
      <c r="L479" s="10">
        <v>217.994</v>
      </c>
      <c r="M479" s="10">
        <v>218.155</v>
      </c>
      <c r="N479" s="10">
        <v>58.558</v>
      </c>
      <c r="O479" s="10">
        <v>56.343000000000004</v>
      </c>
      <c r="P479" s="10">
        <v>56.374000000000002</v>
      </c>
      <c r="Q479" s="10">
        <v>59.246000000000002</v>
      </c>
      <c r="R479" s="10">
        <v>57.703000000000003</v>
      </c>
      <c r="S479" s="10">
        <v>59.444000000000003</v>
      </c>
      <c r="T479" s="10">
        <v>62.392000000000003</v>
      </c>
      <c r="U479" s="10">
        <v>60.039000000000001</v>
      </c>
      <c r="V479" s="10">
        <v>57.987000000000002</v>
      </c>
      <c r="W479" s="10">
        <v>64.081000000000003</v>
      </c>
      <c r="X479" s="10">
        <f>_xlfn.IFNA(IF(OR($C479={"PH-AKT","GCaMP6S"}),D479/AVERAGE($D479:$F479), D479/N479/AVERAGE($D479/$N479,$E479/$O479,$F479/$P479)),0)</f>
        <v>0.97625663797507556</v>
      </c>
      <c r="Y479" s="10">
        <f>_xlfn.IFNA(IF(OR($C479={"PH-AKT","GCaMP6S"}),E479/AVERAGE($D479:$F479), E479/O479/AVERAGE($D479/$N479,$E479/$O479,$F479/$P479)),0)</f>
        <v>1.0092425229216346</v>
      </c>
      <c r="Z479" s="10">
        <f>_xlfn.IFNA(IF(OR($C479={"PH-AKT","GCaMP6S"}),F479/AVERAGE($D479:$F479), F479/P479/AVERAGE($D479/$N479,$E479/$O479,$F479/$P479)),0)</f>
        <v>1.0145008391032895</v>
      </c>
      <c r="AA479" s="10">
        <f>_xlfn.IFNA(IF(OR($C479={"PH-AKT","GCaMP6S"}),G479/AVERAGE($D479:$F479), G479/Q479/AVERAGE($D479/$N479,$E479/$O479,$F479/$P479)),0)</f>
        <v>0.95487561993640668</v>
      </c>
      <c r="AB479" s="10">
        <f>_xlfn.IFNA(IF(OR($C479={"PH-AKT","GCaMP6S"}),H479/AVERAGE($D479:$F479), H479/R479/AVERAGE($D479/$N479,$E479/$O479,$F479/$P479)),0)</f>
        <v>0.98348476466341406</v>
      </c>
      <c r="AC479" s="10">
        <f>_xlfn.IFNA(IF(OR($C479={"PH-AKT","GCaMP6S"}),I479/AVERAGE($D479:$F479), I479/S479/AVERAGE($D479/$N479,$E479/$O479,$F479/$P479)),0)</f>
        <v>0.95177786215477889</v>
      </c>
      <c r="AD479" s="10">
        <f>_xlfn.IFNA(IF(OR($C479={"PH-AKT","GCaMP6S"}),J479/AVERAGE($D479:$F479), J479/T479/AVERAGE($D479/$N479,$E479/$O479,$F479/$P479)),0)</f>
        <v>0.89758042666639115</v>
      </c>
      <c r="AE479" s="10">
        <f>_xlfn.IFNA(IF(OR($C479={"PH-AKT","GCaMP6S"}),K479/AVERAGE($D479:$F479), K479/U479/AVERAGE($D479/$N479,$E479/$O479,$F479/$P479)),0)</f>
        <v>0.92789902159934845</v>
      </c>
      <c r="AF479" s="10">
        <f>_xlfn.IFNA(IF(OR($C479={"PH-AKT","GCaMP6S"}),L479/AVERAGE($D479:$F479), L479/V479/AVERAGE($D479/$N479,$E479/$O479,$F479/$P479)),0)</f>
        <v>0.97392334478491527</v>
      </c>
      <c r="AG479" s="10">
        <f>_xlfn.IFNA(IF(OR($C479={"PH-AKT","GCaMP6S"}),M479/AVERAGE($D479:$F479), M479/W479/AVERAGE($D479/$N479,$E479/$O479,$F479/$P479)),0)</f>
        <v>0.88195569145153074</v>
      </c>
      <c r="AI479" s="10">
        <f>IF(OR($C479={"PH-AKT","Syk","Src","Lyn-FAK","Prin-CRAF","ERKKTR"}),1/X479,X479)</f>
        <v>0.97625663797507556</v>
      </c>
      <c r="AJ479" s="10">
        <f>IF(OR($C479={"PH-AKT","Syk","Src","Lyn-FAK","Prin-CRAF","ERKKTR"}),1/Y479,Y479)</f>
        <v>1.0092425229216346</v>
      </c>
      <c r="AK479" s="10">
        <f>IF(OR($C479={"PH-AKT","Syk","Src","Lyn-FAK","Prin-CRAF","ERKKTR"}),1/Z479,Z479)</f>
        <v>1.0145008391032895</v>
      </c>
      <c r="AL479" s="10">
        <f>IF(OR($C479={"PH-AKT","Syk","Src","Lyn-FAK","Prin-CRAF","ERKKTR"}),1/AA479,AA479)</f>
        <v>0.95487561993640668</v>
      </c>
      <c r="AM479" s="10">
        <f>IF(OR($C479={"PH-AKT","Syk","Src","Lyn-FAK","Prin-CRAF","ERKKTR"}),1/AB479,AB479)</f>
        <v>0.98348476466341406</v>
      </c>
      <c r="AN479" s="10">
        <f>IF(OR($C479={"PH-AKT","Syk","Src","Lyn-FAK","Prin-CRAF","ERKKTR"}),1/AC479,AC479)</f>
        <v>0.95177786215477889</v>
      </c>
      <c r="AO479" s="10">
        <f>IF(OR($C479={"PH-AKT","Syk","Src","Lyn-FAK","Prin-CRAF","ERKKTR"}),1/AD479,AD479)</f>
        <v>0.89758042666639115</v>
      </c>
      <c r="AP479" s="10">
        <f>IF(OR($C479={"PH-AKT","Syk","Src","Lyn-FAK","Prin-CRAF","ERKKTR"}),1/AE479,AE479)</f>
        <v>0.92789902159934845</v>
      </c>
      <c r="AQ479" s="10">
        <f>IF(OR($C479={"PH-AKT","Syk","Src","Lyn-FAK","Prin-CRAF","ERKKTR"}),1/AF479,AF479)</f>
        <v>0.97392334478491527</v>
      </c>
      <c r="AR479" s="10">
        <f>IF(OR($C479={"PH-AKT","Syk","Src","Lyn-FAK","Prin-CRAF","ERKKTR"}),1/AG479,AG479)</f>
        <v>0.88195569145153074</v>
      </c>
    </row>
    <row r="480" spans="1:44" x14ac:dyDescent="0.2">
      <c r="A480" s="10">
        <v>479</v>
      </c>
      <c r="B480" s="10">
        <v>0</v>
      </c>
      <c r="C480" s="10">
        <f>_xlfn.IFNA(VLOOKUP($B480,Barcodes!$B$2:$E$14,4,FALSE),0)</f>
        <v>0</v>
      </c>
      <c r="D480" s="10">
        <v>329.03500000000003</v>
      </c>
      <c r="E480" s="10">
        <v>317.923</v>
      </c>
      <c r="F480" s="10">
        <v>290.80099999999999</v>
      </c>
      <c r="G480" s="10">
        <v>289.81200000000001</v>
      </c>
      <c r="H480" s="10">
        <v>278.59100000000001</v>
      </c>
      <c r="I480" s="10">
        <v>268.101</v>
      </c>
      <c r="J480" s="10">
        <v>251.67</v>
      </c>
      <c r="K480" s="10">
        <v>247.048</v>
      </c>
      <c r="L480" s="10">
        <v>244.398</v>
      </c>
      <c r="M480" s="10">
        <v>242.31399999999999</v>
      </c>
      <c r="N480" s="10">
        <v>92.808000000000007</v>
      </c>
      <c r="O480" s="10">
        <v>88.311999999999998</v>
      </c>
      <c r="P480" s="10">
        <v>80.421000000000006</v>
      </c>
      <c r="Q480" s="10">
        <v>83.28</v>
      </c>
      <c r="R480" s="10">
        <v>78.528999999999996</v>
      </c>
      <c r="S480" s="10">
        <v>75.435000000000002</v>
      </c>
      <c r="T480" s="10">
        <v>72.975999999999999</v>
      </c>
      <c r="U480" s="10">
        <v>70.02</v>
      </c>
      <c r="V480" s="10">
        <v>68.635999999999996</v>
      </c>
      <c r="W480" s="10">
        <v>65.754000000000005</v>
      </c>
      <c r="X480" s="10">
        <f>_xlfn.IFNA(IF(OR($C480={"PH-AKT","GCaMP6S"}),D480/AVERAGE($D480:$F480), D480/N480/AVERAGE($D480/$N480,$E480/$O480,$F480/$P480)),0)</f>
        <v>0.9883545014437396</v>
      </c>
      <c r="Y480" s="10">
        <f>_xlfn.IFNA(IF(OR($C480={"PH-AKT","GCaMP6S"}),E480/AVERAGE($D480:$F480), E480/O480/AVERAGE($D480/$N480,$E480/$O480,$F480/$P480)),0)</f>
        <v>1.0035945377165334</v>
      </c>
      <c r="Z480" s="10">
        <f>_xlfn.IFNA(IF(OR($C480={"PH-AKT","GCaMP6S"}),F480/AVERAGE($D480:$F480), F480/P480/AVERAGE($D480/$N480,$E480/$O480,$F480/$P480)),0)</f>
        <v>1.0080509608397272</v>
      </c>
      <c r="AA480" s="10">
        <f>_xlfn.IFNA(IF(OR($C480={"PH-AKT","GCaMP6S"}),G480/AVERAGE($D480:$F480), G480/Q480/AVERAGE($D480/$N480,$E480/$O480,$F480/$P480)),0)</f>
        <v>0.9701339628558574</v>
      </c>
      <c r="AB480" s="10">
        <f>_xlfn.IFNA(IF(OR($C480={"PH-AKT","GCaMP6S"}),H480/AVERAGE($D480:$F480), H480/R480/AVERAGE($D480/$N480,$E480/$O480,$F480/$P480)),0)</f>
        <v>0.98899267837308547</v>
      </c>
      <c r="AC480" s="10">
        <f>_xlfn.IFNA(IF(OR($C480={"PH-AKT","GCaMP6S"}),I480/AVERAGE($D480:$F480), I480/S480/AVERAGE($D480/$N480,$E480/$O480,$F480/$P480)),0)</f>
        <v>0.99078996789144014</v>
      </c>
      <c r="AD480" s="10">
        <f>_xlfn.IFNA(IF(OR($C480={"PH-AKT","GCaMP6S"}),J480/AVERAGE($D480:$F480), J480/T480/AVERAGE($D480/$N480,$E480/$O480,$F480/$P480)),0)</f>
        <v>0.96140738887353583</v>
      </c>
      <c r="AE480" s="10">
        <f>_xlfn.IFNA(IF(OR($C480={"PH-AKT","GCaMP6S"}),K480/AVERAGE($D480:$F480), K480/U480/AVERAGE($D480/$N480,$E480/$O480,$F480/$P480)),0)</f>
        <v>0.9835927009987897</v>
      </c>
      <c r="AF480" s="10">
        <f>_xlfn.IFNA(IF(OR($C480={"PH-AKT","GCaMP6S"}),L480/AVERAGE($D480:$F480), L480/V480/AVERAGE($D480/$N480,$E480/$O480,$F480/$P480)),0)</f>
        <v>0.99266279166810512</v>
      </c>
      <c r="AG480" s="10">
        <f>_xlfn.IFNA(IF(OR($C480={"PH-AKT","GCaMP6S"}),M480/AVERAGE($D480:$F480), M480/W480/AVERAGE($D480/$N480,$E480/$O480,$F480/$P480)),0)</f>
        <v>1.0273357252276683</v>
      </c>
      <c r="AI480" s="10">
        <f>IF(OR($C480={"PH-AKT","Syk","Src","Lyn-FAK","Prin-CRAF","ERKKTR"}),1/X480,X480)</f>
        <v>0.9883545014437396</v>
      </c>
      <c r="AJ480" s="10">
        <f>IF(OR($C480={"PH-AKT","Syk","Src","Lyn-FAK","Prin-CRAF","ERKKTR"}),1/Y480,Y480)</f>
        <v>1.0035945377165334</v>
      </c>
      <c r="AK480" s="10">
        <f>IF(OR($C480={"PH-AKT","Syk","Src","Lyn-FAK","Prin-CRAF","ERKKTR"}),1/Z480,Z480)</f>
        <v>1.0080509608397272</v>
      </c>
      <c r="AL480" s="10">
        <f>IF(OR($C480={"PH-AKT","Syk","Src","Lyn-FAK","Prin-CRAF","ERKKTR"}),1/AA480,AA480)</f>
        <v>0.9701339628558574</v>
      </c>
      <c r="AM480" s="10">
        <f>IF(OR($C480={"PH-AKT","Syk","Src","Lyn-FAK","Prin-CRAF","ERKKTR"}),1/AB480,AB480)</f>
        <v>0.98899267837308547</v>
      </c>
      <c r="AN480" s="10">
        <f>IF(OR($C480={"PH-AKT","Syk","Src","Lyn-FAK","Prin-CRAF","ERKKTR"}),1/AC480,AC480)</f>
        <v>0.99078996789144014</v>
      </c>
      <c r="AO480" s="10">
        <f>IF(OR($C480={"PH-AKT","Syk","Src","Lyn-FAK","Prin-CRAF","ERKKTR"}),1/AD480,AD480)</f>
        <v>0.96140738887353583</v>
      </c>
      <c r="AP480" s="10">
        <f>IF(OR($C480={"PH-AKT","Syk","Src","Lyn-FAK","Prin-CRAF","ERKKTR"}),1/AE480,AE480)</f>
        <v>0.9835927009987897</v>
      </c>
      <c r="AQ480" s="10">
        <f>IF(OR($C480={"PH-AKT","Syk","Src","Lyn-FAK","Prin-CRAF","ERKKTR"}),1/AF480,AF480)</f>
        <v>0.99266279166810512</v>
      </c>
      <c r="AR480" s="10">
        <f>IF(OR($C480={"PH-AKT","Syk","Src","Lyn-FAK","Prin-CRAF","ERKKTR"}),1/AG480,AG480)</f>
        <v>1.0273357252276683</v>
      </c>
    </row>
    <row r="481" spans="1:44" x14ac:dyDescent="0.2">
      <c r="A481" s="10">
        <v>480</v>
      </c>
      <c r="B481" s="10" t="s">
        <v>36</v>
      </c>
      <c r="C481" s="10" t="str">
        <f>_xlfn.IFNA(VLOOKUP($B481,Barcodes!$B$2:$E$14,4,FALSE),0)</f>
        <v>Src</v>
      </c>
      <c r="D481" s="10">
        <v>6603.5479999999998</v>
      </c>
      <c r="E481" s="10">
        <v>6314.6719999999996</v>
      </c>
      <c r="F481" s="10">
        <v>5699.826</v>
      </c>
      <c r="G481" s="10">
        <v>3832.0509999999999</v>
      </c>
      <c r="H481" s="10">
        <v>2985.5230000000001</v>
      </c>
      <c r="I481" s="10">
        <v>2704.5770000000002</v>
      </c>
      <c r="J481" s="10">
        <v>2844.07</v>
      </c>
      <c r="K481" s="10">
        <v>2328.402</v>
      </c>
      <c r="L481" s="10">
        <v>2050.1170000000002</v>
      </c>
      <c r="M481" s="10">
        <v>2233.4490000000001</v>
      </c>
      <c r="N481" s="10">
        <v>3060.4430000000002</v>
      </c>
      <c r="O481" s="10">
        <v>2916.674</v>
      </c>
      <c r="P481" s="10">
        <v>2616.712</v>
      </c>
      <c r="Q481" s="10">
        <v>1707.6079999999999</v>
      </c>
      <c r="R481" s="10">
        <v>1325.665</v>
      </c>
      <c r="S481" s="10">
        <v>1171.413</v>
      </c>
      <c r="T481" s="10">
        <v>1207.366</v>
      </c>
      <c r="U481" s="10">
        <v>969.72199999999998</v>
      </c>
      <c r="V481" s="10">
        <v>774.85599999999999</v>
      </c>
      <c r="W481" s="10">
        <v>892.16</v>
      </c>
      <c r="X481" s="10">
        <f>_xlfn.IFNA(IF(OR($C481={"PH-AKT","GCaMP6S"}),D481/AVERAGE($D481:$F481), D481/N481/AVERAGE($D481/$N481,$E481/$O481,$F481/$P481)),0)</f>
        <v>0.99571679980832728</v>
      </c>
      <c r="Y481" s="10">
        <f>_xlfn.IFNA(IF(OR($C481={"PH-AKT","GCaMP6S"}),E481/AVERAGE($D481:$F481), E481/O481/AVERAGE($D481/$N481,$E481/$O481,$F481/$P481)),0)</f>
        <v>0.99909249768222341</v>
      </c>
      <c r="Z481" s="10">
        <f>_xlfn.IFNA(IF(OR($C481={"PH-AKT","GCaMP6S"}),F481/AVERAGE($D481:$F481), F481/P481/AVERAGE($D481/$N481,$E481/$O481,$F481/$P481)),0)</f>
        <v>1.0051907025094491</v>
      </c>
      <c r="AA481" s="10">
        <f>_xlfn.IFNA(IF(OR($C481={"PH-AKT","GCaMP6S"}),G481/AVERAGE($D481:$F481), G481/Q481/AVERAGE($D481/$N481,$E481/$O481,$F481/$P481)),0)</f>
        <v>1.0355853321576822</v>
      </c>
      <c r="AB481" s="10">
        <f>_xlfn.IFNA(IF(OR($C481={"PH-AKT","GCaMP6S"}),H481/AVERAGE($D481:$F481), H481/R481/AVERAGE($D481/$N481,$E481/$O481,$F481/$P481)),0)</f>
        <v>1.0392724671735463</v>
      </c>
      <c r="AC481" s="10">
        <f>_xlfn.IFNA(IF(OR($C481={"PH-AKT","GCaMP6S"}),I481/AVERAGE($D481:$F481), I481/S481/AVERAGE($D481/$N481,$E481/$O481,$F481/$P481)),0)</f>
        <v>1.065447615979793</v>
      </c>
      <c r="AD481" s="10">
        <f>_xlfn.IFNA(IF(OR($C481={"PH-AKT","GCaMP6S"}),J481/AVERAGE($D481:$F481), J481/T481/AVERAGE($D481/$N481,$E481/$O481,$F481/$P481)),0)</f>
        <v>1.0870365090592962</v>
      </c>
      <c r="AE481" s="10">
        <f>_xlfn.IFNA(IF(OR($C481={"PH-AKT","GCaMP6S"}),K481/AVERAGE($D481:$F481), K481/U481/AVERAGE($D481/$N481,$E481/$O481,$F481/$P481)),0)</f>
        <v>1.1080350693729732</v>
      </c>
      <c r="AF481" s="10">
        <f>_xlfn.IFNA(IF(OR($C481={"PH-AKT","GCaMP6S"}),L481/AVERAGE($D481:$F481), L481/V481/AVERAGE($D481/$N481,$E481/$O481,$F481/$P481)),0)</f>
        <v>1.2209571923895335</v>
      </c>
      <c r="AG481" s="10">
        <f>_xlfn.IFNA(IF(OR($C481={"PH-AKT","GCaMP6S"}),M481/AVERAGE($D481:$F481), M481/W481/AVERAGE($D481/$N481,$E481/$O481,$F481/$P481)),0)</f>
        <v>1.1552502818385983</v>
      </c>
      <c r="AI481" s="10">
        <f>IF(OR($C481={"PH-AKT","Syk","Src","Lyn-FAK","Prin-CRAF","ERKKTR"}),1/X481,X481)</f>
        <v>1.0043016249123218</v>
      </c>
      <c r="AJ481" s="10">
        <f>IF(OR($C481={"PH-AKT","Syk","Src","Lyn-FAK","Prin-CRAF","ERKKTR"}),1/Y481,Y481)</f>
        <v>1.0009083266262953</v>
      </c>
      <c r="AK481" s="10">
        <f>IF(OR($C481={"PH-AKT","Syk","Src","Lyn-FAK","Prin-CRAF","ERKKTR"}),1/Z481,Z481)</f>
        <v>0.99483610175015491</v>
      </c>
      <c r="AL481" s="10">
        <f>IF(OR($C481={"PH-AKT","Syk","Src","Lyn-FAK","Prin-CRAF","ERKKTR"}),1/AA481,AA481)</f>
        <v>0.96563746989005839</v>
      </c>
      <c r="AM481" s="10">
        <f>IF(OR($C481={"PH-AKT","Syk","Src","Lyn-FAK","Prin-CRAF","ERKKTR"}),1/AB481,AB481)</f>
        <v>0.96221157741207797</v>
      </c>
      <c r="AN481" s="10">
        <f>IF(OR($C481={"PH-AKT","Syk","Src","Lyn-FAK","Prin-CRAF","ERKKTR"}),1/AC481,AC481)</f>
        <v>0.93857265716474769</v>
      </c>
      <c r="AO481" s="10">
        <f>IF(OR($C481={"PH-AKT","Syk","Src","Lyn-FAK","Prin-CRAF","ERKKTR"}),1/AD481,AD481)</f>
        <v>0.91993230371386869</v>
      </c>
      <c r="AP481" s="10">
        <f>IF(OR($C481={"PH-AKT","Syk","Src","Lyn-FAK","Prin-CRAF","ERKKTR"}),1/AE481,AE481)</f>
        <v>0.90249851077898713</v>
      </c>
      <c r="AQ481" s="10">
        <f>IF(OR($C481={"PH-AKT","Syk","Src","Lyn-FAK","Prin-CRAF","ERKKTR"}),1/AF481,AF481)</f>
        <v>0.81902953374057408</v>
      </c>
      <c r="AR481" s="10">
        <f>IF(OR($C481={"PH-AKT","Syk","Src","Lyn-FAK","Prin-CRAF","ERKKTR"}),1/AG481,AG481)</f>
        <v>0.8656132923927834</v>
      </c>
    </row>
    <row r="482" spans="1:44" x14ac:dyDescent="0.2">
      <c r="A482" s="10">
        <v>481</v>
      </c>
      <c r="B482" s="10" t="s">
        <v>36</v>
      </c>
      <c r="C482" s="10" t="str">
        <f>_xlfn.IFNA(VLOOKUP($B482,Barcodes!$B$2:$E$14,4,FALSE),0)</f>
        <v>Src</v>
      </c>
      <c r="D482" s="10">
        <v>8635.7029999999995</v>
      </c>
      <c r="E482" s="10">
        <v>8776.7900000000009</v>
      </c>
      <c r="F482" s="10">
        <v>8993.9609999999993</v>
      </c>
      <c r="G482" s="10">
        <v>8863.2939999999999</v>
      </c>
      <c r="H482" s="10">
        <v>9148.5280000000002</v>
      </c>
      <c r="I482" s="10">
        <v>10020.632</v>
      </c>
      <c r="J482" s="10">
        <v>10650.882</v>
      </c>
      <c r="K482" s="10">
        <v>10862.481</v>
      </c>
      <c r="L482" s="10">
        <v>11015.505999999999</v>
      </c>
      <c r="M482" s="10">
        <v>10910.291999999999</v>
      </c>
      <c r="N482" s="10">
        <v>4194.24</v>
      </c>
      <c r="O482" s="10">
        <v>4302.942</v>
      </c>
      <c r="P482" s="10">
        <v>4429.6570000000002</v>
      </c>
      <c r="Q482" s="10">
        <v>4429.9809999999998</v>
      </c>
      <c r="R482" s="10">
        <v>4582.2269999999999</v>
      </c>
      <c r="S482" s="10">
        <v>4998.4480000000003</v>
      </c>
      <c r="T482" s="10">
        <v>5387.7060000000001</v>
      </c>
      <c r="U482" s="10">
        <v>5572.6930000000002</v>
      </c>
      <c r="V482" s="10">
        <v>5725.5360000000001</v>
      </c>
      <c r="W482" s="10">
        <v>5660.2820000000002</v>
      </c>
      <c r="X482" s="10">
        <f>_xlfn.IFNA(IF(OR($C482={"PH-AKT","GCaMP6S"}),D482/AVERAGE($D482:$F482), D482/N482/AVERAGE($D482/$N482,$E482/$O482,$F482/$P482)),0)</f>
        <v>1.0077943120005062</v>
      </c>
      <c r="Y482" s="10">
        <f>_xlfn.IFNA(IF(OR($C482={"PH-AKT","GCaMP6S"}),E482/AVERAGE($D482:$F482), E482/O482/AVERAGE($D482/$N482,$E482/$O482,$F482/$P482)),0)</f>
        <v>0.99838419675511625</v>
      </c>
      <c r="Z482" s="10">
        <f>_xlfn.IFNA(IF(OR($C482={"PH-AKT","GCaMP6S"}),F482/AVERAGE($D482:$F482), F482/P482/AVERAGE($D482/$N482,$E482/$O482,$F482/$P482)),0)</f>
        <v>0.99382149124437735</v>
      </c>
      <c r="AA482" s="10">
        <f>_xlfn.IFNA(IF(OR($C482={"PH-AKT","GCaMP6S"}),G482/AVERAGE($D482:$F482), G482/Q482/AVERAGE($D482/$N482,$E482/$O482,$F482/$P482)),0)</f>
        <v>0.97931132032936785</v>
      </c>
      <c r="AB482" s="10">
        <f>_xlfn.IFNA(IF(OR($C482={"PH-AKT","GCaMP6S"}),H482/AVERAGE($D482:$F482), H482/R482/AVERAGE($D482/$N482,$E482/$O482,$F482/$P482)),0)</f>
        <v>0.9772419567089945</v>
      </c>
      <c r="AC482" s="10">
        <f>_xlfn.IFNA(IF(OR($C482={"PH-AKT","GCaMP6S"}),I482/AVERAGE($D482:$F482), I482/S482/AVERAGE($D482/$N482,$E482/$O482,$F482/$P482)),0)</f>
        <v>0.98126750637930005</v>
      </c>
      <c r="AD482" s="10">
        <f>_xlfn.IFNA(IF(OR($C482={"PH-AKT","GCaMP6S"}),J482/AVERAGE($D482:$F482), J482/T482/AVERAGE($D482/$N482,$E482/$O482,$F482/$P482)),0)</f>
        <v>0.96762964974802057</v>
      </c>
      <c r="AE482" s="10">
        <f>_xlfn.IFNA(IF(OR($C482={"PH-AKT","GCaMP6S"}),K482/AVERAGE($D482:$F482), K482/U482/AVERAGE($D482/$N482,$E482/$O482,$F482/$P482)),0)</f>
        <v>0.95409450460553424</v>
      </c>
      <c r="AF482" s="10">
        <f>_xlfn.IFNA(IF(OR($C482={"PH-AKT","GCaMP6S"}),L482/AVERAGE($D482:$F482), L482/V482/AVERAGE($D482/$N482,$E482/$O482,$F482/$P482)),0)</f>
        <v>0.94170696963513811</v>
      </c>
      <c r="AG482" s="10">
        <f>_xlfn.IFNA(IF(OR($C482={"PH-AKT","GCaMP6S"}),M482/AVERAGE($D482:$F482), M482/W482/AVERAGE($D482/$N482,$E482/$O482,$F482/$P482)),0)</f>
        <v>0.94346498866917805</v>
      </c>
      <c r="AI482" s="10">
        <f>IF(OR($C482={"PH-AKT","Syk","Src","Lyn-FAK","Prin-CRAF","ERKKTR"}),1/X482,X482)</f>
        <v>0.99226596944664813</v>
      </c>
      <c r="AJ482" s="10">
        <f>IF(OR($C482={"PH-AKT","Syk","Src","Lyn-FAK","Prin-CRAF","ERKKTR"}),1/Y482,Y482)</f>
        <v>1.0016184182904089</v>
      </c>
      <c r="AK482" s="10">
        <f>IF(OR($C482={"PH-AKT","Syk","Src","Lyn-FAK","Prin-CRAF","ERKKTR"}),1/Z482,Z482)</f>
        <v>1.0062169200505882</v>
      </c>
      <c r="AL482" s="10">
        <f>IF(OR($C482={"PH-AKT","Syk","Src","Lyn-FAK","Prin-CRAF","ERKKTR"}),1/AA482,AA482)</f>
        <v>1.0211257434088212</v>
      </c>
      <c r="AM482" s="10">
        <f>IF(OR($C482={"PH-AKT","Syk","Src","Lyn-FAK","Prin-CRAF","ERKKTR"}),1/AB482,AB482)</f>
        <v>1.0232880333624301</v>
      </c>
      <c r="AN482" s="10">
        <f>IF(OR($C482={"PH-AKT","Syk","Src","Lyn-FAK","Prin-CRAF","ERKKTR"}),1/AC482,AC482)</f>
        <v>1.0190900987742062</v>
      </c>
      <c r="AO482" s="10">
        <f>IF(OR($C482={"PH-AKT","Syk","Src","Lyn-FAK","Prin-CRAF","ERKKTR"}),1/AD482,AD482)</f>
        <v>1.0334532434598391</v>
      </c>
      <c r="AP482" s="10">
        <f>IF(OR($C482={"PH-AKT","Syk","Src","Lyn-FAK","Prin-CRAF","ERKKTR"}),1/AE482,AE482)</f>
        <v>1.0481142016570415</v>
      </c>
      <c r="AQ482" s="10">
        <f>IF(OR($C482={"PH-AKT","Syk","Src","Lyn-FAK","Prin-CRAF","ERKKTR"}),1/AF482,AF482)</f>
        <v>1.0619014536840981</v>
      </c>
      <c r="AR482" s="10">
        <f>IF(OR($C482={"PH-AKT","Syk","Src","Lyn-FAK","Prin-CRAF","ERKKTR"}),1/AG482,AG482)</f>
        <v>1.0599227443623196</v>
      </c>
    </row>
    <row r="483" spans="1:44" x14ac:dyDescent="0.2">
      <c r="A483" s="10">
        <v>482</v>
      </c>
      <c r="B483" s="10" t="s">
        <v>38</v>
      </c>
      <c r="C483" s="10" t="str">
        <f>_xlfn.IFNA(VLOOKUP($B483,Barcodes!$B$2:$E$14,4,FALSE),0)</f>
        <v>RhoA2G</v>
      </c>
      <c r="D483" s="10">
        <v>1927.692</v>
      </c>
      <c r="E483" s="10">
        <v>2040.5519999999999</v>
      </c>
      <c r="F483" s="10">
        <v>1976.9739999999999</v>
      </c>
      <c r="G483" s="10">
        <v>2039.03</v>
      </c>
      <c r="H483" s="10">
        <v>2039.9369999999999</v>
      </c>
      <c r="I483" s="10">
        <v>1921.5550000000001</v>
      </c>
      <c r="J483" s="10">
        <v>2020.394</v>
      </c>
      <c r="K483" s="10">
        <v>1991.761</v>
      </c>
      <c r="L483" s="10">
        <v>1916.5530000000001</v>
      </c>
      <c r="M483" s="10">
        <v>2028.0640000000001</v>
      </c>
      <c r="N483" s="10">
        <v>850.06100000000004</v>
      </c>
      <c r="O483" s="10">
        <v>897.31899999999996</v>
      </c>
      <c r="P483" s="10">
        <v>860.846</v>
      </c>
      <c r="Q483" s="10">
        <v>904.65899999999999</v>
      </c>
      <c r="R483" s="10">
        <v>873.19200000000001</v>
      </c>
      <c r="S483" s="10">
        <v>840.08199999999999</v>
      </c>
      <c r="T483" s="10">
        <v>885.39099999999996</v>
      </c>
      <c r="U483" s="10">
        <v>842.41899999999998</v>
      </c>
      <c r="V483" s="10">
        <v>809.04399999999998</v>
      </c>
      <c r="W483" s="10">
        <v>860.01900000000001</v>
      </c>
      <c r="X483" s="10">
        <f>_xlfn.IFNA(IF(OR($C483={"PH-AKT","GCaMP6S"}),D483/AVERAGE($D483:$F483), D483/N483/AVERAGE($D483/$N483,$E483/$O483,$F483/$P483)),0)</f>
        <v>0.99485522609453825</v>
      </c>
      <c r="Y483" s="10">
        <f>_xlfn.IFNA(IF(OR($C483={"PH-AKT","GCaMP6S"}),E483/AVERAGE($D483:$F483), E483/O483/AVERAGE($D483/$N483,$E483/$O483,$F483/$P483)),0)</f>
        <v>0.99763834927306672</v>
      </c>
      <c r="Z483" s="10">
        <f>_xlfn.IFNA(IF(OR($C483={"PH-AKT","GCaMP6S"}),F483/AVERAGE($D483:$F483), F483/P483/AVERAGE($D483/$N483,$E483/$O483,$F483/$P483)),0)</f>
        <v>1.0075064246323946</v>
      </c>
      <c r="AA483" s="10">
        <f>_xlfn.IFNA(IF(OR($C483={"PH-AKT","GCaMP6S"}),G483/AVERAGE($D483:$F483), G483/Q483/AVERAGE($D483/$N483,$E483/$O483,$F483/$P483)),0)</f>
        <v>0.98880587857815982</v>
      </c>
      <c r="AB483" s="10">
        <f>_xlfn.IFNA(IF(OR($C483={"PH-AKT","GCaMP6S"}),H483/AVERAGE($D483:$F483), H483/R483/AVERAGE($D483/$N483,$E483/$O483,$F483/$P483)),0)</f>
        <v>1.0248949171692465</v>
      </c>
      <c r="AC483" s="10">
        <f>_xlfn.IFNA(IF(OR($C483={"PH-AKT","GCaMP6S"}),I483/AVERAGE($D483:$F483), I483/S483/AVERAGE($D483/$N483,$E483/$O483,$F483/$P483)),0)</f>
        <v>1.0034678725716533</v>
      </c>
      <c r="AD483" s="10">
        <f>_xlfn.IFNA(IF(OR($C483={"PH-AKT","GCaMP6S"}),J483/AVERAGE($D483:$F483), J483/T483/AVERAGE($D483/$N483,$E483/$O483,$F483/$P483)),0)</f>
        <v>1.0010904060134593</v>
      </c>
      <c r="AE483" s="10">
        <f>_xlfn.IFNA(IF(OR($C483={"PH-AKT","GCaMP6S"}),K483/AVERAGE($D483:$F483), K483/U483/AVERAGE($D483/$N483,$E483/$O483,$F483/$P483)),0)</f>
        <v>1.0372451270584739</v>
      </c>
      <c r="AF483" s="10">
        <f>_xlfn.IFNA(IF(OR($C483={"PH-AKT","GCaMP6S"}),L483/AVERAGE($D483:$F483), L483/V483/AVERAGE($D483/$N483,$E483/$O483,$F483/$P483)),0)</f>
        <v>1.0392523721682918</v>
      </c>
      <c r="AG483" s="10">
        <f>_xlfn.IFNA(IF(OR($C483={"PH-AKT","GCaMP6S"}),M483/AVERAGE($D483:$F483), M483/W483/AVERAGE($D483/$N483,$E483/$O483,$F483/$P483)),0)</f>
        <v>1.0345367963603049</v>
      </c>
      <c r="AI483" s="10">
        <f>IF(OR($C483={"PH-AKT","Syk","Src","Lyn-FAK","Prin-CRAF","ERKKTR"}),1/X483,X483)</f>
        <v>0.99485522609453825</v>
      </c>
      <c r="AJ483" s="10">
        <f>IF(OR($C483={"PH-AKT","Syk","Src","Lyn-FAK","Prin-CRAF","ERKKTR"}),1/Y483,Y483)</f>
        <v>0.99763834927306672</v>
      </c>
      <c r="AK483" s="10">
        <f>IF(OR($C483={"PH-AKT","Syk","Src","Lyn-FAK","Prin-CRAF","ERKKTR"}),1/Z483,Z483)</f>
        <v>1.0075064246323946</v>
      </c>
      <c r="AL483" s="10">
        <f>IF(OR($C483={"PH-AKT","Syk","Src","Lyn-FAK","Prin-CRAF","ERKKTR"}),1/AA483,AA483)</f>
        <v>0.98880587857815982</v>
      </c>
      <c r="AM483" s="10">
        <f>IF(OR($C483={"PH-AKT","Syk","Src","Lyn-FAK","Prin-CRAF","ERKKTR"}),1/AB483,AB483)</f>
        <v>1.0248949171692465</v>
      </c>
      <c r="AN483" s="10">
        <f>IF(OR($C483={"PH-AKT","Syk","Src","Lyn-FAK","Prin-CRAF","ERKKTR"}),1/AC483,AC483)</f>
        <v>1.0034678725716533</v>
      </c>
      <c r="AO483" s="10">
        <f>IF(OR($C483={"PH-AKT","Syk","Src","Lyn-FAK","Prin-CRAF","ERKKTR"}),1/AD483,AD483)</f>
        <v>1.0010904060134593</v>
      </c>
      <c r="AP483" s="10">
        <f>IF(OR($C483={"PH-AKT","Syk","Src","Lyn-FAK","Prin-CRAF","ERKKTR"}),1/AE483,AE483)</f>
        <v>1.0372451270584739</v>
      </c>
      <c r="AQ483" s="10">
        <f>IF(OR($C483={"PH-AKT","Syk","Src","Lyn-FAK","Prin-CRAF","ERKKTR"}),1/AF483,AF483)</f>
        <v>1.0392523721682918</v>
      </c>
      <c r="AR483" s="10">
        <f>IF(OR($C483={"PH-AKT","Syk","Src","Lyn-FAK","Prin-CRAF","ERKKTR"}),1/AG483,AG483)</f>
        <v>1.0345367963603049</v>
      </c>
    </row>
    <row r="484" spans="1:44" x14ac:dyDescent="0.2">
      <c r="A484" s="10">
        <v>483</v>
      </c>
      <c r="B484" s="10">
        <v>0</v>
      </c>
      <c r="C484" s="10">
        <f>_xlfn.IFNA(VLOOKUP($B484,Barcodes!$B$2:$E$14,4,FALSE),0)</f>
        <v>0</v>
      </c>
      <c r="D484" s="10">
        <v>222.97499999999999</v>
      </c>
      <c r="E484" s="10">
        <v>225.072</v>
      </c>
      <c r="F484" s="10">
        <v>219.56399999999999</v>
      </c>
      <c r="G484" s="10">
        <v>224.405</v>
      </c>
      <c r="H484" s="10">
        <v>221.881</v>
      </c>
      <c r="I484" s="10">
        <v>223.119</v>
      </c>
      <c r="J484" s="10">
        <v>224.47800000000001</v>
      </c>
      <c r="K484" s="10">
        <v>219.77</v>
      </c>
      <c r="L484" s="10">
        <v>222.756</v>
      </c>
      <c r="M484" s="10">
        <v>223.227</v>
      </c>
      <c r="N484" s="10">
        <v>57.534999999999997</v>
      </c>
      <c r="O484" s="10">
        <v>59.9</v>
      </c>
      <c r="P484" s="10">
        <v>60.920999999999999</v>
      </c>
      <c r="Q484" s="10">
        <v>62.988999999999997</v>
      </c>
      <c r="R484" s="10">
        <v>63.758000000000003</v>
      </c>
      <c r="S484" s="10">
        <v>63.357999999999997</v>
      </c>
      <c r="T484" s="10">
        <v>59.521999999999998</v>
      </c>
      <c r="U484" s="10">
        <v>63.512999999999998</v>
      </c>
      <c r="V484" s="10">
        <v>65.917000000000002</v>
      </c>
      <c r="W484" s="10">
        <v>62.28</v>
      </c>
      <c r="X484" s="10">
        <f>_xlfn.IFNA(IF(OR($C484={"PH-AKT","GCaMP6S"}),D484/AVERAGE($D484:$F484), D484/N484/AVERAGE($D484/$N484,$E484/$O484,$F484/$P484)),0)</f>
        <v>1.0346528543011713</v>
      </c>
      <c r="Y484" s="10">
        <f>_xlfn.IFNA(IF(OR($C484={"PH-AKT","GCaMP6S"}),E484/AVERAGE($D484:$F484), E484/O484/AVERAGE($D484/$N484,$E484/$O484,$F484/$P484)),0)</f>
        <v>1.0031485569263436</v>
      </c>
      <c r="Z484" s="10">
        <f>_xlfn.IFNA(IF(OR($C484={"PH-AKT","GCaMP6S"}),F484/AVERAGE($D484:$F484), F484/P484/AVERAGE($D484/$N484,$E484/$O484,$F484/$P484)),0)</f>
        <v>0.96219858877248532</v>
      </c>
      <c r="AA484" s="10">
        <f>_xlfn.IFNA(IF(OR($C484={"PH-AKT","GCaMP6S"}),G484/AVERAGE($D484:$F484), G484/Q484/AVERAGE($D484/$N484,$E484/$O484,$F484/$P484)),0)</f>
        <v>0.95112680358249801</v>
      </c>
      <c r="AB484" s="10">
        <f>_xlfn.IFNA(IF(OR($C484={"PH-AKT","GCaMP6S"}),H484/AVERAGE($D484:$F484), H484/R484/AVERAGE($D484/$N484,$E484/$O484,$F484/$P484)),0)</f>
        <v>0.92908625295034231</v>
      </c>
      <c r="AC484" s="10">
        <f>_xlfn.IFNA(IF(OR($C484={"PH-AKT","GCaMP6S"}),I484/AVERAGE($D484:$F484), I484/S484/AVERAGE($D484/$N484,$E484/$O484,$F484/$P484)),0)</f>
        <v>0.94016850868221757</v>
      </c>
      <c r="AD484" s="10">
        <f>_xlfn.IFNA(IF(OR($C484={"PH-AKT","GCaMP6S"}),J484/AVERAGE($D484:$F484), J484/T484/AVERAGE($D484/$N484,$E484/$O484,$F484/$P484)),0)</f>
        <v>1.0068548672137871</v>
      </c>
      <c r="AE484" s="10">
        <f>_xlfn.IFNA(IF(OR($C484={"PH-AKT","GCaMP6S"}),K484/AVERAGE($D484:$F484), K484/U484/AVERAGE($D484/$N484,$E484/$O484,$F484/$P484)),0)</f>
        <v>0.92379665702853342</v>
      </c>
      <c r="AF484" s="10">
        <f>_xlfn.IFNA(IF(OR($C484={"PH-AKT","GCaMP6S"}),L484/AVERAGE($D484:$F484), L484/V484/AVERAGE($D484/$N484,$E484/$O484,$F484/$P484)),0)</f>
        <v>0.90219950006666993</v>
      </c>
      <c r="AG484" s="10">
        <f>_xlfn.IFNA(IF(OR($C484={"PH-AKT","GCaMP6S"}),M484/AVERAGE($D484:$F484), M484/W484/AVERAGE($D484/$N484,$E484/$O484,$F484/$P484)),0)</f>
        <v>0.95690477960405385</v>
      </c>
      <c r="AI484" s="10">
        <f>IF(OR($C484={"PH-AKT","Syk","Src","Lyn-FAK","Prin-CRAF","ERKKTR"}),1/X484,X484)</f>
        <v>1.0346528543011713</v>
      </c>
      <c r="AJ484" s="10">
        <f>IF(OR($C484={"PH-AKT","Syk","Src","Lyn-FAK","Prin-CRAF","ERKKTR"}),1/Y484,Y484)</f>
        <v>1.0031485569263436</v>
      </c>
      <c r="AK484" s="10">
        <f>IF(OR($C484={"PH-AKT","Syk","Src","Lyn-FAK","Prin-CRAF","ERKKTR"}),1/Z484,Z484)</f>
        <v>0.96219858877248532</v>
      </c>
      <c r="AL484" s="10">
        <f>IF(OR($C484={"PH-AKT","Syk","Src","Lyn-FAK","Prin-CRAF","ERKKTR"}),1/AA484,AA484)</f>
        <v>0.95112680358249801</v>
      </c>
      <c r="AM484" s="10">
        <f>IF(OR($C484={"PH-AKT","Syk","Src","Lyn-FAK","Prin-CRAF","ERKKTR"}),1/AB484,AB484)</f>
        <v>0.92908625295034231</v>
      </c>
      <c r="AN484" s="10">
        <f>IF(OR($C484={"PH-AKT","Syk","Src","Lyn-FAK","Prin-CRAF","ERKKTR"}),1/AC484,AC484)</f>
        <v>0.94016850868221757</v>
      </c>
      <c r="AO484" s="10">
        <f>IF(OR($C484={"PH-AKT","Syk","Src","Lyn-FAK","Prin-CRAF","ERKKTR"}),1/AD484,AD484)</f>
        <v>1.0068548672137871</v>
      </c>
      <c r="AP484" s="10">
        <f>IF(OR($C484={"PH-AKT","Syk","Src","Lyn-FAK","Prin-CRAF","ERKKTR"}),1/AE484,AE484)</f>
        <v>0.92379665702853342</v>
      </c>
      <c r="AQ484" s="10">
        <f>IF(OR($C484={"PH-AKT","Syk","Src","Lyn-FAK","Prin-CRAF","ERKKTR"}),1/AF484,AF484)</f>
        <v>0.90219950006666993</v>
      </c>
      <c r="AR484" s="10">
        <f>IF(OR($C484={"PH-AKT","Syk","Src","Lyn-FAK","Prin-CRAF","ERKKTR"}),1/AG484,AG484)</f>
        <v>0.95690477960405385</v>
      </c>
    </row>
    <row r="485" spans="1:44" x14ac:dyDescent="0.2">
      <c r="A485" s="10">
        <v>484</v>
      </c>
      <c r="B485" s="10">
        <v>0</v>
      </c>
      <c r="C485" s="10">
        <f>_xlfn.IFNA(VLOOKUP($B485,Barcodes!$B$2:$E$14,4,FALSE),0)</f>
        <v>0</v>
      </c>
      <c r="D485" s="10">
        <v>225.43600000000001</v>
      </c>
      <c r="E485" s="10">
        <v>224.81</v>
      </c>
      <c r="F485" s="10">
        <v>223.643</v>
      </c>
      <c r="G485" s="10">
        <v>226.23500000000001</v>
      </c>
      <c r="H485" s="10">
        <v>226.55600000000001</v>
      </c>
      <c r="I485" s="10">
        <v>225.05699999999999</v>
      </c>
      <c r="J485" s="10">
        <v>220.905</v>
      </c>
      <c r="K485" s="10">
        <v>222.935</v>
      </c>
      <c r="L485" s="10">
        <v>221.97800000000001</v>
      </c>
      <c r="M485" s="10">
        <v>222.96199999999999</v>
      </c>
      <c r="N485" s="10">
        <v>59.975000000000001</v>
      </c>
      <c r="O485" s="10">
        <v>59.457000000000001</v>
      </c>
      <c r="P485" s="10">
        <v>64.251999999999995</v>
      </c>
      <c r="Q485" s="10">
        <v>63.255000000000003</v>
      </c>
      <c r="R485" s="10">
        <v>60.688000000000002</v>
      </c>
      <c r="S485" s="10">
        <v>63.223999999999997</v>
      </c>
      <c r="T485" s="10">
        <v>60.52</v>
      </c>
      <c r="U485" s="10">
        <v>62.97</v>
      </c>
      <c r="V485" s="10">
        <v>66.388999999999996</v>
      </c>
      <c r="W485" s="10">
        <v>60.503999999999998</v>
      </c>
      <c r="X485" s="10">
        <f>_xlfn.IFNA(IF(OR($C485={"PH-AKT","GCaMP6S"}),D485/AVERAGE($D485:$F485), D485/N485/AVERAGE($D485/$N485,$E485/$O485,$F485/$P485)),0)</f>
        <v>1.0232199026160622</v>
      </c>
      <c r="Y485" s="10">
        <f>_xlfn.IFNA(IF(OR($C485={"PH-AKT","GCaMP6S"}),E485/AVERAGE($D485:$F485), E485/O485/AVERAGE($D485/$N485,$E485/$O485,$F485/$P485)),0)</f>
        <v>1.0292683037157762</v>
      </c>
      <c r="Z485" s="10">
        <f>_xlfn.IFNA(IF(OR($C485={"PH-AKT","GCaMP6S"}),F485/AVERAGE($D485:$F485), F485/P485/AVERAGE($D485/$N485,$E485/$O485,$F485/$P485)),0)</f>
        <v>0.94751179366816174</v>
      </c>
      <c r="AA485" s="10">
        <f>_xlfn.IFNA(IF(OR($C485={"PH-AKT","GCaMP6S"}),G485/AVERAGE($D485:$F485), G485/Q485/AVERAGE($D485/$N485,$E485/$O485,$F485/$P485)),0)</f>
        <v>0.97360074941236474</v>
      </c>
      <c r="AB485" s="10">
        <f>_xlfn.IFNA(IF(OR($C485={"PH-AKT","GCaMP6S"}),H485/AVERAGE($D485:$F485), H485/R485/AVERAGE($D485/$N485,$E485/$O485,$F485/$P485)),0)</f>
        <v>1.0162222713944302</v>
      </c>
      <c r="AC485" s="10">
        <f>_xlfn.IFNA(IF(OR($C485={"PH-AKT","GCaMP6S"}),I485/AVERAGE($D485:$F485), I485/S485/AVERAGE($D485/$N485,$E485/$O485,$F485/$P485)),0)</f>
        <v>0.96900612496579785</v>
      </c>
      <c r="AD485" s="10">
        <f>_xlfn.IFNA(IF(OR($C485={"PH-AKT","GCaMP6S"}),J485/AVERAGE($D485:$F485), J485/T485/AVERAGE($D485/$N485,$E485/$O485,$F485/$P485)),0)</f>
        <v>0.99362518805956623</v>
      </c>
      <c r="AE485" s="10">
        <f>_xlfn.IFNA(IF(OR($C485={"PH-AKT","GCaMP6S"}),K485/AVERAGE($D485:$F485), K485/U485/AVERAGE($D485/$N485,$E485/$O485,$F485/$P485)),0)</f>
        <v>0.96374142941525498</v>
      </c>
      <c r="AF485" s="10">
        <f>_xlfn.IFNA(IF(OR($C485={"PH-AKT","GCaMP6S"}),L485/AVERAGE($D485:$F485), L485/V485/AVERAGE($D485/$N485,$E485/$O485,$F485/$P485)),0)</f>
        <v>0.91018520700833672</v>
      </c>
      <c r="AG485" s="10">
        <f>_xlfn.IFNA(IF(OR($C485={"PH-AKT","GCaMP6S"}),M485/AVERAGE($D485:$F485), M485/W485/AVERAGE($D485/$N485,$E485/$O485,$F485/$P485)),0)</f>
        <v>1.0031427291005655</v>
      </c>
      <c r="AI485" s="10">
        <f>IF(OR($C485={"PH-AKT","Syk","Src","Lyn-FAK","Prin-CRAF","ERKKTR"}),1/X485,X485)</f>
        <v>1.0232199026160622</v>
      </c>
      <c r="AJ485" s="10">
        <f>IF(OR($C485={"PH-AKT","Syk","Src","Lyn-FAK","Prin-CRAF","ERKKTR"}),1/Y485,Y485)</f>
        <v>1.0292683037157762</v>
      </c>
      <c r="AK485" s="10">
        <f>IF(OR($C485={"PH-AKT","Syk","Src","Lyn-FAK","Prin-CRAF","ERKKTR"}),1/Z485,Z485)</f>
        <v>0.94751179366816174</v>
      </c>
      <c r="AL485" s="10">
        <f>IF(OR($C485={"PH-AKT","Syk","Src","Lyn-FAK","Prin-CRAF","ERKKTR"}),1/AA485,AA485)</f>
        <v>0.97360074941236474</v>
      </c>
      <c r="AM485" s="10">
        <f>IF(OR($C485={"PH-AKT","Syk","Src","Lyn-FAK","Prin-CRAF","ERKKTR"}),1/AB485,AB485)</f>
        <v>1.0162222713944302</v>
      </c>
      <c r="AN485" s="10">
        <f>IF(OR($C485={"PH-AKT","Syk","Src","Lyn-FAK","Prin-CRAF","ERKKTR"}),1/AC485,AC485)</f>
        <v>0.96900612496579785</v>
      </c>
      <c r="AO485" s="10">
        <f>IF(OR($C485={"PH-AKT","Syk","Src","Lyn-FAK","Prin-CRAF","ERKKTR"}),1/AD485,AD485)</f>
        <v>0.99362518805956623</v>
      </c>
      <c r="AP485" s="10">
        <f>IF(OR($C485={"PH-AKT","Syk","Src","Lyn-FAK","Prin-CRAF","ERKKTR"}),1/AE485,AE485)</f>
        <v>0.96374142941525498</v>
      </c>
      <c r="AQ485" s="10">
        <f>IF(OR($C485={"PH-AKT","Syk","Src","Lyn-FAK","Prin-CRAF","ERKKTR"}),1/AF485,AF485)</f>
        <v>0.91018520700833672</v>
      </c>
      <c r="AR485" s="10">
        <f>IF(OR($C485={"PH-AKT","Syk","Src","Lyn-FAK","Prin-CRAF","ERKKTR"}),1/AG485,AG485)</f>
        <v>1.0031427291005655</v>
      </c>
    </row>
    <row r="486" spans="1:44" x14ac:dyDescent="0.2">
      <c r="A486" s="10">
        <v>485</v>
      </c>
      <c r="B486" s="10">
        <v>0</v>
      </c>
      <c r="C486" s="10">
        <f>_xlfn.IFNA(VLOOKUP($B486,Barcodes!$B$2:$E$14,4,FALSE),0)</f>
        <v>0</v>
      </c>
      <c r="D486" s="10">
        <v>1404.8679999999999</v>
      </c>
      <c r="E486" s="10">
        <v>1425.2670000000001</v>
      </c>
      <c r="F486" s="10">
        <v>1414.2829999999999</v>
      </c>
      <c r="G486" s="10">
        <v>1438.019</v>
      </c>
      <c r="H486" s="10">
        <v>1409.8589999999999</v>
      </c>
      <c r="I486" s="10">
        <v>1393.56</v>
      </c>
      <c r="J486" s="10">
        <v>1369.73</v>
      </c>
      <c r="K486" s="10">
        <v>1349.086</v>
      </c>
      <c r="L486" s="10">
        <v>1310.3050000000001</v>
      </c>
      <c r="M486" s="10">
        <v>1349.7370000000001</v>
      </c>
      <c r="N486" s="10">
        <v>483.78500000000003</v>
      </c>
      <c r="O486" s="10">
        <v>498.24299999999999</v>
      </c>
      <c r="P486" s="10">
        <v>482.88400000000001</v>
      </c>
      <c r="Q486" s="10">
        <v>500.89100000000002</v>
      </c>
      <c r="R486" s="10">
        <v>491.55799999999999</v>
      </c>
      <c r="S486" s="10">
        <v>491.57499999999999</v>
      </c>
      <c r="T486" s="10">
        <v>467.42099999999999</v>
      </c>
      <c r="U486" s="10">
        <v>467.483</v>
      </c>
      <c r="V486" s="10">
        <v>445.09</v>
      </c>
      <c r="W486" s="10">
        <v>452.07600000000002</v>
      </c>
      <c r="X486" s="10">
        <f>_xlfn.IFNA(IF(OR($C486={"PH-AKT","GCaMP6S"}),D486/AVERAGE($D486:$F486), D486/N486/AVERAGE($D486/$N486,$E486/$O486,$F486/$P486)),0)</f>
        <v>1.00211747988185</v>
      </c>
      <c r="Y486" s="10">
        <f>_xlfn.IFNA(IF(OR($C486={"PH-AKT","GCaMP6S"}),E486/AVERAGE($D486:$F486), E486/O486/AVERAGE($D486/$N486,$E486/$O486,$F486/$P486)),0)</f>
        <v>0.98716679779825556</v>
      </c>
      <c r="Z486" s="10">
        <f>_xlfn.IFNA(IF(OR($C486={"PH-AKT","GCaMP6S"}),F486/AVERAGE($D486:$F486), F486/P486/AVERAGE($D486/$N486,$E486/$O486,$F486/$P486)),0)</f>
        <v>1.0107157223198944</v>
      </c>
      <c r="AA486" s="10">
        <f>_xlfn.IFNA(IF(OR($C486={"PH-AKT","GCaMP6S"}),G486/AVERAGE($D486:$F486), G486/Q486/AVERAGE($D486/$N486,$E486/$O486,$F486/$P486)),0)</f>
        <v>0.990733645338848</v>
      </c>
      <c r="AB486" s="10">
        <f>_xlfn.IFNA(IF(OR($C486={"PH-AKT","GCaMP6S"}),H486/AVERAGE($D486:$F486), H486/R486/AVERAGE($D486/$N486,$E486/$O486,$F486/$P486)),0)</f>
        <v>0.98977488242153266</v>
      </c>
      <c r="AC486" s="10">
        <f>_xlfn.IFNA(IF(OR($C486={"PH-AKT","GCaMP6S"}),I486/AVERAGE($D486:$F486), I486/S486/AVERAGE($D486/$N486,$E486/$O486,$F486/$P486)),0)</f>
        <v>0.97829852831649999</v>
      </c>
      <c r="AD486" s="10">
        <f>_xlfn.IFNA(IF(OR($C486={"PH-AKT","GCaMP6S"}),J486/AVERAGE($D486:$F486), J486/T486/AVERAGE($D486/$N486,$E486/$O486,$F486/$P486)),0)</f>
        <v>1.0112586830113242</v>
      </c>
      <c r="AE486" s="10">
        <f>_xlfn.IFNA(IF(OR($C486={"PH-AKT","GCaMP6S"}),K486/AVERAGE($D486:$F486), K486/U486/AVERAGE($D486/$N486,$E486/$O486,$F486/$P486)),0)</f>
        <v>0.99588531642755451</v>
      </c>
      <c r="AF486" s="10">
        <f>_xlfn.IFNA(IF(OR($C486={"PH-AKT","GCaMP6S"}),L486/AVERAGE($D486:$F486), L486/V486/AVERAGE($D486/$N486,$E486/$O486,$F486/$P486)),0)</f>
        <v>1.0159213266595597</v>
      </c>
      <c r="AG486" s="10">
        <f>_xlfn.IFNA(IF(OR($C486={"PH-AKT","GCaMP6S"}),M486/AVERAGE($D486:$F486), M486/W486/AVERAGE($D486/$N486,$E486/$O486,$F486/$P486)),0)</f>
        <v>1.0303225798196614</v>
      </c>
      <c r="AI486" s="10">
        <f>IF(OR($C486={"PH-AKT","Syk","Src","Lyn-FAK","Prin-CRAF","ERKKTR"}),1/X486,X486)</f>
        <v>1.00211747988185</v>
      </c>
      <c r="AJ486" s="10">
        <f>IF(OR($C486={"PH-AKT","Syk","Src","Lyn-FAK","Prin-CRAF","ERKKTR"}),1/Y486,Y486)</f>
        <v>0.98716679779825556</v>
      </c>
      <c r="AK486" s="10">
        <f>IF(OR($C486={"PH-AKT","Syk","Src","Lyn-FAK","Prin-CRAF","ERKKTR"}),1/Z486,Z486)</f>
        <v>1.0107157223198944</v>
      </c>
      <c r="AL486" s="10">
        <f>IF(OR($C486={"PH-AKT","Syk","Src","Lyn-FAK","Prin-CRAF","ERKKTR"}),1/AA486,AA486)</f>
        <v>0.990733645338848</v>
      </c>
      <c r="AM486" s="10">
        <f>IF(OR($C486={"PH-AKT","Syk","Src","Lyn-FAK","Prin-CRAF","ERKKTR"}),1/AB486,AB486)</f>
        <v>0.98977488242153266</v>
      </c>
      <c r="AN486" s="10">
        <f>IF(OR($C486={"PH-AKT","Syk","Src","Lyn-FAK","Prin-CRAF","ERKKTR"}),1/AC486,AC486)</f>
        <v>0.97829852831649999</v>
      </c>
      <c r="AO486" s="10">
        <f>IF(OR($C486={"PH-AKT","Syk","Src","Lyn-FAK","Prin-CRAF","ERKKTR"}),1/AD486,AD486)</f>
        <v>1.0112586830113242</v>
      </c>
      <c r="AP486" s="10">
        <f>IF(OR($C486={"PH-AKT","Syk","Src","Lyn-FAK","Prin-CRAF","ERKKTR"}),1/AE486,AE486)</f>
        <v>0.99588531642755451</v>
      </c>
      <c r="AQ486" s="10">
        <f>IF(OR($C486={"PH-AKT","Syk","Src","Lyn-FAK","Prin-CRAF","ERKKTR"}),1/AF486,AF486)</f>
        <v>1.0159213266595597</v>
      </c>
      <c r="AR486" s="10">
        <f>IF(OR($C486={"PH-AKT","Syk","Src","Lyn-FAK","Prin-CRAF","ERKKTR"}),1/AG486,AG486)</f>
        <v>1.0303225798196614</v>
      </c>
    </row>
    <row r="487" spans="1:44" x14ac:dyDescent="0.2">
      <c r="A487" s="10">
        <v>486</v>
      </c>
      <c r="B487" s="10">
        <v>0</v>
      </c>
      <c r="C487" s="10">
        <f>_xlfn.IFNA(VLOOKUP($B487,Barcodes!$B$2:$E$14,4,FALSE),0)</f>
        <v>0</v>
      </c>
      <c r="D487" s="10">
        <v>1201.1110000000001</v>
      </c>
      <c r="E487" s="10">
        <v>1281.874</v>
      </c>
      <c r="F487" s="10">
        <v>1315.403</v>
      </c>
      <c r="G487" s="10">
        <v>1331.943</v>
      </c>
      <c r="H487" s="10">
        <v>1336.2629999999999</v>
      </c>
      <c r="I487" s="10">
        <v>1354.3489999999999</v>
      </c>
      <c r="J487" s="10">
        <v>1382.1369999999999</v>
      </c>
      <c r="K487" s="10">
        <v>1375.3520000000001</v>
      </c>
      <c r="L487" s="10">
        <v>1411.7449999999999</v>
      </c>
      <c r="M487" s="10">
        <v>1505.875</v>
      </c>
      <c r="N487" s="10">
        <v>428.33300000000003</v>
      </c>
      <c r="O487" s="10">
        <v>451.971</v>
      </c>
      <c r="P487" s="10">
        <v>465.34300000000002</v>
      </c>
      <c r="Q487" s="10">
        <v>481.779</v>
      </c>
      <c r="R487" s="10">
        <v>473.27199999999999</v>
      </c>
      <c r="S487" s="10">
        <v>481.565</v>
      </c>
      <c r="T487" s="10">
        <v>497.18700000000001</v>
      </c>
      <c r="U487" s="10">
        <v>496.197</v>
      </c>
      <c r="V487" s="10">
        <v>488.50700000000001</v>
      </c>
      <c r="W487" s="10">
        <v>523.46</v>
      </c>
      <c r="X487" s="10">
        <f>_xlfn.IFNA(IF(OR($C487={"PH-AKT","GCaMP6S"}),D487/AVERAGE($D487:$F487), D487/N487/AVERAGE($D487/$N487,$E487/$O487,$F487/$P487)),0)</f>
        <v>0.9935491087259678</v>
      </c>
      <c r="Y487" s="10">
        <f>_xlfn.IFNA(IF(OR($C487={"PH-AKT","GCaMP6S"}),E487/AVERAGE($D487:$F487), E487/O487/AVERAGE($D487/$N487,$E487/$O487,$F487/$P487)),0)</f>
        <v>1.0048991937030463</v>
      </c>
      <c r="Z487" s="10">
        <f>_xlfn.IFNA(IF(OR($C487={"PH-AKT","GCaMP6S"}),F487/AVERAGE($D487:$F487), F487/P487/AVERAGE($D487/$N487,$E487/$O487,$F487/$P487)),0)</f>
        <v>1.0015516975709859</v>
      </c>
      <c r="AA487" s="10">
        <f>_xlfn.IFNA(IF(OR($C487={"PH-AKT","GCaMP6S"}),G487/AVERAGE($D487:$F487), G487/Q487/AVERAGE($D487/$N487,$E487/$O487,$F487/$P487)),0)</f>
        <v>0.97954750472640584</v>
      </c>
      <c r="AB487" s="10">
        <f>_xlfn.IFNA(IF(OR($C487={"PH-AKT","GCaMP6S"}),H487/AVERAGE($D487:$F487), H487/R487/AVERAGE($D487/$N487,$E487/$O487,$F487/$P487)),0)</f>
        <v>1.0003888920126511</v>
      </c>
      <c r="AC487" s="10">
        <f>_xlfn.IFNA(IF(OR($C487={"PH-AKT","GCaMP6S"}),I487/AVERAGE($D487:$F487), I487/S487/AVERAGE($D487/$N487,$E487/$O487,$F487/$P487)),0)</f>
        <v>0.9964681114378624</v>
      </c>
      <c r="AD487" s="10">
        <f>_xlfn.IFNA(IF(OR($C487={"PH-AKT","GCaMP6S"}),J487/AVERAGE($D487:$F487), J487/T487/AVERAGE($D487/$N487,$E487/$O487,$F487/$P487)),0)</f>
        <v>0.98496105142014956</v>
      </c>
      <c r="AE487" s="10">
        <f>_xlfn.IFNA(IF(OR($C487={"PH-AKT","GCaMP6S"}),K487/AVERAGE($D487:$F487), K487/U487/AVERAGE($D487/$N487,$E487/$O487,$F487/$P487)),0)</f>
        <v>0.98208133667929187</v>
      </c>
      <c r="AF487" s="10">
        <f>_xlfn.IFNA(IF(OR($C487={"PH-AKT","GCaMP6S"}),L487/AVERAGE($D487:$F487), L487/V487/AVERAGE($D487/$N487,$E487/$O487,$F487/$P487)),0)</f>
        <v>1.0239369038168304</v>
      </c>
      <c r="AG487" s="10">
        <f>_xlfn.IFNA(IF(OR($C487={"PH-AKT","GCaMP6S"}),M487/AVERAGE($D487:$F487), M487/W487/AVERAGE($D487/$N487,$E487/$O487,$F487/$P487)),0)</f>
        <v>1.0192791751598809</v>
      </c>
      <c r="AI487" s="10">
        <f>IF(OR($C487={"PH-AKT","Syk","Src","Lyn-FAK","Prin-CRAF","ERKKTR"}),1/X487,X487)</f>
        <v>0.9935491087259678</v>
      </c>
      <c r="AJ487" s="10">
        <f>IF(OR($C487={"PH-AKT","Syk","Src","Lyn-FAK","Prin-CRAF","ERKKTR"}),1/Y487,Y487)</f>
        <v>1.0048991937030463</v>
      </c>
      <c r="AK487" s="10">
        <f>IF(OR($C487={"PH-AKT","Syk","Src","Lyn-FAK","Prin-CRAF","ERKKTR"}),1/Z487,Z487)</f>
        <v>1.0015516975709859</v>
      </c>
      <c r="AL487" s="10">
        <f>IF(OR($C487={"PH-AKT","Syk","Src","Lyn-FAK","Prin-CRAF","ERKKTR"}),1/AA487,AA487)</f>
        <v>0.97954750472640584</v>
      </c>
      <c r="AM487" s="10">
        <f>IF(OR($C487={"PH-AKT","Syk","Src","Lyn-FAK","Prin-CRAF","ERKKTR"}),1/AB487,AB487)</f>
        <v>1.0003888920126511</v>
      </c>
      <c r="AN487" s="10">
        <f>IF(OR($C487={"PH-AKT","Syk","Src","Lyn-FAK","Prin-CRAF","ERKKTR"}),1/AC487,AC487)</f>
        <v>0.9964681114378624</v>
      </c>
      <c r="AO487" s="10">
        <f>IF(OR($C487={"PH-AKT","Syk","Src","Lyn-FAK","Prin-CRAF","ERKKTR"}),1/AD487,AD487)</f>
        <v>0.98496105142014956</v>
      </c>
      <c r="AP487" s="10">
        <f>IF(OR($C487={"PH-AKT","Syk","Src","Lyn-FAK","Prin-CRAF","ERKKTR"}),1/AE487,AE487)</f>
        <v>0.98208133667929187</v>
      </c>
      <c r="AQ487" s="10">
        <f>IF(OR($C487={"PH-AKT","Syk","Src","Lyn-FAK","Prin-CRAF","ERKKTR"}),1/AF487,AF487)</f>
        <v>1.0239369038168304</v>
      </c>
      <c r="AR487" s="10">
        <f>IF(OR($C487={"PH-AKT","Syk","Src","Lyn-FAK","Prin-CRAF","ERKKTR"}),1/AG487,AG487)</f>
        <v>1.0192791751598809</v>
      </c>
    </row>
    <row r="488" spans="1:44" x14ac:dyDescent="0.2">
      <c r="A488" s="10">
        <v>487</v>
      </c>
      <c r="B488" s="10">
        <v>0</v>
      </c>
      <c r="C488" s="10">
        <f>_xlfn.IFNA(VLOOKUP($B488,Barcodes!$B$2:$E$14,4,FALSE),0)</f>
        <v>0</v>
      </c>
      <c r="D488" s="10">
        <v>2017.835</v>
      </c>
      <c r="E488" s="10">
        <v>1947.3389999999999</v>
      </c>
      <c r="F488" s="10">
        <v>2002.6479999999999</v>
      </c>
      <c r="G488" s="10">
        <v>1961.0309999999999</v>
      </c>
      <c r="H488" s="10">
        <v>1951.095</v>
      </c>
      <c r="I488" s="10">
        <v>1968.578</v>
      </c>
      <c r="J488" s="10">
        <v>1954.817</v>
      </c>
      <c r="K488" s="10">
        <v>1952.2850000000001</v>
      </c>
      <c r="L488" s="10">
        <v>1985.7529999999999</v>
      </c>
      <c r="M488" s="10">
        <v>1946.7829999999999</v>
      </c>
      <c r="N488" s="10">
        <v>655.74</v>
      </c>
      <c r="O488" s="10">
        <v>630.06399999999996</v>
      </c>
      <c r="P488" s="10">
        <v>634.38199999999995</v>
      </c>
      <c r="Q488" s="10">
        <v>630.20100000000002</v>
      </c>
      <c r="R488" s="10">
        <v>623.45000000000005</v>
      </c>
      <c r="S488" s="10">
        <v>629.60699999999997</v>
      </c>
      <c r="T488" s="10">
        <v>623.47299999999996</v>
      </c>
      <c r="U488" s="10">
        <v>611.55200000000002</v>
      </c>
      <c r="V488" s="10">
        <v>631.07799999999997</v>
      </c>
      <c r="W488" s="10">
        <v>596.96199999999999</v>
      </c>
      <c r="X488" s="10">
        <f>_xlfn.IFNA(IF(OR($C488={"PH-AKT","GCaMP6S"}),D488/AVERAGE($D488:$F488), D488/N488/AVERAGE($D488/$N488,$E488/$O488,$F488/$P488)),0)</f>
        <v>0.9900078880023272</v>
      </c>
      <c r="Y488" s="10">
        <f>_xlfn.IFNA(IF(OR($C488={"PH-AKT","GCaMP6S"}),E488/AVERAGE($D488:$F488), E488/O488/AVERAGE($D488/$N488,$E488/$O488,$F488/$P488)),0)</f>
        <v>0.99435526171589017</v>
      </c>
      <c r="Z488" s="10">
        <f>_xlfn.IFNA(IF(OR($C488={"PH-AKT","GCaMP6S"}),F488/AVERAGE($D488:$F488), F488/P488/AVERAGE($D488/$N488,$E488/$O488,$F488/$P488)),0)</f>
        <v>1.0156368502817827</v>
      </c>
      <c r="AA488" s="10">
        <f>_xlfn.IFNA(IF(OR($C488={"PH-AKT","GCaMP6S"}),G488/AVERAGE($D488:$F488), G488/Q488/AVERAGE($D488/$N488,$E488/$O488,$F488/$P488)),0)</f>
        <v>1.0011290223418627</v>
      </c>
      <c r="AB488" s="10">
        <f>_xlfn.IFNA(IF(OR($C488={"PH-AKT","GCaMP6S"}),H488/AVERAGE($D488:$F488), H488/R488/AVERAGE($D488/$N488,$E488/$O488,$F488/$P488)),0)</f>
        <v>1.0068423327591678</v>
      </c>
      <c r="AC488" s="10">
        <f>_xlfn.IFNA(IF(OR($C488={"PH-AKT","GCaMP6S"}),I488/AVERAGE($D488:$F488), I488/S488/AVERAGE($D488/$N488,$E488/$O488,$F488/$P488)),0)</f>
        <v>1.0059299989714274</v>
      </c>
      <c r="AD488" s="10">
        <f>_xlfn.IFNA(IF(OR($C488={"PH-AKT","GCaMP6S"}),J488/AVERAGE($D488:$F488), J488/T488/AVERAGE($D488/$N488,$E488/$O488,$F488/$P488)),0)</f>
        <v>1.0087258188452364</v>
      </c>
      <c r="AE488" s="10">
        <f>_xlfn.IFNA(IF(OR($C488={"PH-AKT","GCaMP6S"}),K488/AVERAGE($D488:$F488), K488/U488/AVERAGE($D488/$N488,$E488/$O488,$F488/$P488)),0)</f>
        <v>1.0270569060275239</v>
      </c>
      <c r="AF488" s="10">
        <f>_xlfn.IFNA(IF(OR($C488={"PH-AKT","GCaMP6S"}),L488/AVERAGE($D488:$F488), L488/V488/AVERAGE($D488/$N488,$E488/$O488,$F488/$P488)),0)</f>
        <v>1.0123410958638193</v>
      </c>
      <c r="AG488" s="10">
        <f>_xlfn.IFNA(IF(OR($C488={"PH-AKT","GCaMP6S"}),M488/AVERAGE($D488:$F488), M488/W488/AVERAGE($D488/$N488,$E488/$O488,$F488/$P488)),0)</f>
        <v>1.049193373398829</v>
      </c>
      <c r="AI488" s="10">
        <f>IF(OR($C488={"PH-AKT","Syk","Src","Lyn-FAK","Prin-CRAF","ERKKTR"}),1/X488,X488)</f>
        <v>0.9900078880023272</v>
      </c>
      <c r="AJ488" s="10">
        <f>IF(OR($C488={"PH-AKT","Syk","Src","Lyn-FAK","Prin-CRAF","ERKKTR"}),1/Y488,Y488)</f>
        <v>0.99435526171589017</v>
      </c>
      <c r="AK488" s="10">
        <f>IF(OR($C488={"PH-AKT","Syk","Src","Lyn-FAK","Prin-CRAF","ERKKTR"}),1/Z488,Z488)</f>
        <v>1.0156368502817827</v>
      </c>
      <c r="AL488" s="10">
        <f>IF(OR($C488={"PH-AKT","Syk","Src","Lyn-FAK","Prin-CRAF","ERKKTR"}),1/AA488,AA488)</f>
        <v>1.0011290223418627</v>
      </c>
      <c r="AM488" s="10">
        <f>IF(OR($C488={"PH-AKT","Syk","Src","Lyn-FAK","Prin-CRAF","ERKKTR"}),1/AB488,AB488)</f>
        <v>1.0068423327591678</v>
      </c>
      <c r="AN488" s="10">
        <f>IF(OR($C488={"PH-AKT","Syk","Src","Lyn-FAK","Prin-CRAF","ERKKTR"}),1/AC488,AC488)</f>
        <v>1.0059299989714274</v>
      </c>
      <c r="AO488" s="10">
        <f>IF(OR($C488={"PH-AKT","Syk","Src","Lyn-FAK","Prin-CRAF","ERKKTR"}),1/AD488,AD488)</f>
        <v>1.0087258188452364</v>
      </c>
      <c r="AP488" s="10">
        <f>IF(OR($C488={"PH-AKT","Syk","Src","Lyn-FAK","Prin-CRAF","ERKKTR"}),1/AE488,AE488)</f>
        <v>1.0270569060275239</v>
      </c>
      <c r="AQ488" s="10">
        <f>IF(OR($C488={"PH-AKT","Syk","Src","Lyn-FAK","Prin-CRAF","ERKKTR"}),1/AF488,AF488)</f>
        <v>1.0123410958638193</v>
      </c>
      <c r="AR488" s="10">
        <f>IF(OR($C488={"PH-AKT","Syk","Src","Lyn-FAK","Prin-CRAF","ERKKTR"}),1/AG488,AG488)</f>
        <v>1.049193373398829</v>
      </c>
    </row>
    <row r="489" spans="1:44" x14ac:dyDescent="0.2">
      <c r="A489" s="10">
        <v>488</v>
      </c>
      <c r="B489" s="10">
        <v>0</v>
      </c>
      <c r="C489" s="10">
        <f>_xlfn.IFNA(VLOOKUP($B489,Barcodes!$B$2:$E$14,4,FALSE),0)</f>
        <v>0</v>
      </c>
      <c r="D489" s="10">
        <v>250.41900000000001</v>
      </c>
      <c r="E489" s="10">
        <v>253.12</v>
      </c>
      <c r="F489" s="10">
        <v>243.85300000000001</v>
      </c>
      <c r="G489" s="10">
        <v>244.715</v>
      </c>
      <c r="H489" s="10">
        <v>249.99299999999999</v>
      </c>
      <c r="I489" s="10">
        <v>250.393</v>
      </c>
      <c r="J489" s="10">
        <v>251.87100000000001</v>
      </c>
      <c r="K489" s="10">
        <v>245.27799999999999</v>
      </c>
      <c r="L489" s="10">
        <v>240.97300000000001</v>
      </c>
      <c r="M489" s="10">
        <v>245.75899999999999</v>
      </c>
      <c r="N489" s="10">
        <v>76.677000000000007</v>
      </c>
      <c r="O489" s="10">
        <v>74.203000000000003</v>
      </c>
      <c r="P489" s="10">
        <v>69.828000000000003</v>
      </c>
      <c r="Q489" s="10">
        <v>75.290999999999997</v>
      </c>
      <c r="R489" s="10">
        <v>73.406000000000006</v>
      </c>
      <c r="S489" s="10">
        <v>74.7</v>
      </c>
      <c r="T489" s="10">
        <v>75.186000000000007</v>
      </c>
      <c r="U489" s="10">
        <v>74.998000000000005</v>
      </c>
      <c r="V489" s="10">
        <v>74.415000000000006</v>
      </c>
      <c r="W489" s="10">
        <v>73.231999999999999</v>
      </c>
      <c r="X489" s="10">
        <f>_xlfn.IFNA(IF(OR($C489={"PH-AKT","GCaMP6S"}),D489/AVERAGE($D489:$F489), D489/N489/AVERAGE($D489/$N489,$E489/$O489,$F489/$P489)),0)</f>
        <v>0.96345965268193967</v>
      </c>
      <c r="Y489" s="10">
        <f>_xlfn.IFNA(IF(OR($C489={"PH-AKT","GCaMP6S"}),E489/AVERAGE($D489:$F489), E489/O489/AVERAGE($D489/$N489,$E489/$O489,$F489/$P489)),0)</f>
        <v>1.0063206062668235</v>
      </c>
      <c r="Z489" s="10">
        <f>_xlfn.IFNA(IF(OR($C489={"PH-AKT","GCaMP6S"}),F489/AVERAGE($D489:$F489), F489/P489/AVERAGE($D489/$N489,$E489/$O489,$F489/$P489)),0)</f>
        <v>1.0302197410512368</v>
      </c>
      <c r="AA489" s="10">
        <f>_xlfn.IFNA(IF(OR($C489={"PH-AKT","GCaMP6S"}),G489/AVERAGE($D489:$F489), G489/Q489/AVERAGE($D489/$N489,$E489/$O489,$F489/$P489)),0)</f>
        <v>0.95884607129653798</v>
      </c>
      <c r="AB489" s="10">
        <f>_xlfn.IFNA(IF(OR($C489={"PH-AKT","GCaMP6S"}),H489/AVERAGE($D489:$F489), H489/R489/AVERAGE($D489/$N489,$E489/$O489,$F489/$P489)),0)</f>
        <v>1.004679768445695</v>
      </c>
      <c r="AC489" s="10">
        <f>_xlfn.IFNA(IF(OR($C489={"PH-AKT","GCaMP6S"}),I489/AVERAGE($D489:$F489), I489/S489/AVERAGE($D489/$N489,$E489/$O489,$F489/$P489)),0)</f>
        <v>0.98885576470586178</v>
      </c>
      <c r="AD489" s="10">
        <f>_xlfn.IFNA(IF(OR($C489={"PH-AKT","GCaMP6S"}),J489/AVERAGE($D489:$F489), J489/T489/AVERAGE($D489/$N489,$E489/$O489,$F489/$P489)),0)</f>
        <v>0.98826304115838914</v>
      </c>
      <c r="AE489" s="10">
        <f>_xlfn.IFNA(IF(OR($C489={"PH-AKT","GCaMP6S"}),K489/AVERAGE($D489:$F489), K489/U489/AVERAGE($D489/$N489,$E489/$O489,$F489/$P489)),0)</f>
        <v>0.96480663658297039</v>
      </c>
      <c r="AF489" s="10">
        <f>_xlfn.IFNA(IF(OR($C489={"PH-AKT","GCaMP6S"}),L489/AVERAGE($D489:$F489), L489/V489/AVERAGE($D489/$N489,$E489/$O489,$F489/$P489)),0)</f>
        <v>0.95529887499701416</v>
      </c>
      <c r="AG489" s="10">
        <f>_xlfn.IFNA(IF(OR($C489={"PH-AKT","GCaMP6S"}),M489/AVERAGE($D489:$F489), M489/W489/AVERAGE($D489/$N489,$E489/$O489,$F489/$P489)),0)</f>
        <v>0.99001073555284513</v>
      </c>
      <c r="AI489" s="10">
        <f>IF(OR($C489={"PH-AKT","Syk","Src","Lyn-FAK","Prin-CRAF","ERKKTR"}),1/X489,X489)</f>
        <v>0.96345965268193967</v>
      </c>
      <c r="AJ489" s="10">
        <f>IF(OR($C489={"PH-AKT","Syk","Src","Lyn-FAK","Prin-CRAF","ERKKTR"}),1/Y489,Y489)</f>
        <v>1.0063206062668235</v>
      </c>
      <c r="AK489" s="10">
        <f>IF(OR($C489={"PH-AKT","Syk","Src","Lyn-FAK","Prin-CRAF","ERKKTR"}),1/Z489,Z489)</f>
        <v>1.0302197410512368</v>
      </c>
      <c r="AL489" s="10">
        <f>IF(OR($C489={"PH-AKT","Syk","Src","Lyn-FAK","Prin-CRAF","ERKKTR"}),1/AA489,AA489)</f>
        <v>0.95884607129653798</v>
      </c>
      <c r="AM489" s="10">
        <f>IF(OR($C489={"PH-AKT","Syk","Src","Lyn-FAK","Prin-CRAF","ERKKTR"}),1/AB489,AB489)</f>
        <v>1.004679768445695</v>
      </c>
      <c r="AN489" s="10">
        <f>IF(OR($C489={"PH-AKT","Syk","Src","Lyn-FAK","Prin-CRAF","ERKKTR"}),1/AC489,AC489)</f>
        <v>0.98885576470586178</v>
      </c>
      <c r="AO489" s="10">
        <f>IF(OR($C489={"PH-AKT","Syk","Src","Lyn-FAK","Prin-CRAF","ERKKTR"}),1/AD489,AD489)</f>
        <v>0.98826304115838914</v>
      </c>
      <c r="AP489" s="10">
        <f>IF(OR($C489={"PH-AKT","Syk","Src","Lyn-FAK","Prin-CRAF","ERKKTR"}),1/AE489,AE489)</f>
        <v>0.96480663658297039</v>
      </c>
      <c r="AQ489" s="10">
        <f>IF(OR($C489={"PH-AKT","Syk","Src","Lyn-FAK","Prin-CRAF","ERKKTR"}),1/AF489,AF489)</f>
        <v>0.95529887499701416</v>
      </c>
      <c r="AR489" s="10">
        <f>IF(OR($C489={"PH-AKT","Syk","Src","Lyn-FAK","Prin-CRAF","ERKKTR"}),1/AG489,AG489)</f>
        <v>0.99001073555284513</v>
      </c>
    </row>
    <row r="490" spans="1:44" x14ac:dyDescent="0.2">
      <c r="A490" s="10">
        <v>489</v>
      </c>
      <c r="B490" s="10">
        <v>0</v>
      </c>
      <c r="C490" s="10">
        <f>_xlfn.IFNA(VLOOKUP($B490,Barcodes!$B$2:$E$14,4,FALSE),0)</f>
        <v>0</v>
      </c>
      <c r="D490" s="10">
        <v>877.923</v>
      </c>
      <c r="E490" s="10">
        <v>871.53499999999997</v>
      </c>
      <c r="F490" s="10">
        <v>812.29600000000005</v>
      </c>
      <c r="G490" s="10">
        <v>790.47799999999995</v>
      </c>
      <c r="H490" s="10">
        <v>744.25800000000004</v>
      </c>
      <c r="I490" s="10">
        <v>684.29100000000005</v>
      </c>
      <c r="J490" s="10">
        <v>652.85199999999998</v>
      </c>
      <c r="K490" s="10">
        <v>569.92700000000002</v>
      </c>
      <c r="L490" s="10">
        <v>500.81200000000001</v>
      </c>
      <c r="M490" s="10">
        <v>462.83300000000003</v>
      </c>
      <c r="N490" s="10">
        <v>225.881</v>
      </c>
      <c r="O490" s="10">
        <v>222.64599999999999</v>
      </c>
      <c r="P490" s="10">
        <v>214.28899999999999</v>
      </c>
      <c r="Q490" s="10">
        <v>207.148</v>
      </c>
      <c r="R490" s="10">
        <v>193.083</v>
      </c>
      <c r="S490" s="10">
        <v>185.72399999999999</v>
      </c>
      <c r="T490" s="10">
        <v>171.893</v>
      </c>
      <c r="U490" s="10">
        <v>154.791</v>
      </c>
      <c r="V490" s="10">
        <v>134.25299999999999</v>
      </c>
      <c r="W490" s="10">
        <v>119.035</v>
      </c>
      <c r="X490" s="10">
        <f>_xlfn.IFNA(IF(OR($C490={"PH-AKT","GCaMP6S"}),D490/AVERAGE($D490:$F490), D490/N490/AVERAGE($D490/$N490,$E490/$O490,$F490/$P490)),0)</f>
        <v>1.0058855528293273</v>
      </c>
      <c r="Y490" s="10">
        <f>_xlfn.IFNA(IF(OR($C490={"PH-AKT","GCaMP6S"}),E490/AVERAGE($D490:$F490), E490/O490/AVERAGE($D490/$N490,$E490/$O490,$F490/$P490)),0)</f>
        <v>1.013075426142517</v>
      </c>
      <c r="Z490" s="10">
        <f>_xlfn.IFNA(IF(OR($C490={"PH-AKT","GCaMP6S"}),F490/AVERAGE($D490:$F490), F490/P490/AVERAGE($D490/$N490,$E490/$O490,$F490/$P490)),0)</f>
        <v>0.98103902102815554</v>
      </c>
      <c r="AA490" s="10">
        <f>_xlfn.IFNA(IF(OR($C490={"PH-AKT","GCaMP6S"}),G490/AVERAGE($D490:$F490), G490/Q490/AVERAGE($D490/$N490,$E490/$O490,$F490/$P490)),0)</f>
        <v>0.98759956123244497</v>
      </c>
      <c r="AB490" s="10">
        <f>_xlfn.IFNA(IF(OR($C490={"PH-AKT","GCaMP6S"}),H490/AVERAGE($D490:$F490), H490/R490/AVERAGE($D490/$N490,$E490/$O490,$F490/$P490)),0)</f>
        <v>0.99758823570416599</v>
      </c>
      <c r="AC490" s="10">
        <f>_xlfn.IFNA(IF(OR($C490={"PH-AKT","GCaMP6S"}),I490/AVERAGE($D490:$F490), I490/S490/AVERAGE($D490/$N490,$E490/$O490,$F490/$P490)),0)</f>
        <v>0.95355257843414254</v>
      </c>
      <c r="AD490" s="10">
        <f>_xlfn.IFNA(IF(OR($C490={"PH-AKT","GCaMP6S"}),J490/AVERAGE($D490:$F490), J490/T490/AVERAGE($D490/$N490,$E490/$O490,$F490/$P490)),0)</f>
        <v>0.9829431331677031</v>
      </c>
      <c r="AE490" s="10">
        <f>_xlfn.IFNA(IF(OR($C490={"PH-AKT","GCaMP6S"}),K490/AVERAGE($D490:$F490), K490/U490/AVERAGE($D490/$N490,$E490/$O490,$F490/$P490)),0)</f>
        <v>0.95289570931363976</v>
      </c>
      <c r="AF490" s="10">
        <f>_xlfn.IFNA(IF(OR($C490={"PH-AKT","GCaMP6S"}),L490/AVERAGE($D490:$F490), L490/V490/AVERAGE($D490/$N490,$E490/$O490,$F490/$P490)),0)</f>
        <v>0.96543396286949767</v>
      </c>
      <c r="AG490" s="10">
        <f>_xlfn.IFNA(IF(OR($C490={"PH-AKT","GCaMP6S"}),M490/AVERAGE($D490:$F490), M490/W490/AVERAGE($D490/$N490,$E490/$O490,$F490/$P490)),0)</f>
        <v>1.006286127726346</v>
      </c>
      <c r="AI490" s="10">
        <f>IF(OR($C490={"PH-AKT","Syk","Src","Lyn-FAK","Prin-CRAF","ERKKTR"}),1/X490,X490)</f>
        <v>1.0058855528293273</v>
      </c>
      <c r="AJ490" s="10">
        <f>IF(OR($C490={"PH-AKT","Syk","Src","Lyn-FAK","Prin-CRAF","ERKKTR"}),1/Y490,Y490)</f>
        <v>1.013075426142517</v>
      </c>
      <c r="AK490" s="10">
        <f>IF(OR($C490={"PH-AKT","Syk","Src","Lyn-FAK","Prin-CRAF","ERKKTR"}),1/Z490,Z490)</f>
        <v>0.98103902102815554</v>
      </c>
      <c r="AL490" s="10">
        <f>IF(OR($C490={"PH-AKT","Syk","Src","Lyn-FAK","Prin-CRAF","ERKKTR"}),1/AA490,AA490)</f>
        <v>0.98759956123244497</v>
      </c>
      <c r="AM490" s="10">
        <f>IF(OR($C490={"PH-AKT","Syk","Src","Lyn-FAK","Prin-CRAF","ERKKTR"}),1/AB490,AB490)</f>
        <v>0.99758823570416599</v>
      </c>
      <c r="AN490" s="10">
        <f>IF(OR($C490={"PH-AKT","Syk","Src","Lyn-FAK","Prin-CRAF","ERKKTR"}),1/AC490,AC490)</f>
        <v>0.95355257843414254</v>
      </c>
      <c r="AO490" s="10">
        <f>IF(OR($C490={"PH-AKT","Syk","Src","Lyn-FAK","Prin-CRAF","ERKKTR"}),1/AD490,AD490)</f>
        <v>0.9829431331677031</v>
      </c>
      <c r="AP490" s="10">
        <f>IF(OR($C490={"PH-AKT","Syk","Src","Lyn-FAK","Prin-CRAF","ERKKTR"}),1/AE490,AE490)</f>
        <v>0.95289570931363976</v>
      </c>
      <c r="AQ490" s="10">
        <f>IF(OR($C490={"PH-AKT","Syk","Src","Lyn-FAK","Prin-CRAF","ERKKTR"}),1/AF490,AF490)</f>
        <v>0.96543396286949767</v>
      </c>
      <c r="AR490" s="10">
        <f>IF(OR($C490={"PH-AKT","Syk","Src","Lyn-FAK","Prin-CRAF","ERKKTR"}),1/AG490,AG490)</f>
        <v>1.006286127726346</v>
      </c>
    </row>
    <row r="491" spans="1:44" x14ac:dyDescent="0.2">
      <c r="A491" s="10">
        <v>490</v>
      </c>
      <c r="B491" s="10" t="s">
        <v>37</v>
      </c>
      <c r="C491" s="10" t="str">
        <f>_xlfn.IFNA(VLOOKUP($B491,Barcodes!$B$2:$E$14,4,FALSE),0)</f>
        <v>PH-AKT</v>
      </c>
      <c r="D491" s="10">
        <v>281.91500000000002</v>
      </c>
      <c r="E491" s="10">
        <v>284.36</v>
      </c>
      <c r="F491" s="10">
        <v>361.83</v>
      </c>
      <c r="G491" s="10">
        <v>495.88</v>
      </c>
      <c r="H491" s="10">
        <v>326.565</v>
      </c>
      <c r="I491" s="10">
        <v>454.88600000000002</v>
      </c>
      <c r="J491" s="10">
        <v>274.00299999999999</v>
      </c>
      <c r="K491" s="10">
        <v>266.40100000000001</v>
      </c>
      <c r="L491" s="10">
        <v>251.05699999999999</v>
      </c>
      <c r="M491" s="10">
        <v>291.262</v>
      </c>
      <c r="N491" s="10">
        <v>65.570999999999998</v>
      </c>
      <c r="O491" s="10">
        <v>47.962000000000003</v>
      </c>
      <c r="P491" s="10">
        <v>93.778999999999996</v>
      </c>
      <c r="Q491" s="10">
        <v>130.858</v>
      </c>
      <c r="R491" s="10">
        <v>70.025000000000006</v>
      </c>
      <c r="S491" s="10">
        <v>89.18</v>
      </c>
      <c r="T491" s="10">
        <v>68.245999999999995</v>
      </c>
      <c r="U491" s="10">
        <v>46.677999999999997</v>
      </c>
      <c r="V491" s="10">
        <v>58.24</v>
      </c>
      <c r="W491" s="10">
        <v>87.754000000000005</v>
      </c>
      <c r="X491" s="10">
        <f>_xlfn.IFNA(IF(OR($C491={"PH-AKT","GCaMP6S"}),D491/AVERAGE($D491:$F491), D491/N491/AVERAGE($D491/$N491,$E491/$O491,$F491/$P491)),0)</f>
        <v>0.911260040620404</v>
      </c>
      <c r="Y491" s="10">
        <f>_xlfn.IFNA(IF(OR($C491={"PH-AKT","GCaMP6S"}),E491/AVERAGE($D491:$F491), E491/O491/AVERAGE($D491/$N491,$E491/$O491,$F491/$P491)),0)</f>
        <v>0.91916324122809379</v>
      </c>
      <c r="Z491" s="10">
        <f>_xlfn.IFNA(IF(OR($C491={"PH-AKT","GCaMP6S"}),F491/AVERAGE($D491:$F491), F491/P491/AVERAGE($D491/$N491,$E491/$O491,$F491/$P491)),0)</f>
        <v>1.1695767181515022</v>
      </c>
      <c r="AA491" s="10">
        <f>_xlfn.IFNA(IF(OR($C491={"PH-AKT","GCaMP6S"}),G491/AVERAGE($D491:$F491), G491/Q491/AVERAGE($D491/$N491,$E491/$O491,$F491/$P491)),0)</f>
        <v>1.6028789845976479</v>
      </c>
      <c r="AB491" s="10">
        <f>_xlfn.IFNA(IF(OR($C491={"PH-AKT","GCaMP6S"}),H491/AVERAGE($D491:$F491), H491/R491/AVERAGE($D491/$N491,$E491/$O491,$F491/$P491)),0)</f>
        <v>1.0555863830062331</v>
      </c>
      <c r="AC491" s="10">
        <f>_xlfn.IFNA(IF(OR($C491={"PH-AKT","GCaMP6S"}),I491/AVERAGE($D491:$F491), I491/S491/AVERAGE($D491/$N491,$E491/$O491,$F491/$P491)),0)</f>
        <v>1.4703702706051578</v>
      </c>
      <c r="AD491" s="10">
        <f>_xlfn.IFNA(IF(OR($C491={"PH-AKT","GCaMP6S"}),J491/AVERAGE($D491:$F491), J491/T491/AVERAGE($D491/$N491,$E491/$O491,$F491/$P491)),0)</f>
        <v>0.88568534810177724</v>
      </c>
      <c r="AE491" s="10">
        <f>_xlfn.IFNA(IF(OR($C491={"PH-AKT","GCaMP6S"}),K491/AVERAGE($D491:$F491), K491/U491/AVERAGE($D491/$N491,$E491/$O491,$F491/$P491)),0)</f>
        <v>0.86111269737799068</v>
      </c>
      <c r="AF491" s="10">
        <f>_xlfn.IFNA(IF(OR($C491={"PH-AKT","GCaMP6S"}),L491/AVERAGE($D491:$F491), L491/V491/AVERAGE($D491/$N491,$E491/$O491,$F491/$P491)),0)</f>
        <v>0.81151486092629599</v>
      </c>
      <c r="AG491" s="10">
        <f>_xlfn.IFNA(IF(OR($C491={"PH-AKT","GCaMP6S"}),M491/AVERAGE($D491:$F491), M491/W491/AVERAGE($D491/$N491,$E491/$O491,$F491/$P491)),0)</f>
        <v>0.94147321693127395</v>
      </c>
      <c r="AI491" s="10">
        <f>IF(OR($C491={"PH-AKT","Syk","Src","Lyn-FAK","Prin-CRAF","ERKKTR"}),1/X491,X491)</f>
        <v>1.0973815984723527</v>
      </c>
      <c r="AJ491" s="10">
        <f>IF(OR($C491={"PH-AKT","Syk","Src","Lyn-FAK","Prin-CRAF","ERKKTR"}),1/Y491,Y491)</f>
        <v>1.0879460308529094</v>
      </c>
      <c r="AK491" s="10">
        <f>IF(OR($C491={"PH-AKT","Syk","Src","Lyn-FAK","Prin-CRAF","ERKKTR"}),1/Z491,Z491)</f>
        <v>0.85501017973449778</v>
      </c>
      <c r="AL491" s="10">
        <f>IF(OR($C491={"PH-AKT","Syk","Src","Lyn-FAK","Prin-CRAF","ERKKTR"}),1/AA491,AA491)</f>
        <v>0.62387741657927998</v>
      </c>
      <c r="AM491" s="10">
        <f>IF(OR($C491={"PH-AKT","Syk","Src","Lyn-FAK","Prin-CRAF","ERKKTR"}),1/AB491,AB491)</f>
        <v>0.9473407540101767</v>
      </c>
      <c r="AN491" s="10">
        <f>IF(OR($C491={"PH-AKT","Syk","Src","Lyn-FAK","Prin-CRAF","ERKKTR"}),1/AC491,AC491)</f>
        <v>0.68010080181261534</v>
      </c>
      <c r="AO491" s="10">
        <f>IF(OR($C491={"PH-AKT","Syk","Src","Lyn-FAK","Prin-CRAF","ERKKTR"}),1/AD491,AD491)</f>
        <v>1.1290691464448686</v>
      </c>
      <c r="AP491" s="10">
        <f>IF(OR($C491={"PH-AKT","Syk","Src","Lyn-FAK","Prin-CRAF","ERKKTR"}),1/AE491,AE491)</f>
        <v>1.1612881833526651</v>
      </c>
      <c r="AQ491" s="10">
        <f>IF(OR($C491={"PH-AKT","Syk","Src","Lyn-FAK","Prin-CRAF","ERKKTR"}),1/AF491,AF491)</f>
        <v>1.2322633239994638</v>
      </c>
      <c r="AR491" s="10">
        <f>IF(OR($C491={"PH-AKT","Syk","Src","Lyn-FAK","Prin-CRAF","ERKKTR"}),1/AG491,AG491)</f>
        <v>1.062165106788161</v>
      </c>
    </row>
    <row r="492" spans="1:44" x14ac:dyDescent="0.2">
      <c r="A492" s="10">
        <v>491</v>
      </c>
      <c r="B492" s="10">
        <v>0</v>
      </c>
      <c r="C492" s="10">
        <f>_xlfn.IFNA(VLOOKUP($B492,Barcodes!$B$2:$E$14,4,FALSE),0)</f>
        <v>0</v>
      </c>
      <c r="D492" s="10">
        <v>229.03100000000001</v>
      </c>
      <c r="E492" s="10">
        <v>229.00899999999999</v>
      </c>
      <c r="F492" s="10">
        <v>228.249</v>
      </c>
      <c r="G492" s="10">
        <v>229.755</v>
      </c>
      <c r="H492" s="10">
        <v>233.89099999999999</v>
      </c>
      <c r="I492" s="10">
        <v>232.553</v>
      </c>
      <c r="J492" s="10">
        <v>228.904</v>
      </c>
      <c r="K492" s="10">
        <v>232.28299999999999</v>
      </c>
      <c r="L492" s="10">
        <v>231.62799999999999</v>
      </c>
      <c r="M492" s="10">
        <v>226.62700000000001</v>
      </c>
      <c r="N492" s="10">
        <v>66.759</v>
      </c>
      <c r="O492" s="10">
        <v>66.665000000000006</v>
      </c>
      <c r="P492" s="10">
        <v>66.545000000000002</v>
      </c>
      <c r="Q492" s="10">
        <v>70.465999999999994</v>
      </c>
      <c r="R492" s="10">
        <v>65.768000000000001</v>
      </c>
      <c r="S492" s="10">
        <v>68.183999999999997</v>
      </c>
      <c r="T492" s="10">
        <v>71.656000000000006</v>
      </c>
      <c r="U492" s="10">
        <v>72.698999999999998</v>
      </c>
      <c r="V492" s="10">
        <v>70.311999999999998</v>
      </c>
      <c r="W492" s="10">
        <v>70.028000000000006</v>
      </c>
      <c r="X492" s="10">
        <f>_xlfn.IFNA(IF(OR($C492={"PH-AKT","GCaMP6S"}),D492/AVERAGE($D492:$F492), D492/N492/AVERAGE($D492/$N492,$E492/$O492,$F492/$P492)),0)</f>
        <v>0.99963201988066142</v>
      </c>
      <c r="Y492" s="10">
        <f>_xlfn.IFNA(IF(OR($C492={"PH-AKT","GCaMP6S"}),E492/AVERAGE($D492:$F492), E492/O492/AVERAGE($D492/$N492,$E492/$O492,$F492/$P492)),0)</f>
        <v>1.0009453793542289</v>
      </c>
      <c r="Z492" s="10">
        <f>_xlfn.IFNA(IF(OR($C492={"PH-AKT","GCaMP6S"}),F492/AVERAGE($D492:$F492), F492/P492/AVERAGE($D492/$N492,$E492/$O492,$F492/$P492)),0)</f>
        <v>0.99942260076511003</v>
      </c>
      <c r="AA492" s="10">
        <f>_xlfn.IFNA(IF(OR($C492={"PH-AKT","GCaMP6S"}),G492/AVERAGE($D492:$F492), G492/Q492/AVERAGE($D492/$N492,$E492/$O492,$F492/$P492)),0)</f>
        <v>0.95003819117316723</v>
      </c>
      <c r="AB492" s="10">
        <f>_xlfn.IFNA(IF(OR($C492={"PH-AKT","GCaMP6S"}),H492/AVERAGE($D492:$F492), H492/R492/AVERAGE($D492/$N492,$E492/$O492,$F492/$P492)),0)</f>
        <v>1.0362262450603101</v>
      </c>
      <c r="AC492" s="10">
        <f>_xlfn.IFNA(IF(OR($C492={"PH-AKT","GCaMP6S"}),I492/AVERAGE($D492:$F492), I492/S492/AVERAGE($D492/$N492,$E492/$O492,$F492/$P492)),0)</f>
        <v>0.99379128329157562</v>
      </c>
      <c r="AD492" s="10">
        <f>_xlfn.IFNA(IF(OR($C492={"PH-AKT","GCaMP6S"}),J492/AVERAGE($D492:$F492), J492/T492/AVERAGE($D492/$N492,$E492/$O492,$F492/$P492)),0)</f>
        <v>0.930800339096857</v>
      </c>
      <c r="AE492" s="10">
        <f>_xlfn.IFNA(IF(OR($C492={"PH-AKT","GCaMP6S"}),K492/AVERAGE($D492:$F492), K492/U492/AVERAGE($D492/$N492,$E492/$O492,$F492/$P492)),0)</f>
        <v>0.93098932570464565</v>
      </c>
      <c r="AF492" s="10">
        <f>_xlfn.IFNA(IF(OR($C492={"PH-AKT","GCaMP6S"}),L492/AVERAGE($D492:$F492), L492/V492/AVERAGE($D492/$N492,$E492/$O492,$F492/$P492)),0)</f>
        <v>0.95988082914711426</v>
      </c>
      <c r="AG492" s="10">
        <f>_xlfn.IFNA(IF(OR($C492={"PH-AKT","GCaMP6S"}),M492/AVERAGE($D492:$F492), M492/W492/AVERAGE($D492/$N492,$E492/$O492,$F492/$P492)),0)</f>
        <v>0.94296514237181006</v>
      </c>
      <c r="AI492" s="10">
        <f>IF(OR($C492={"PH-AKT","Syk","Src","Lyn-FAK","Prin-CRAF","ERKKTR"}),1/X492,X492)</f>
        <v>0.99963201988066142</v>
      </c>
      <c r="AJ492" s="10">
        <f>IF(OR($C492={"PH-AKT","Syk","Src","Lyn-FAK","Prin-CRAF","ERKKTR"}),1/Y492,Y492)</f>
        <v>1.0009453793542289</v>
      </c>
      <c r="AK492" s="10">
        <f>IF(OR($C492={"PH-AKT","Syk","Src","Lyn-FAK","Prin-CRAF","ERKKTR"}),1/Z492,Z492)</f>
        <v>0.99942260076511003</v>
      </c>
      <c r="AL492" s="10">
        <f>IF(OR($C492={"PH-AKT","Syk","Src","Lyn-FAK","Prin-CRAF","ERKKTR"}),1/AA492,AA492)</f>
        <v>0.95003819117316723</v>
      </c>
      <c r="AM492" s="10">
        <f>IF(OR($C492={"PH-AKT","Syk","Src","Lyn-FAK","Prin-CRAF","ERKKTR"}),1/AB492,AB492)</f>
        <v>1.0362262450603101</v>
      </c>
      <c r="AN492" s="10">
        <f>IF(OR($C492={"PH-AKT","Syk","Src","Lyn-FAK","Prin-CRAF","ERKKTR"}),1/AC492,AC492)</f>
        <v>0.99379128329157562</v>
      </c>
      <c r="AO492" s="10">
        <f>IF(OR($C492={"PH-AKT","Syk","Src","Lyn-FAK","Prin-CRAF","ERKKTR"}),1/AD492,AD492)</f>
        <v>0.930800339096857</v>
      </c>
      <c r="AP492" s="10">
        <f>IF(OR($C492={"PH-AKT","Syk","Src","Lyn-FAK","Prin-CRAF","ERKKTR"}),1/AE492,AE492)</f>
        <v>0.93098932570464565</v>
      </c>
      <c r="AQ492" s="10">
        <f>IF(OR($C492={"PH-AKT","Syk","Src","Lyn-FAK","Prin-CRAF","ERKKTR"}),1/AF492,AF492)</f>
        <v>0.95988082914711426</v>
      </c>
      <c r="AR492" s="10">
        <f>IF(OR($C492={"PH-AKT","Syk","Src","Lyn-FAK","Prin-CRAF","ERKKTR"}),1/AG492,AG492)</f>
        <v>0.94296514237181006</v>
      </c>
    </row>
    <row r="493" spans="1:44" x14ac:dyDescent="0.2">
      <c r="A493" s="10">
        <v>492</v>
      </c>
      <c r="B493" s="10">
        <v>0</v>
      </c>
      <c r="C493" s="10">
        <f>_xlfn.IFNA(VLOOKUP($B493,Barcodes!$B$2:$E$14,4,FALSE),0)</f>
        <v>0</v>
      </c>
      <c r="D493" s="10">
        <v>216.637</v>
      </c>
      <c r="E493" s="10">
        <v>217.37299999999999</v>
      </c>
      <c r="F493" s="10">
        <v>212.804</v>
      </c>
      <c r="G493" s="10">
        <v>218.99600000000001</v>
      </c>
      <c r="H493" s="10">
        <v>218.14699999999999</v>
      </c>
      <c r="I493" s="10">
        <v>216.39</v>
      </c>
      <c r="J493" s="10">
        <v>217.48400000000001</v>
      </c>
      <c r="K493" s="10">
        <v>218.108</v>
      </c>
      <c r="L493" s="10">
        <v>214.32499999999999</v>
      </c>
      <c r="M493" s="10">
        <v>212.10599999999999</v>
      </c>
      <c r="N493" s="10">
        <v>64.206000000000003</v>
      </c>
      <c r="O493" s="10">
        <v>62.92</v>
      </c>
      <c r="P493" s="10">
        <v>64.495000000000005</v>
      </c>
      <c r="Q493" s="10">
        <v>66.135000000000005</v>
      </c>
      <c r="R493" s="10">
        <v>64.423000000000002</v>
      </c>
      <c r="S493" s="10">
        <v>66.697000000000003</v>
      </c>
      <c r="T493" s="10">
        <v>63.875</v>
      </c>
      <c r="U493" s="10">
        <v>67.150999999999996</v>
      </c>
      <c r="V493" s="10">
        <v>67.433999999999997</v>
      </c>
      <c r="W493" s="10">
        <v>63.615000000000002</v>
      </c>
      <c r="X493" s="10">
        <f>_xlfn.IFNA(IF(OR($C493={"PH-AKT","GCaMP6S"}),D493/AVERAGE($D493:$F493), D493/N493/AVERAGE($D493/$N493,$E493/$O493,$F493/$P493)),0)</f>
        <v>0.99939683009491287</v>
      </c>
      <c r="Y493" s="10">
        <f>_xlfn.IFNA(IF(OR($C493={"PH-AKT","GCaMP6S"}),E493/AVERAGE($D493:$F493), E493/O493/AVERAGE($D493/$N493,$E493/$O493,$F493/$P493)),0)</f>
        <v>1.0232878895814768</v>
      </c>
      <c r="Z493" s="10">
        <f>_xlfn.IFNA(IF(OR($C493={"PH-AKT","GCaMP6S"}),F493/AVERAGE($D493:$F493), F493/P493/AVERAGE($D493/$N493,$E493/$O493,$F493/$P493)),0)</f>
        <v>0.97731528032361015</v>
      </c>
      <c r="AA493" s="10">
        <f>_xlfn.IFNA(IF(OR($C493={"PH-AKT","GCaMP6S"}),G493/AVERAGE($D493:$F493), G493/Q493/AVERAGE($D493/$N493,$E493/$O493,$F493/$P493)),0)</f>
        <v>0.98081200678144875</v>
      </c>
      <c r="AB493" s="10">
        <f>_xlfn.IFNA(IF(OR($C493={"PH-AKT","GCaMP6S"}),H493/AVERAGE($D493:$F493), H493/R493/AVERAGE($D493/$N493,$E493/$O493,$F493/$P493)),0)</f>
        <v>1.0029730165541655</v>
      </c>
      <c r="AC493" s="10">
        <f>_xlfn.IFNA(IF(OR($C493={"PH-AKT","GCaMP6S"}),I493/AVERAGE($D493:$F493), I493/S493/AVERAGE($D493/$N493,$E493/$O493,$F493/$P493)),0)</f>
        <v>0.9609744390993501</v>
      </c>
      <c r="AD493" s="10">
        <f>_xlfn.IFNA(IF(OR($C493={"PH-AKT","GCaMP6S"}),J493/AVERAGE($D493:$F493), J493/T493/AVERAGE($D493/$N493,$E493/$O493,$F493/$P493)),0)</f>
        <v>1.008503356582318</v>
      </c>
      <c r="AE493" s="10">
        <f>_xlfn.IFNA(IF(OR($C493={"PH-AKT","GCaMP6S"}),K493/AVERAGE($D493:$F493), K493/U493/AVERAGE($D493/$N493,$E493/$O493,$F493/$P493)),0)</f>
        <v>0.96205535218624905</v>
      </c>
      <c r="AF493" s="10">
        <f>_xlfn.IFNA(IF(OR($C493={"PH-AKT","GCaMP6S"}),L493/AVERAGE($D493:$F493), L493/V493/AVERAGE($D493/$N493,$E493/$O493,$F493/$P493)),0)</f>
        <v>0.94140144357548339</v>
      </c>
      <c r="AG493" s="10">
        <f>_xlfn.IFNA(IF(OR($C493={"PH-AKT","GCaMP6S"}),M493/AVERAGE($D493:$F493), M493/W493/AVERAGE($D493/$N493,$E493/$O493,$F493/$P493)),0)</f>
        <v>0.98758474194275925</v>
      </c>
      <c r="AI493" s="10">
        <f>IF(OR($C493={"PH-AKT","Syk","Src","Lyn-FAK","Prin-CRAF","ERKKTR"}),1/X493,X493)</f>
        <v>0.99939683009491287</v>
      </c>
      <c r="AJ493" s="10">
        <f>IF(OR($C493={"PH-AKT","Syk","Src","Lyn-FAK","Prin-CRAF","ERKKTR"}),1/Y493,Y493)</f>
        <v>1.0232878895814768</v>
      </c>
      <c r="AK493" s="10">
        <f>IF(OR($C493={"PH-AKT","Syk","Src","Lyn-FAK","Prin-CRAF","ERKKTR"}),1/Z493,Z493)</f>
        <v>0.97731528032361015</v>
      </c>
      <c r="AL493" s="10">
        <f>IF(OR($C493={"PH-AKT","Syk","Src","Lyn-FAK","Prin-CRAF","ERKKTR"}),1/AA493,AA493)</f>
        <v>0.98081200678144875</v>
      </c>
      <c r="AM493" s="10">
        <f>IF(OR($C493={"PH-AKT","Syk","Src","Lyn-FAK","Prin-CRAF","ERKKTR"}),1/AB493,AB493)</f>
        <v>1.0029730165541655</v>
      </c>
      <c r="AN493" s="10">
        <f>IF(OR($C493={"PH-AKT","Syk","Src","Lyn-FAK","Prin-CRAF","ERKKTR"}),1/AC493,AC493)</f>
        <v>0.9609744390993501</v>
      </c>
      <c r="AO493" s="10">
        <f>IF(OR($C493={"PH-AKT","Syk","Src","Lyn-FAK","Prin-CRAF","ERKKTR"}),1/AD493,AD493)</f>
        <v>1.008503356582318</v>
      </c>
      <c r="AP493" s="10">
        <f>IF(OR($C493={"PH-AKT","Syk","Src","Lyn-FAK","Prin-CRAF","ERKKTR"}),1/AE493,AE493)</f>
        <v>0.96205535218624905</v>
      </c>
      <c r="AQ493" s="10">
        <f>IF(OR($C493={"PH-AKT","Syk","Src","Lyn-FAK","Prin-CRAF","ERKKTR"}),1/AF493,AF493)</f>
        <v>0.94140144357548339</v>
      </c>
      <c r="AR493" s="10">
        <f>IF(OR($C493={"PH-AKT","Syk","Src","Lyn-FAK","Prin-CRAF","ERKKTR"}),1/AG493,AG493)</f>
        <v>0.98758474194275925</v>
      </c>
    </row>
    <row r="494" spans="1:44" x14ac:dyDescent="0.2">
      <c r="A494" s="10">
        <v>493</v>
      </c>
      <c r="B494" s="10" t="s">
        <v>38</v>
      </c>
      <c r="C494" s="10" t="str">
        <f>_xlfn.IFNA(VLOOKUP($B494,Barcodes!$B$2:$E$14,4,FALSE),0)</f>
        <v>RhoA2G</v>
      </c>
      <c r="D494" s="10">
        <v>688.96299999999997</v>
      </c>
      <c r="E494" s="10">
        <v>647.21900000000005</v>
      </c>
      <c r="F494" s="10">
        <v>627.91200000000003</v>
      </c>
      <c r="G494" s="10">
        <v>556.33500000000004</v>
      </c>
      <c r="H494" s="10">
        <v>542.86400000000003</v>
      </c>
      <c r="I494" s="10">
        <v>528.45399999999995</v>
      </c>
      <c r="J494" s="10">
        <v>490.67399999999998</v>
      </c>
      <c r="K494" s="10">
        <v>479.21800000000002</v>
      </c>
      <c r="L494" s="10">
        <v>494.10300000000001</v>
      </c>
      <c r="M494" s="10">
        <v>453.851</v>
      </c>
      <c r="N494" s="10">
        <v>275.01600000000002</v>
      </c>
      <c r="O494" s="10">
        <v>256.03399999999999</v>
      </c>
      <c r="P494" s="10">
        <v>246.65</v>
      </c>
      <c r="Q494" s="10">
        <v>220.04400000000001</v>
      </c>
      <c r="R494" s="10">
        <v>218.16200000000001</v>
      </c>
      <c r="S494" s="10">
        <v>206.624</v>
      </c>
      <c r="T494" s="10">
        <v>192.56100000000001</v>
      </c>
      <c r="U494" s="10">
        <v>181.38399999999999</v>
      </c>
      <c r="V494" s="10">
        <v>187.00200000000001</v>
      </c>
      <c r="W494" s="10">
        <v>164.72800000000001</v>
      </c>
      <c r="X494" s="10">
        <f>_xlfn.IFNA(IF(OR($C494={"PH-AKT","GCaMP6S"}),D494/AVERAGE($D494:$F494), D494/N494/AVERAGE($D494/$N494,$E494/$O494,$F494/$P494)),0)</f>
        <v>0.99165089366804093</v>
      </c>
      <c r="Y494" s="10">
        <f>_xlfn.IFNA(IF(OR($C494={"PH-AKT","GCaMP6S"}),E494/AVERAGE($D494:$F494), E494/O494/AVERAGE($D494/$N494,$E494/$O494,$F494/$P494)),0)</f>
        <v>1.0006322280503814</v>
      </c>
      <c r="Z494" s="10">
        <f>_xlfn.IFNA(IF(OR($C494={"PH-AKT","GCaMP6S"}),F494/AVERAGE($D494:$F494), F494/P494/AVERAGE($D494/$N494,$E494/$O494,$F494/$P494)),0)</f>
        <v>1.0077168782815773</v>
      </c>
      <c r="AA494" s="10">
        <f>_xlfn.IFNA(IF(OR($C494={"PH-AKT","GCaMP6S"}),G494/AVERAGE($D494:$F494), G494/Q494/AVERAGE($D494/$N494,$E494/$O494,$F494/$P494)),0)</f>
        <v>1.0008009789471985</v>
      </c>
      <c r="AB494" s="10">
        <f>_xlfn.IFNA(IF(OR($C494={"PH-AKT","GCaMP6S"}),H494/AVERAGE($D494:$F494), H494/R494/AVERAGE($D494/$N494,$E494/$O494,$F494/$P494)),0)</f>
        <v>0.98499223210818143</v>
      </c>
      <c r="AC494" s="10">
        <f>_xlfn.IFNA(IF(OR($C494={"PH-AKT","GCaMP6S"}),I494/AVERAGE($D494:$F494), I494/S494/AVERAGE($D494/$N494,$E494/$O494,$F494/$P494)),0)</f>
        <v>1.0123887123040176</v>
      </c>
      <c r="AD494" s="10">
        <f>_xlfn.IFNA(IF(OR($C494={"PH-AKT","GCaMP6S"}),J494/AVERAGE($D494:$F494), J494/T494/AVERAGE($D494/$N494,$E494/$O494,$F494/$P494)),0)</f>
        <v>1.0086618217597343</v>
      </c>
      <c r="AE494" s="10">
        <f>_xlfn.IFNA(IF(OR($C494={"PH-AKT","GCaMP6S"}),K494/AVERAGE($D494:$F494), K494/U494/AVERAGE($D494/$N494,$E494/$O494,$F494/$P494)),0)</f>
        <v>1.0458153617629369</v>
      </c>
      <c r="AF494" s="10">
        <f>_xlfn.IFNA(IF(OR($C494={"PH-AKT","GCaMP6S"}),L494/AVERAGE($D494:$F494), L494/V494/AVERAGE($D494/$N494,$E494/$O494,$F494/$P494)),0)</f>
        <v>1.0459046862812442</v>
      </c>
      <c r="AG494" s="10">
        <f>_xlfn.IFNA(IF(OR($C494={"PH-AKT","GCaMP6S"}),M494/AVERAGE($D494:$F494), M494/W494/AVERAGE($D494/$N494,$E494/$O494,$F494/$P494)),0)</f>
        <v>1.0906031321208509</v>
      </c>
      <c r="AI494" s="10">
        <f>IF(OR($C494={"PH-AKT","Syk","Src","Lyn-FAK","Prin-CRAF","ERKKTR"}),1/X494,X494)</f>
        <v>0.99165089366804093</v>
      </c>
      <c r="AJ494" s="10">
        <f>IF(OR($C494={"PH-AKT","Syk","Src","Lyn-FAK","Prin-CRAF","ERKKTR"}),1/Y494,Y494)</f>
        <v>1.0006322280503814</v>
      </c>
      <c r="AK494" s="10">
        <f>IF(OR($C494={"PH-AKT","Syk","Src","Lyn-FAK","Prin-CRAF","ERKKTR"}),1/Z494,Z494)</f>
        <v>1.0077168782815773</v>
      </c>
      <c r="AL494" s="10">
        <f>IF(OR($C494={"PH-AKT","Syk","Src","Lyn-FAK","Prin-CRAF","ERKKTR"}),1/AA494,AA494)</f>
        <v>1.0008009789471985</v>
      </c>
      <c r="AM494" s="10">
        <f>IF(OR($C494={"PH-AKT","Syk","Src","Lyn-FAK","Prin-CRAF","ERKKTR"}),1/AB494,AB494)</f>
        <v>0.98499223210818143</v>
      </c>
      <c r="AN494" s="10">
        <f>IF(OR($C494={"PH-AKT","Syk","Src","Lyn-FAK","Prin-CRAF","ERKKTR"}),1/AC494,AC494)</f>
        <v>1.0123887123040176</v>
      </c>
      <c r="AO494" s="10">
        <f>IF(OR($C494={"PH-AKT","Syk","Src","Lyn-FAK","Prin-CRAF","ERKKTR"}),1/AD494,AD494)</f>
        <v>1.0086618217597343</v>
      </c>
      <c r="AP494" s="10">
        <f>IF(OR($C494={"PH-AKT","Syk","Src","Lyn-FAK","Prin-CRAF","ERKKTR"}),1/AE494,AE494)</f>
        <v>1.0458153617629369</v>
      </c>
      <c r="AQ494" s="10">
        <f>IF(OR($C494={"PH-AKT","Syk","Src","Lyn-FAK","Prin-CRAF","ERKKTR"}),1/AF494,AF494)</f>
        <v>1.0459046862812442</v>
      </c>
      <c r="AR494" s="10">
        <f>IF(OR($C494={"PH-AKT","Syk","Src","Lyn-FAK","Prin-CRAF","ERKKTR"}),1/AG494,AG494)</f>
        <v>1.0906031321208509</v>
      </c>
    </row>
    <row r="495" spans="1:44" x14ac:dyDescent="0.2">
      <c r="A495" s="10">
        <v>494</v>
      </c>
      <c r="B495" s="10">
        <v>0</v>
      </c>
      <c r="C495" s="10">
        <f>_xlfn.IFNA(VLOOKUP($B495,Barcodes!$B$2:$E$14,4,FALSE),0)</f>
        <v>0</v>
      </c>
      <c r="D495" s="10">
        <v>345.89800000000002</v>
      </c>
      <c r="E495" s="10">
        <v>345.42500000000001</v>
      </c>
      <c r="F495" s="10">
        <v>345.93900000000002</v>
      </c>
      <c r="G495" s="10">
        <v>347.92399999999998</v>
      </c>
      <c r="H495" s="10">
        <v>352.96699999999998</v>
      </c>
      <c r="I495" s="10">
        <v>347.54199999999997</v>
      </c>
      <c r="J495" s="10">
        <v>348.74700000000001</v>
      </c>
      <c r="K495" s="10">
        <v>354.423</v>
      </c>
      <c r="L495" s="10">
        <v>348.22399999999999</v>
      </c>
      <c r="M495" s="10">
        <v>334.00299999999999</v>
      </c>
      <c r="N495" s="10">
        <v>122.971</v>
      </c>
      <c r="O495" s="10">
        <v>116.791</v>
      </c>
      <c r="P495" s="10">
        <v>120.907</v>
      </c>
      <c r="Q495" s="10">
        <v>129.16399999999999</v>
      </c>
      <c r="R495" s="10">
        <v>125.045</v>
      </c>
      <c r="S495" s="10">
        <v>124.06399999999999</v>
      </c>
      <c r="T495" s="10">
        <v>128.62</v>
      </c>
      <c r="U495" s="10">
        <v>127.929</v>
      </c>
      <c r="V495" s="10">
        <v>128.40799999999999</v>
      </c>
      <c r="W495" s="10">
        <v>128.66300000000001</v>
      </c>
      <c r="X495" s="10">
        <f>_xlfn.IFNA(IF(OR($C495={"PH-AKT","GCaMP6S"}),D495/AVERAGE($D495:$F495), D495/N495/AVERAGE($D495/$N495,$E495/$O495,$F495/$P495)),0)</f>
        <v>0.97762326274095579</v>
      </c>
      <c r="Y495" s="10">
        <f>_xlfn.IFNA(IF(OR($C495={"PH-AKT","GCaMP6S"}),E495/AVERAGE($D495:$F495), E495/O495/AVERAGE($D495/$N495,$E495/$O495,$F495/$P495)),0)</f>
        <v>1.0279466373959469</v>
      </c>
      <c r="Z495" s="10">
        <f>_xlfn.IFNA(IF(OR($C495={"PH-AKT","GCaMP6S"}),F495/AVERAGE($D495:$F495), F495/P495/AVERAGE($D495/$N495,$E495/$O495,$F495/$P495)),0)</f>
        <v>0.99443009986309749</v>
      </c>
      <c r="AA495" s="10">
        <f>_xlfn.IFNA(IF(OR($C495={"PH-AKT","GCaMP6S"}),G495/AVERAGE($D495:$F495), G495/Q495/AVERAGE($D495/$N495,$E495/$O495,$F495/$P495)),0)</f>
        <v>0.93620096120653296</v>
      </c>
      <c r="AB495" s="10">
        <f>_xlfn.IFNA(IF(OR($C495={"PH-AKT","GCaMP6S"}),H495/AVERAGE($D495:$F495), H495/R495/AVERAGE($D495/$N495,$E495/$O495,$F495/$P495)),0)</f>
        <v>0.98105635150308179</v>
      </c>
      <c r="AC495" s="10">
        <f>_xlfn.IFNA(IF(OR($C495={"PH-AKT","GCaMP6S"}),I495/AVERAGE($D495:$F495), I495/S495/AVERAGE($D495/$N495,$E495/$O495,$F495/$P495)),0)</f>
        <v>0.97361598961945195</v>
      </c>
      <c r="AD495" s="10">
        <f>_xlfn.IFNA(IF(OR($C495={"PH-AKT","GCaMP6S"}),J495/AVERAGE($D495:$F495), J495/T495/AVERAGE($D495/$N495,$E495/$O495,$F495/$P495)),0)</f>
        <v>0.94238454717157771</v>
      </c>
      <c r="AE495" s="10">
        <f>_xlfn.IFNA(IF(OR($C495={"PH-AKT","GCaMP6S"}),K495/AVERAGE($D495:$F495), K495/U495/AVERAGE($D495/$N495,$E495/$O495,$F495/$P495)),0)</f>
        <v>0.96289531404220119</v>
      </c>
      <c r="AF495" s="10">
        <f>_xlfn.IFNA(IF(OR($C495={"PH-AKT","GCaMP6S"}),L495/AVERAGE($D495:$F495), L495/V495/AVERAGE($D495/$N495,$E495/$O495,$F495/$P495)),0)</f>
        <v>0.94252482779230762</v>
      </c>
      <c r="AG495" s="10">
        <f>_xlfn.IFNA(IF(OR($C495={"PH-AKT","GCaMP6S"}),M495/AVERAGE($D495:$F495), M495/W495/AVERAGE($D495/$N495,$E495/$O495,$F495/$P495)),0)</f>
        <v>0.90224165754267494</v>
      </c>
      <c r="AI495" s="10">
        <f>IF(OR($C495={"PH-AKT","Syk","Src","Lyn-FAK","Prin-CRAF","ERKKTR"}),1/X495,X495)</f>
        <v>0.97762326274095579</v>
      </c>
      <c r="AJ495" s="10">
        <f>IF(OR($C495={"PH-AKT","Syk","Src","Lyn-FAK","Prin-CRAF","ERKKTR"}),1/Y495,Y495)</f>
        <v>1.0279466373959469</v>
      </c>
      <c r="AK495" s="10">
        <f>IF(OR($C495={"PH-AKT","Syk","Src","Lyn-FAK","Prin-CRAF","ERKKTR"}),1/Z495,Z495)</f>
        <v>0.99443009986309749</v>
      </c>
      <c r="AL495" s="10">
        <f>IF(OR($C495={"PH-AKT","Syk","Src","Lyn-FAK","Prin-CRAF","ERKKTR"}),1/AA495,AA495)</f>
        <v>0.93620096120653296</v>
      </c>
      <c r="AM495" s="10">
        <f>IF(OR($C495={"PH-AKT","Syk","Src","Lyn-FAK","Prin-CRAF","ERKKTR"}),1/AB495,AB495)</f>
        <v>0.98105635150308179</v>
      </c>
      <c r="AN495" s="10">
        <f>IF(OR($C495={"PH-AKT","Syk","Src","Lyn-FAK","Prin-CRAF","ERKKTR"}),1/AC495,AC495)</f>
        <v>0.97361598961945195</v>
      </c>
      <c r="AO495" s="10">
        <f>IF(OR($C495={"PH-AKT","Syk","Src","Lyn-FAK","Prin-CRAF","ERKKTR"}),1/AD495,AD495)</f>
        <v>0.94238454717157771</v>
      </c>
      <c r="AP495" s="10">
        <f>IF(OR($C495={"PH-AKT","Syk","Src","Lyn-FAK","Prin-CRAF","ERKKTR"}),1/AE495,AE495)</f>
        <v>0.96289531404220119</v>
      </c>
      <c r="AQ495" s="10">
        <f>IF(OR($C495={"PH-AKT","Syk","Src","Lyn-FAK","Prin-CRAF","ERKKTR"}),1/AF495,AF495)</f>
        <v>0.94252482779230762</v>
      </c>
      <c r="AR495" s="10">
        <f>IF(OR($C495={"PH-AKT","Syk","Src","Lyn-FAK","Prin-CRAF","ERKKTR"}),1/AG495,AG495)</f>
        <v>0.90224165754267494</v>
      </c>
    </row>
    <row r="496" spans="1:44" x14ac:dyDescent="0.2">
      <c r="A496" s="10">
        <v>495</v>
      </c>
      <c r="B496" s="10">
        <v>0</v>
      </c>
      <c r="C496" s="10">
        <f>_xlfn.IFNA(VLOOKUP($B496,Barcodes!$B$2:$E$14,4,FALSE),0)</f>
        <v>0</v>
      </c>
      <c r="D496" s="10">
        <v>234.07900000000001</v>
      </c>
      <c r="E496" s="10">
        <v>234.04300000000001</v>
      </c>
      <c r="F496" s="10">
        <v>229.839</v>
      </c>
      <c r="G496" s="10">
        <v>234.05</v>
      </c>
      <c r="H496" s="10">
        <v>232.32300000000001</v>
      </c>
      <c r="I496" s="10">
        <v>226.762</v>
      </c>
      <c r="J496" s="10">
        <v>222.12299999999999</v>
      </c>
      <c r="K496" s="10">
        <v>223.066</v>
      </c>
      <c r="L496" s="10">
        <v>222.52799999999999</v>
      </c>
      <c r="M496" s="10">
        <v>219.03399999999999</v>
      </c>
      <c r="N496" s="10">
        <v>67.206000000000003</v>
      </c>
      <c r="O496" s="10">
        <v>69.772999999999996</v>
      </c>
      <c r="P496" s="10">
        <v>66.558000000000007</v>
      </c>
      <c r="Q496" s="10">
        <v>68.671000000000006</v>
      </c>
      <c r="R496" s="10">
        <v>66.724000000000004</v>
      </c>
      <c r="S496" s="10">
        <v>68.076999999999998</v>
      </c>
      <c r="T496" s="10">
        <v>63.459000000000003</v>
      </c>
      <c r="U496" s="10">
        <v>67.756</v>
      </c>
      <c r="V496" s="10">
        <v>64.388000000000005</v>
      </c>
      <c r="W496" s="10">
        <v>66.108000000000004</v>
      </c>
      <c r="X496" s="10">
        <f>_xlfn.IFNA(IF(OR($C496={"PH-AKT","GCaMP6S"}),D496/AVERAGE($D496:$F496), D496/N496/AVERAGE($D496/$N496,$E496/$O496,$F496/$P496)),0)</f>
        <v>1.0153977954992908</v>
      </c>
      <c r="Y496" s="10">
        <f>_xlfn.IFNA(IF(OR($C496={"PH-AKT","GCaMP6S"}),E496/AVERAGE($D496:$F496), E496/O496/AVERAGE($D496/$N496,$E496/$O496,$F496/$P496)),0)</f>
        <v>0.97789014660655371</v>
      </c>
      <c r="Z496" s="10">
        <f>_xlfn.IFNA(IF(OR($C496={"PH-AKT","GCaMP6S"}),F496/AVERAGE($D496:$F496), F496/P496/AVERAGE($D496/$N496,$E496/$O496,$F496/$P496)),0)</f>
        <v>1.0067120578941555</v>
      </c>
      <c r="AA496" s="10">
        <f>_xlfn.IFNA(IF(OR($C496={"PH-AKT","GCaMP6S"}),G496/AVERAGE($D496:$F496), G496/Q496/AVERAGE($D496/$N496,$E496/$O496,$F496/$P496)),0)</f>
        <v>0.99361258613391312</v>
      </c>
      <c r="AB496" s="10">
        <f>_xlfn.IFNA(IF(OR($C496={"PH-AKT","GCaMP6S"}),H496/AVERAGE($D496:$F496), H496/R496/AVERAGE($D496/$N496,$E496/$O496,$F496/$P496)),0)</f>
        <v>1.0150605369044485</v>
      </c>
      <c r="AC496" s="10">
        <f>_xlfn.IFNA(IF(OR($C496={"PH-AKT","GCaMP6S"}),I496/AVERAGE($D496:$F496), I496/S496/AVERAGE($D496/$N496,$E496/$O496,$F496/$P496)),0)</f>
        <v>0.97107255487674604</v>
      </c>
      <c r="AD496" s="10">
        <f>_xlfn.IFNA(IF(OR($C496={"PH-AKT","GCaMP6S"}),J496/AVERAGE($D496:$F496), J496/T496/AVERAGE($D496/$N496,$E496/$O496,$F496/$P496)),0)</f>
        <v>1.0204274120240395</v>
      </c>
      <c r="AE496" s="10">
        <f>_xlfn.IFNA(IF(OR($C496={"PH-AKT","GCaMP6S"}),K496/AVERAGE($D496:$F496), K496/U496/AVERAGE($D496/$N496,$E496/$O496,$F496/$P496)),0)</f>
        <v>0.95977057406959754</v>
      </c>
      <c r="AF496" s="10">
        <f>_xlfn.IFNA(IF(OR($C496={"PH-AKT","GCaMP6S"}),L496/AVERAGE($D496:$F496), L496/V496/AVERAGE($D496/$N496,$E496/$O496,$F496/$P496)),0)</f>
        <v>1.0075382431125235</v>
      </c>
      <c r="AG496" s="10">
        <f>_xlfn.IFNA(IF(OR($C496={"PH-AKT","GCaMP6S"}),M496/AVERAGE($D496:$F496), M496/W496/AVERAGE($D496/$N496,$E496/$O496,$F496/$P496)),0)</f>
        <v>0.96591592485442712</v>
      </c>
      <c r="AI496" s="10">
        <f>IF(OR($C496={"PH-AKT","Syk","Src","Lyn-FAK","Prin-CRAF","ERKKTR"}),1/X496,X496)</f>
        <v>1.0153977954992908</v>
      </c>
      <c r="AJ496" s="10">
        <f>IF(OR($C496={"PH-AKT","Syk","Src","Lyn-FAK","Prin-CRAF","ERKKTR"}),1/Y496,Y496)</f>
        <v>0.97789014660655371</v>
      </c>
      <c r="AK496" s="10">
        <f>IF(OR($C496={"PH-AKT","Syk","Src","Lyn-FAK","Prin-CRAF","ERKKTR"}),1/Z496,Z496)</f>
        <v>1.0067120578941555</v>
      </c>
      <c r="AL496" s="10">
        <f>IF(OR($C496={"PH-AKT","Syk","Src","Lyn-FAK","Prin-CRAF","ERKKTR"}),1/AA496,AA496)</f>
        <v>0.99361258613391312</v>
      </c>
      <c r="AM496" s="10">
        <f>IF(OR($C496={"PH-AKT","Syk","Src","Lyn-FAK","Prin-CRAF","ERKKTR"}),1/AB496,AB496)</f>
        <v>1.0150605369044485</v>
      </c>
      <c r="AN496" s="10">
        <f>IF(OR($C496={"PH-AKT","Syk","Src","Lyn-FAK","Prin-CRAF","ERKKTR"}),1/AC496,AC496)</f>
        <v>0.97107255487674604</v>
      </c>
      <c r="AO496" s="10">
        <f>IF(OR($C496={"PH-AKT","Syk","Src","Lyn-FAK","Prin-CRAF","ERKKTR"}),1/AD496,AD496)</f>
        <v>1.0204274120240395</v>
      </c>
      <c r="AP496" s="10">
        <f>IF(OR($C496={"PH-AKT","Syk","Src","Lyn-FAK","Prin-CRAF","ERKKTR"}),1/AE496,AE496)</f>
        <v>0.95977057406959754</v>
      </c>
      <c r="AQ496" s="10">
        <f>IF(OR($C496={"PH-AKT","Syk","Src","Lyn-FAK","Prin-CRAF","ERKKTR"}),1/AF496,AF496)</f>
        <v>1.0075382431125235</v>
      </c>
      <c r="AR496" s="10">
        <f>IF(OR($C496={"PH-AKT","Syk","Src","Lyn-FAK","Prin-CRAF","ERKKTR"}),1/AG496,AG496)</f>
        <v>0.96591592485442712</v>
      </c>
    </row>
    <row r="497" spans="1:44" x14ac:dyDescent="0.2">
      <c r="A497" s="10">
        <v>496</v>
      </c>
      <c r="B497" s="10">
        <v>0</v>
      </c>
      <c r="C497" s="10">
        <f>_xlfn.IFNA(VLOOKUP($B497,Barcodes!$B$2:$E$14,4,FALSE),0)</f>
        <v>0</v>
      </c>
      <c r="D497" s="10">
        <v>223.77600000000001</v>
      </c>
      <c r="E497" s="10">
        <v>221.63300000000001</v>
      </c>
      <c r="F497" s="10">
        <v>218.59</v>
      </c>
      <c r="G497" s="10">
        <v>223.88399999999999</v>
      </c>
      <c r="H497" s="10">
        <v>220.34399999999999</v>
      </c>
      <c r="I497" s="10">
        <v>216.76499999999999</v>
      </c>
      <c r="J497" s="10">
        <v>217.435</v>
      </c>
      <c r="K497" s="10">
        <v>219.404</v>
      </c>
      <c r="L497" s="10">
        <v>221.51900000000001</v>
      </c>
      <c r="M497" s="10">
        <v>219.56</v>
      </c>
      <c r="N497" s="10">
        <v>62.491</v>
      </c>
      <c r="O497" s="10">
        <v>61.323999999999998</v>
      </c>
      <c r="P497" s="10">
        <v>61.746000000000002</v>
      </c>
      <c r="Q497" s="10">
        <v>63.877000000000002</v>
      </c>
      <c r="R497" s="10">
        <v>64.182000000000002</v>
      </c>
      <c r="S497" s="10">
        <v>60.676000000000002</v>
      </c>
      <c r="T497" s="10">
        <v>64.364000000000004</v>
      </c>
      <c r="U497" s="10">
        <v>65.531999999999996</v>
      </c>
      <c r="V497" s="10">
        <v>63.145000000000003</v>
      </c>
      <c r="W497" s="10">
        <v>65.712999999999994</v>
      </c>
      <c r="X497" s="10">
        <f>_xlfn.IFNA(IF(OR($C497={"PH-AKT","GCaMP6S"}),D497/AVERAGE($D497:$F497), D497/N497/AVERAGE($D497/$N497,$E497/$O497,$F497/$P497)),0)</f>
        <v>1.0007064099624636</v>
      </c>
      <c r="Y497" s="10">
        <f>_xlfn.IFNA(IF(OR($C497={"PH-AKT","GCaMP6S"}),E497/AVERAGE($D497:$F497), E497/O497/AVERAGE($D497/$N497,$E497/$O497,$F497/$P497)),0)</f>
        <v>1.0099842460181541</v>
      </c>
      <c r="Z497" s="10">
        <f>_xlfn.IFNA(IF(OR($C497={"PH-AKT","GCaMP6S"}),F497/AVERAGE($D497:$F497), F497/P497/AVERAGE($D497/$N497,$E497/$O497,$F497/$P497)),0)</f>
        <v>0.98930934401938231</v>
      </c>
      <c r="AA497" s="10">
        <f>_xlfn.IFNA(IF(OR($C497={"PH-AKT","GCaMP6S"}),G497/AVERAGE($D497:$F497), G497/Q497/AVERAGE($D497/$N497,$E497/$O497,$F497/$P497)),0)</f>
        <v>0.979465618597402</v>
      </c>
      <c r="AB497" s="10">
        <f>_xlfn.IFNA(IF(OR($C497={"PH-AKT","GCaMP6S"}),H497/AVERAGE($D497:$F497), H497/R497/AVERAGE($D497/$N497,$E497/$O497,$F497/$P497)),0)</f>
        <v>0.95939761042148564</v>
      </c>
      <c r="AC497" s="10">
        <f>_xlfn.IFNA(IF(OR($C497={"PH-AKT","GCaMP6S"}),I497/AVERAGE($D497:$F497), I497/S497/AVERAGE($D497/$N497,$E497/$O497,$F497/$P497)),0)</f>
        <v>0.99835010269278113</v>
      </c>
      <c r="AD497" s="10">
        <f>_xlfn.IFNA(IF(OR($C497={"PH-AKT","GCaMP6S"}),J497/AVERAGE($D497:$F497), J497/T497/AVERAGE($D497/$N497,$E497/$O497,$F497/$P497)),0)</f>
        <v>0.94405452036227278</v>
      </c>
      <c r="AE497" s="10">
        <f>_xlfn.IFNA(IF(OR($C497={"PH-AKT","GCaMP6S"}),K497/AVERAGE($D497:$F497), K497/U497/AVERAGE($D497/$N497,$E497/$O497,$F497/$P497)),0)</f>
        <v>0.93562489286160688</v>
      </c>
      <c r="AF497" s="10">
        <f>_xlfn.IFNA(IF(OR($C497={"PH-AKT","GCaMP6S"}),L497/AVERAGE($D497:$F497), L497/V497/AVERAGE($D497/$N497,$E497/$O497,$F497/$P497)),0)</f>
        <v>0.98035341077524751</v>
      </c>
      <c r="AG497" s="10">
        <f>_xlfn.IFNA(IF(OR($C497={"PH-AKT","GCaMP6S"}),M497/AVERAGE($D497:$F497), M497/W497/AVERAGE($D497/$N497,$E497/$O497,$F497/$P497)),0)</f>
        <v>0.93371121901370202</v>
      </c>
      <c r="AI497" s="10">
        <f>IF(OR($C497={"PH-AKT","Syk","Src","Lyn-FAK","Prin-CRAF","ERKKTR"}),1/X497,X497)</f>
        <v>1.0007064099624636</v>
      </c>
      <c r="AJ497" s="10">
        <f>IF(OR($C497={"PH-AKT","Syk","Src","Lyn-FAK","Prin-CRAF","ERKKTR"}),1/Y497,Y497)</f>
        <v>1.0099842460181541</v>
      </c>
      <c r="AK497" s="10">
        <f>IF(OR($C497={"PH-AKT","Syk","Src","Lyn-FAK","Prin-CRAF","ERKKTR"}),1/Z497,Z497)</f>
        <v>0.98930934401938231</v>
      </c>
      <c r="AL497" s="10">
        <f>IF(OR($C497={"PH-AKT","Syk","Src","Lyn-FAK","Prin-CRAF","ERKKTR"}),1/AA497,AA497)</f>
        <v>0.979465618597402</v>
      </c>
      <c r="AM497" s="10">
        <f>IF(OR($C497={"PH-AKT","Syk","Src","Lyn-FAK","Prin-CRAF","ERKKTR"}),1/AB497,AB497)</f>
        <v>0.95939761042148564</v>
      </c>
      <c r="AN497" s="10">
        <f>IF(OR($C497={"PH-AKT","Syk","Src","Lyn-FAK","Prin-CRAF","ERKKTR"}),1/AC497,AC497)</f>
        <v>0.99835010269278113</v>
      </c>
      <c r="AO497" s="10">
        <f>IF(OR($C497={"PH-AKT","Syk","Src","Lyn-FAK","Prin-CRAF","ERKKTR"}),1/AD497,AD497)</f>
        <v>0.94405452036227278</v>
      </c>
      <c r="AP497" s="10">
        <f>IF(OR($C497={"PH-AKT","Syk","Src","Lyn-FAK","Prin-CRAF","ERKKTR"}),1/AE497,AE497)</f>
        <v>0.93562489286160688</v>
      </c>
      <c r="AQ497" s="10">
        <f>IF(OR($C497={"PH-AKT","Syk","Src","Lyn-FAK","Prin-CRAF","ERKKTR"}),1/AF497,AF497)</f>
        <v>0.98035341077524751</v>
      </c>
      <c r="AR497" s="10">
        <f>IF(OR($C497={"PH-AKT","Syk","Src","Lyn-FAK","Prin-CRAF","ERKKTR"}),1/AG497,AG497)</f>
        <v>0.93371121901370202</v>
      </c>
    </row>
    <row r="498" spans="1:44" x14ac:dyDescent="0.2">
      <c r="A498" s="10">
        <v>497</v>
      </c>
      <c r="B498" s="10" t="s">
        <v>41</v>
      </c>
      <c r="C498" s="10" t="str">
        <f>_xlfn.IFNA(VLOOKUP($B498,Barcodes!$B$2:$E$14,4,FALSE),0)</f>
        <v>GCaMP6S</v>
      </c>
      <c r="D498" s="10">
        <v>1411.9549999999999</v>
      </c>
      <c r="E498" s="10">
        <v>1512.7940000000001</v>
      </c>
      <c r="F498" s="10">
        <v>1530.67</v>
      </c>
      <c r="G498" s="10">
        <v>1736.335</v>
      </c>
      <c r="H498" s="10">
        <v>1838.704</v>
      </c>
      <c r="I498" s="10">
        <v>1840.402</v>
      </c>
      <c r="J498" s="10">
        <v>1912.1379999999999</v>
      </c>
      <c r="K498" s="10">
        <v>1861.559</v>
      </c>
      <c r="L498" s="10">
        <v>2070.4690000000001</v>
      </c>
      <c r="M498" s="10">
        <v>2307.0859999999998</v>
      </c>
      <c r="N498" s="10">
        <v>131.60900000000001</v>
      </c>
      <c r="O498" s="10">
        <v>139.37299999999999</v>
      </c>
      <c r="P498" s="10">
        <v>136.94499999999999</v>
      </c>
      <c r="Q498" s="10">
        <v>145.49</v>
      </c>
      <c r="R498" s="10">
        <v>154.143</v>
      </c>
      <c r="S498" s="10">
        <v>155.68799999999999</v>
      </c>
      <c r="T498" s="10">
        <v>161.137</v>
      </c>
      <c r="U498" s="10">
        <v>157.64599999999999</v>
      </c>
      <c r="V498" s="10">
        <v>167.14500000000001</v>
      </c>
      <c r="W498" s="10">
        <v>171.14099999999999</v>
      </c>
      <c r="X498" s="10">
        <f>_xlfn.IFNA(IF(OR($C498={"PH-AKT","GCaMP6S"}),D498/AVERAGE($D498:$F498), D498/N498/AVERAGE($D498/$N498,$E498/$O498,$F498/$P498)),0)</f>
        <v>0.95072203085725493</v>
      </c>
      <c r="Y498" s="10">
        <f>_xlfn.IFNA(IF(OR($C498={"PH-AKT","GCaMP6S"}),E498/AVERAGE($D498:$F498), E498/O498/AVERAGE($D498/$N498,$E498/$O498,$F498/$P498)),0)</f>
        <v>1.0186206953824097</v>
      </c>
      <c r="Z498" s="10">
        <f>_xlfn.IFNA(IF(OR($C498={"PH-AKT","GCaMP6S"}),F498/AVERAGE($D498:$F498), F498/P498/AVERAGE($D498/$N498,$E498/$O498,$F498/$P498)),0)</f>
        <v>1.0306572737603354</v>
      </c>
      <c r="AA498" s="10">
        <f>_xlfn.IFNA(IF(OR($C498={"PH-AKT","GCaMP6S"}),G498/AVERAGE($D498:$F498), G498/Q498/AVERAGE($D498/$N498,$E498/$O498,$F498/$P498)),0)</f>
        <v>1.1691391988048712</v>
      </c>
      <c r="AB498" s="10">
        <f>_xlfn.IFNA(IF(OR($C498={"PH-AKT","GCaMP6S"}),H498/AVERAGE($D498:$F498), H498/R498/AVERAGE($D498/$N498,$E498/$O498,$F498/$P498)),0)</f>
        <v>1.2380680694677648</v>
      </c>
      <c r="AC498" s="10">
        <f>_xlfn.IFNA(IF(OR($C498={"PH-AKT","GCaMP6S"}),I498/AVERAGE($D498:$F498), I498/S498/AVERAGE($D498/$N498,$E498/$O498,$F498/$P498)),0)</f>
        <v>1.239211396279452</v>
      </c>
      <c r="AD498" s="10">
        <f>_xlfn.IFNA(IF(OR($C498={"PH-AKT","GCaMP6S"}),J498/AVERAGE($D498:$F498), J498/T498/AVERAGE($D498/$N498,$E498/$O498,$F498/$P498)),0)</f>
        <v>1.2875139240551785</v>
      </c>
      <c r="AE498" s="10">
        <f>_xlfn.IFNA(IF(OR($C498={"PH-AKT","GCaMP6S"}),K498/AVERAGE($D498:$F498), K498/U498/AVERAGE($D498/$N498,$E498/$O498,$F498/$P498)),0)</f>
        <v>1.2534571944860853</v>
      </c>
      <c r="AF498" s="10">
        <f>_xlfn.IFNA(IF(OR($C498={"PH-AKT","GCaMP6S"}),L498/AVERAGE($D498:$F498), L498/V498/AVERAGE($D498/$N498,$E498/$O498,$F498/$P498)),0)</f>
        <v>1.3941240992149111</v>
      </c>
      <c r="AG498" s="10">
        <f>_xlfn.IFNA(IF(OR($C498={"PH-AKT","GCaMP6S"}),M498/AVERAGE($D498:$F498), M498/W498/AVERAGE($D498/$N498,$E498/$O498,$F498/$P498)),0)</f>
        <v>1.5534471617596457</v>
      </c>
      <c r="AI498" s="10">
        <f>IF(OR($C498={"PH-AKT","Syk","Src","Lyn-FAK","Prin-CRAF","ERKKTR"}),1/X498,X498)</f>
        <v>0.95072203085725493</v>
      </c>
      <c r="AJ498" s="10">
        <f>IF(OR($C498={"PH-AKT","Syk","Src","Lyn-FAK","Prin-CRAF","ERKKTR"}),1/Y498,Y498)</f>
        <v>1.0186206953824097</v>
      </c>
      <c r="AK498" s="10">
        <f>IF(OR($C498={"PH-AKT","Syk","Src","Lyn-FAK","Prin-CRAF","ERKKTR"}),1/Z498,Z498)</f>
        <v>1.0306572737603354</v>
      </c>
      <c r="AL498" s="10">
        <f>IF(OR($C498={"PH-AKT","Syk","Src","Lyn-FAK","Prin-CRAF","ERKKTR"}),1/AA498,AA498)</f>
        <v>1.1691391988048712</v>
      </c>
      <c r="AM498" s="10">
        <f>IF(OR($C498={"PH-AKT","Syk","Src","Lyn-FAK","Prin-CRAF","ERKKTR"}),1/AB498,AB498)</f>
        <v>1.2380680694677648</v>
      </c>
      <c r="AN498" s="10">
        <f>IF(OR($C498={"PH-AKT","Syk","Src","Lyn-FAK","Prin-CRAF","ERKKTR"}),1/AC498,AC498)</f>
        <v>1.239211396279452</v>
      </c>
      <c r="AO498" s="10">
        <f>IF(OR($C498={"PH-AKT","Syk","Src","Lyn-FAK","Prin-CRAF","ERKKTR"}),1/AD498,AD498)</f>
        <v>1.2875139240551785</v>
      </c>
      <c r="AP498" s="10">
        <f>IF(OR($C498={"PH-AKT","Syk","Src","Lyn-FAK","Prin-CRAF","ERKKTR"}),1/AE498,AE498)</f>
        <v>1.2534571944860853</v>
      </c>
      <c r="AQ498" s="10">
        <f>IF(OR($C498={"PH-AKT","Syk","Src","Lyn-FAK","Prin-CRAF","ERKKTR"}),1/AF498,AF498)</f>
        <v>1.3941240992149111</v>
      </c>
      <c r="AR498" s="10">
        <f>IF(OR($C498={"PH-AKT","Syk","Src","Lyn-FAK","Prin-CRAF","ERKKTR"}),1/AG498,AG498)</f>
        <v>1.5534471617596457</v>
      </c>
    </row>
    <row r="499" spans="1:44" x14ac:dyDescent="0.2">
      <c r="A499" s="10">
        <v>498</v>
      </c>
      <c r="B499" s="10">
        <v>0</v>
      </c>
      <c r="C499" s="10">
        <f>_xlfn.IFNA(VLOOKUP($B499,Barcodes!$B$2:$E$14,4,FALSE),0)</f>
        <v>0</v>
      </c>
      <c r="D499" s="10">
        <v>254.053</v>
      </c>
      <c r="E499" s="10">
        <v>258.80399999999997</v>
      </c>
      <c r="F499" s="10">
        <v>259.596</v>
      </c>
      <c r="G499" s="10">
        <v>262.702</v>
      </c>
      <c r="H499" s="10">
        <v>267.517</v>
      </c>
      <c r="I499" s="10">
        <v>267.99900000000002</v>
      </c>
      <c r="J499" s="10">
        <v>273.14400000000001</v>
      </c>
      <c r="K499" s="10">
        <v>275.53199999999998</v>
      </c>
      <c r="L499" s="10">
        <v>279.73099999999999</v>
      </c>
      <c r="M499" s="10">
        <v>289.08499999999998</v>
      </c>
      <c r="N499" s="10">
        <v>65.947000000000003</v>
      </c>
      <c r="O499" s="10">
        <v>64.977000000000004</v>
      </c>
      <c r="P499" s="10">
        <v>63.676000000000002</v>
      </c>
      <c r="Q499" s="10">
        <v>68.379000000000005</v>
      </c>
      <c r="R499" s="10">
        <v>68.733000000000004</v>
      </c>
      <c r="S499" s="10">
        <v>67.209999999999994</v>
      </c>
      <c r="T499" s="10">
        <v>70.108999999999995</v>
      </c>
      <c r="U499" s="10">
        <v>71.438999999999993</v>
      </c>
      <c r="V499" s="10">
        <v>70.094999999999999</v>
      </c>
      <c r="W499" s="10">
        <v>70.662000000000006</v>
      </c>
      <c r="X499" s="10">
        <f>_xlfn.IFNA(IF(OR($C499={"PH-AKT","GCaMP6S"}),D499/AVERAGE($D499:$F499), D499/N499/AVERAGE($D499/$N499,$E499/$O499,$F499/$P499)),0)</f>
        <v>0.97019254410674205</v>
      </c>
      <c r="Y499" s="10">
        <f>_xlfn.IFNA(IF(OR($C499={"PH-AKT","GCaMP6S"}),E499/AVERAGE($D499:$F499), E499/O499/AVERAGE($D499/$N499,$E499/$O499,$F499/$P499)),0)</f>
        <v>1.0030901764650022</v>
      </c>
      <c r="Z499" s="10">
        <f>_xlfn.IFNA(IF(OR($C499={"PH-AKT","GCaMP6S"}),F499/AVERAGE($D499:$F499), F499/P499/AVERAGE($D499/$N499,$E499/$O499,$F499/$P499)),0)</f>
        <v>1.0267172794282555</v>
      </c>
      <c r="AA499" s="10">
        <f>_xlfn.IFNA(IF(OR($C499={"PH-AKT","GCaMP6S"}),G499/AVERAGE($D499:$F499), G499/Q499/AVERAGE($D499/$N499,$E499/$O499,$F499/$P499)),0)</f>
        <v>0.96754078910354746</v>
      </c>
      <c r="AB499" s="10">
        <f>_xlfn.IFNA(IF(OR($C499={"PH-AKT","GCaMP6S"}),H499/AVERAGE($D499:$F499), H499/R499/AVERAGE($D499/$N499,$E499/$O499,$F499/$P499)),0)</f>
        <v>0.98020008168170703</v>
      </c>
      <c r="AC499" s="10">
        <f>_xlfn.IFNA(IF(OR($C499={"PH-AKT","GCaMP6S"}),I499/AVERAGE($D499:$F499), I499/S499/AVERAGE($D499/$N499,$E499/$O499,$F499/$P499)),0)</f>
        <v>1.0042178276295548</v>
      </c>
      <c r="AD499" s="10">
        <f>_xlfn.IFNA(IF(OR($C499={"PH-AKT","GCaMP6S"}),J499/AVERAGE($D499:$F499), J499/T499/AVERAGE($D499/$N499,$E499/$O499,$F499/$P499)),0)</f>
        <v>0.98117515218770268</v>
      </c>
      <c r="AE499" s="10">
        <f>_xlfn.IFNA(IF(OR($C499={"PH-AKT","GCaMP6S"}),K499/AVERAGE($D499:$F499), K499/U499/AVERAGE($D499/$N499,$E499/$O499,$F499/$P499)),0)</f>
        <v>0.97132669995735854</v>
      </c>
      <c r="AF499" s="10">
        <f>_xlfn.IFNA(IF(OR($C499={"PH-AKT","GCaMP6S"}),L499/AVERAGE($D499:$F499), L499/V499/AVERAGE($D499/$N499,$E499/$O499,$F499/$P499)),0)</f>
        <v>1.0050373616891191</v>
      </c>
      <c r="AG499" s="10">
        <f>_xlfn.IFNA(IF(OR($C499={"PH-AKT","GCaMP6S"}),M499/AVERAGE($D499:$F499), M499/W499/AVERAGE($D499/$N499,$E499/$O499,$F499/$P499)),0)</f>
        <v>1.0303108684940472</v>
      </c>
      <c r="AI499" s="10">
        <f>IF(OR($C499={"PH-AKT","Syk","Src","Lyn-FAK","Prin-CRAF","ERKKTR"}),1/X499,X499)</f>
        <v>0.97019254410674205</v>
      </c>
      <c r="AJ499" s="10">
        <f>IF(OR($C499={"PH-AKT","Syk","Src","Lyn-FAK","Prin-CRAF","ERKKTR"}),1/Y499,Y499)</f>
        <v>1.0030901764650022</v>
      </c>
      <c r="AK499" s="10">
        <f>IF(OR($C499={"PH-AKT","Syk","Src","Lyn-FAK","Prin-CRAF","ERKKTR"}),1/Z499,Z499)</f>
        <v>1.0267172794282555</v>
      </c>
      <c r="AL499" s="10">
        <f>IF(OR($C499={"PH-AKT","Syk","Src","Lyn-FAK","Prin-CRAF","ERKKTR"}),1/AA499,AA499)</f>
        <v>0.96754078910354746</v>
      </c>
      <c r="AM499" s="10">
        <f>IF(OR($C499={"PH-AKT","Syk","Src","Lyn-FAK","Prin-CRAF","ERKKTR"}),1/AB499,AB499)</f>
        <v>0.98020008168170703</v>
      </c>
      <c r="AN499" s="10">
        <f>IF(OR($C499={"PH-AKT","Syk","Src","Lyn-FAK","Prin-CRAF","ERKKTR"}),1/AC499,AC499)</f>
        <v>1.0042178276295548</v>
      </c>
      <c r="AO499" s="10">
        <f>IF(OR($C499={"PH-AKT","Syk","Src","Lyn-FAK","Prin-CRAF","ERKKTR"}),1/AD499,AD499)</f>
        <v>0.98117515218770268</v>
      </c>
      <c r="AP499" s="10">
        <f>IF(OR($C499={"PH-AKT","Syk","Src","Lyn-FAK","Prin-CRAF","ERKKTR"}),1/AE499,AE499)</f>
        <v>0.97132669995735854</v>
      </c>
      <c r="AQ499" s="10">
        <f>IF(OR($C499={"PH-AKT","Syk","Src","Lyn-FAK","Prin-CRAF","ERKKTR"}),1/AF499,AF499)</f>
        <v>1.0050373616891191</v>
      </c>
      <c r="AR499" s="10">
        <f>IF(OR($C499={"PH-AKT","Syk","Src","Lyn-FAK","Prin-CRAF","ERKKTR"}),1/AG499,AG499)</f>
        <v>1.0303108684940472</v>
      </c>
    </row>
    <row r="500" spans="1:44" x14ac:dyDescent="0.2">
      <c r="A500" s="10">
        <v>499</v>
      </c>
      <c r="B500" s="10">
        <v>0</v>
      </c>
      <c r="C500" s="10">
        <f>_xlfn.IFNA(VLOOKUP($B500,Barcodes!$B$2:$E$14,4,FALSE),0)</f>
        <v>0</v>
      </c>
      <c r="D500" s="10">
        <v>288.89299999999997</v>
      </c>
      <c r="E500" s="10">
        <v>291.02199999999999</v>
      </c>
      <c r="F500" s="10">
        <v>291.75</v>
      </c>
      <c r="G500" s="10">
        <v>294.28800000000001</v>
      </c>
      <c r="H500" s="10">
        <v>299.87200000000001</v>
      </c>
      <c r="I500" s="10">
        <v>295.87299999999999</v>
      </c>
      <c r="J500" s="10">
        <v>291.26100000000002</v>
      </c>
      <c r="K500" s="10">
        <v>294.245</v>
      </c>
      <c r="L500" s="10">
        <v>292.81400000000002</v>
      </c>
      <c r="M500" s="10">
        <v>288.23500000000001</v>
      </c>
      <c r="N500" s="10">
        <v>96.884</v>
      </c>
      <c r="O500" s="10">
        <v>99.248000000000005</v>
      </c>
      <c r="P500" s="10">
        <v>99.290999999999997</v>
      </c>
      <c r="Q500" s="10">
        <v>104.864</v>
      </c>
      <c r="R500" s="10">
        <v>99.712000000000003</v>
      </c>
      <c r="S500" s="10">
        <v>101.084</v>
      </c>
      <c r="T500" s="10">
        <v>102.643</v>
      </c>
      <c r="U500" s="10">
        <v>100.797</v>
      </c>
      <c r="V500" s="10">
        <v>98.465000000000003</v>
      </c>
      <c r="W500" s="10">
        <v>93.8</v>
      </c>
      <c r="X500" s="10">
        <f>_xlfn.IFNA(IF(OR($C500={"PH-AKT","GCaMP6S"}),D500/AVERAGE($D500:$F500), D500/N500/AVERAGE($D500/$N500,$E500/$O500,$F500/$P500)),0)</f>
        <v>1.0105151798437566</v>
      </c>
      <c r="Y500" s="10">
        <f>_xlfn.IFNA(IF(OR($C500={"PH-AKT","GCaMP6S"}),E500/AVERAGE($D500:$F500), E500/O500/AVERAGE($D500/$N500,$E500/$O500,$F500/$P500)),0)</f>
        <v>0.99371521893564141</v>
      </c>
      <c r="Z500" s="10">
        <f>_xlfn.IFNA(IF(OR($C500={"PH-AKT","GCaMP6S"}),F500/AVERAGE($D500:$F500), F500/P500/AVERAGE($D500/$N500,$E500/$O500,$F500/$P500)),0)</f>
        <v>0.99576960122060221</v>
      </c>
      <c r="AA500" s="10">
        <f>_xlfn.IFNA(IF(OR($C500={"PH-AKT","GCaMP6S"}),G500/AVERAGE($D500:$F500), G500/Q500/AVERAGE($D500/$N500,$E500/$O500,$F500/$P500)),0)</f>
        <v>0.95105146258132667</v>
      </c>
      <c r="AB500" s="10">
        <f>_xlfn.IFNA(IF(OR($C500={"PH-AKT","GCaMP6S"}),H500/AVERAGE($D500:$F500), H500/R500/AVERAGE($D500/$N500,$E500/$O500,$F500/$P500)),0)</f>
        <v>1.0191693932725279</v>
      </c>
      <c r="AC500" s="10">
        <f>_xlfn.IFNA(IF(OR($C500={"PH-AKT","GCaMP6S"}),I500/AVERAGE($D500:$F500), I500/S500/AVERAGE($D500/$N500,$E500/$O500,$F500/$P500)),0)</f>
        <v>0.99192948583663165</v>
      </c>
      <c r="AD500" s="10">
        <f>_xlfn.IFNA(IF(OR($C500={"PH-AKT","GCaMP6S"}),J500/AVERAGE($D500:$F500), J500/T500/AVERAGE($D500/$N500,$E500/$O500,$F500/$P500)),0)</f>
        <v>0.96163637653520839</v>
      </c>
      <c r="AE500" s="10">
        <f>_xlfn.IFNA(IF(OR($C500={"PH-AKT","GCaMP6S"}),K500/AVERAGE($D500:$F500), K500/U500/AVERAGE($D500/$N500,$E500/$O500,$F500/$P500)),0)</f>
        <v>0.9892803191693651</v>
      </c>
      <c r="AF500" s="10">
        <f>_xlfn.IFNA(IF(OR($C500={"PH-AKT","GCaMP6S"}),L500/AVERAGE($D500:$F500), L500/V500/AVERAGE($D500/$N500,$E500/$O500,$F500/$P500)),0)</f>
        <v>1.0077848749566365</v>
      </c>
      <c r="AG500" s="10">
        <f>_xlfn.IFNA(IF(OR($C500={"PH-AKT","GCaMP6S"}),M500/AVERAGE($D500:$F500), M500/W500/AVERAGE($D500/$N500,$E500/$O500,$F500/$P500)),0)</f>
        <v>1.0413620843347524</v>
      </c>
      <c r="AI500" s="10">
        <f>IF(OR($C500={"PH-AKT","Syk","Src","Lyn-FAK","Prin-CRAF","ERKKTR"}),1/X500,X500)</f>
        <v>1.0105151798437566</v>
      </c>
      <c r="AJ500" s="10">
        <f>IF(OR($C500={"PH-AKT","Syk","Src","Lyn-FAK","Prin-CRAF","ERKKTR"}),1/Y500,Y500)</f>
        <v>0.99371521893564141</v>
      </c>
      <c r="AK500" s="10">
        <f>IF(OR($C500={"PH-AKT","Syk","Src","Lyn-FAK","Prin-CRAF","ERKKTR"}),1/Z500,Z500)</f>
        <v>0.99576960122060221</v>
      </c>
      <c r="AL500" s="10">
        <f>IF(OR($C500={"PH-AKT","Syk","Src","Lyn-FAK","Prin-CRAF","ERKKTR"}),1/AA500,AA500)</f>
        <v>0.95105146258132667</v>
      </c>
      <c r="AM500" s="10">
        <f>IF(OR($C500={"PH-AKT","Syk","Src","Lyn-FAK","Prin-CRAF","ERKKTR"}),1/AB500,AB500)</f>
        <v>1.0191693932725279</v>
      </c>
      <c r="AN500" s="10">
        <f>IF(OR($C500={"PH-AKT","Syk","Src","Lyn-FAK","Prin-CRAF","ERKKTR"}),1/AC500,AC500)</f>
        <v>0.99192948583663165</v>
      </c>
      <c r="AO500" s="10">
        <f>IF(OR($C500={"PH-AKT","Syk","Src","Lyn-FAK","Prin-CRAF","ERKKTR"}),1/AD500,AD500)</f>
        <v>0.96163637653520839</v>
      </c>
      <c r="AP500" s="10">
        <f>IF(OR($C500={"PH-AKT","Syk","Src","Lyn-FAK","Prin-CRAF","ERKKTR"}),1/AE500,AE500)</f>
        <v>0.9892803191693651</v>
      </c>
      <c r="AQ500" s="10">
        <f>IF(OR($C500={"PH-AKT","Syk","Src","Lyn-FAK","Prin-CRAF","ERKKTR"}),1/AF500,AF500)</f>
        <v>1.0077848749566365</v>
      </c>
      <c r="AR500" s="10">
        <f>IF(OR($C500={"PH-AKT","Syk","Src","Lyn-FAK","Prin-CRAF","ERKKTR"}),1/AG500,AG500)</f>
        <v>1.0413620843347524</v>
      </c>
    </row>
    <row r="501" spans="1:44" x14ac:dyDescent="0.2">
      <c r="A501" s="10">
        <v>500</v>
      </c>
      <c r="B501" s="10">
        <v>0</v>
      </c>
      <c r="C501" s="10">
        <f>_xlfn.IFNA(VLOOKUP($B501,Barcodes!$B$2:$E$14,4,FALSE),0)</f>
        <v>0</v>
      </c>
      <c r="D501" s="10">
        <v>288.97500000000002</v>
      </c>
      <c r="E501" s="10">
        <v>227.81100000000001</v>
      </c>
      <c r="F501" s="10">
        <v>229.21100000000001</v>
      </c>
      <c r="G501" s="10">
        <v>230.01300000000001</v>
      </c>
      <c r="H501" s="10">
        <v>237.745</v>
      </c>
      <c r="I501" s="10">
        <v>228.68100000000001</v>
      </c>
      <c r="J501" s="10">
        <v>233.875</v>
      </c>
      <c r="K501" s="10">
        <v>233.363</v>
      </c>
      <c r="L501" s="10">
        <v>230.06299999999999</v>
      </c>
      <c r="M501" s="10">
        <v>239.977</v>
      </c>
      <c r="N501" s="10">
        <v>102.72199999999999</v>
      </c>
      <c r="O501" s="10">
        <v>61.603000000000002</v>
      </c>
      <c r="P501" s="10">
        <v>64.991</v>
      </c>
      <c r="Q501" s="10">
        <v>67.73</v>
      </c>
      <c r="R501" s="10">
        <v>66.236999999999995</v>
      </c>
      <c r="S501" s="10">
        <v>63.22</v>
      </c>
      <c r="T501" s="10">
        <v>69.489999999999995</v>
      </c>
      <c r="U501" s="10">
        <v>73.826999999999998</v>
      </c>
      <c r="V501" s="10">
        <v>66.661000000000001</v>
      </c>
      <c r="W501" s="10">
        <v>67.739999999999995</v>
      </c>
      <c r="X501" s="10">
        <f>_xlfn.IFNA(IF(OR($C501={"PH-AKT","GCaMP6S"}),D501/AVERAGE($D501:$F501), D501/N501/AVERAGE($D501/$N501,$E501/$O501,$F501/$P501)),0)</f>
        <v>0.84075461558393472</v>
      </c>
      <c r="Y501" s="10">
        <f>_xlfn.IFNA(IF(OR($C501={"PH-AKT","GCaMP6S"}),E501/AVERAGE($D501:$F501), E501/O501/AVERAGE($D501/$N501,$E501/$O501,$F501/$P501)),0)</f>
        <v>1.1052112129085696</v>
      </c>
      <c r="Z501" s="10">
        <f>_xlfn.IFNA(IF(OR($C501={"PH-AKT","GCaMP6S"}),F501/AVERAGE($D501:$F501), F501/P501/AVERAGE($D501/$N501,$E501/$O501,$F501/$P501)),0)</f>
        <v>1.0540341715074959</v>
      </c>
      <c r="AA501" s="10">
        <f>_xlfn.IFNA(IF(OR($C501={"PH-AKT","GCaMP6S"}),G501/AVERAGE($D501:$F501), G501/Q501/AVERAGE($D501/$N501,$E501/$O501,$F501/$P501)),0)</f>
        <v>1.0149479275580988</v>
      </c>
      <c r="AB501" s="10">
        <f>_xlfn.IFNA(IF(OR($C501={"PH-AKT","GCaMP6S"}),H501/AVERAGE($D501:$F501), H501/R501/AVERAGE($D501/$N501,$E501/$O501,$F501/$P501)),0)</f>
        <v>1.0727121315908001</v>
      </c>
      <c r="AC501" s="10">
        <f>_xlfn.IFNA(IF(OR($C501={"PH-AKT","GCaMP6S"}),I501/AVERAGE($D501:$F501), I501/S501/AVERAGE($D501/$N501,$E501/$O501,$F501/$P501)),0)</f>
        <v>1.0810556365080388</v>
      </c>
      <c r="AD501" s="10">
        <f>_xlfn.IFNA(IF(OR($C501={"PH-AKT","GCaMP6S"}),J501/AVERAGE($D501:$F501), J501/T501/AVERAGE($D501/$N501,$E501/$O501,$F501/$P501)),0)</f>
        <v>1.0058516742554566</v>
      </c>
      <c r="AE501" s="10">
        <f>_xlfn.IFNA(IF(OR($C501={"PH-AKT","GCaMP6S"}),K501/AVERAGE($D501:$F501), K501/U501/AVERAGE($D501/$N501,$E501/$O501,$F501/$P501)),0)</f>
        <v>0.94468981377214079</v>
      </c>
      <c r="AF501" s="10">
        <f>_xlfn.IFNA(IF(OR($C501={"PH-AKT","GCaMP6S"}),L501/AVERAGE($D501:$F501), L501/V501/AVERAGE($D501/$N501,$E501/$O501,$F501/$P501)),0)</f>
        <v>1.0314481675031224</v>
      </c>
      <c r="AG501" s="10">
        <f>_xlfn.IFNA(IF(OR($C501={"PH-AKT","GCaMP6S"}),M501/AVERAGE($D501:$F501), M501/W501/AVERAGE($D501/$N501,$E501/$O501,$F501/$P501)),0)</f>
        <v>1.0587584313719016</v>
      </c>
      <c r="AI501" s="10">
        <f>IF(OR($C501={"PH-AKT","Syk","Src","Lyn-FAK","Prin-CRAF","ERKKTR"}),1/X501,X501)</f>
        <v>0.84075461558393472</v>
      </c>
      <c r="AJ501" s="10">
        <f>IF(OR($C501={"PH-AKT","Syk","Src","Lyn-FAK","Prin-CRAF","ERKKTR"}),1/Y501,Y501)</f>
        <v>1.1052112129085696</v>
      </c>
      <c r="AK501" s="10">
        <f>IF(OR($C501={"PH-AKT","Syk","Src","Lyn-FAK","Prin-CRAF","ERKKTR"}),1/Z501,Z501)</f>
        <v>1.0540341715074959</v>
      </c>
      <c r="AL501" s="10">
        <f>IF(OR($C501={"PH-AKT","Syk","Src","Lyn-FAK","Prin-CRAF","ERKKTR"}),1/AA501,AA501)</f>
        <v>1.0149479275580988</v>
      </c>
      <c r="AM501" s="10">
        <f>IF(OR($C501={"PH-AKT","Syk","Src","Lyn-FAK","Prin-CRAF","ERKKTR"}),1/AB501,AB501)</f>
        <v>1.0727121315908001</v>
      </c>
      <c r="AN501" s="10">
        <f>IF(OR($C501={"PH-AKT","Syk","Src","Lyn-FAK","Prin-CRAF","ERKKTR"}),1/AC501,AC501)</f>
        <v>1.0810556365080388</v>
      </c>
      <c r="AO501" s="10">
        <f>IF(OR($C501={"PH-AKT","Syk","Src","Lyn-FAK","Prin-CRAF","ERKKTR"}),1/AD501,AD501)</f>
        <v>1.0058516742554566</v>
      </c>
      <c r="AP501" s="10">
        <f>IF(OR($C501={"PH-AKT","Syk","Src","Lyn-FAK","Prin-CRAF","ERKKTR"}),1/AE501,AE501)</f>
        <v>0.94468981377214079</v>
      </c>
      <c r="AQ501" s="10">
        <f>IF(OR($C501={"PH-AKT","Syk","Src","Lyn-FAK","Prin-CRAF","ERKKTR"}),1/AF501,AF501)</f>
        <v>1.0314481675031224</v>
      </c>
      <c r="AR501" s="10">
        <f>IF(OR($C501={"PH-AKT","Syk","Src","Lyn-FAK","Prin-CRAF","ERKKTR"}),1/AG501,AG501)</f>
        <v>1.0587584313719016</v>
      </c>
    </row>
    <row r="502" spans="1:44" x14ac:dyDescent="0.2">
      <c r="A502" s="10">
        <v>501</v>
      </c>
      <c r="C502" s="10">
        <f>_xlfn.IFNA(VLOOKUP($B502,Barcodes!$B$2:$E$14,4,FALSE),0)</f>
        <v>0</v>
      </c>
      <c r="AI502" s="10">
        <f>IF(OR($C502={"PH-AKT","Syk","Src","Lyn-FAK","Prin-CRAF","ERKKTR"}),1/X502,X502)</f>
        <v>0</v>
      </c>
      <c r="AJ502" s="10">
        <f>IF(OR($C502={"PH-AKT","Syk","Src","Lyn-FAK","Prin-CRAF","ERKKTR"}),1/Y502,Y502)</f>
        <v>0</v>
      </c>
      <c r="AK502" s="10">
        <f>IF(OR($C502={"PH-AKT","Syk","Src","Lyn-FAK","Prin-CRAF","ERKKTR"}),1/Z502,Z502)</f>
        <v>0</v>
      </c>
      <c r="AL502" s="10">
        <f>IF(OR($C502={"PH-AKT","Syk","Src","Lyn-FAK","Prin-CRAF","ERKKTR"}),1/AA502,AA502)</f>
        <v>0</v>
      </c>
      <c r="AM502" s="10">
        <f>IF(OR($C502={"PH-AKT","Syk","Src","Lyn-FAK","Prin-CRAF","ERKKTR"}),1/AB502,AB502)</f>
        <v>0</v>
      </c>
      <c r="AN502" s="10">
        <f>IF(OR($C502={"PH-AKT","Syk","Src","Lyn-FAK","Prin-CRAF","ERKKTR"}),1/AC502,AC502)</f>
        <v>0</v>
      </c>
      <c r="AO502" s="10">
        <f>IF(OR($C502={"PH-AKT","Syk","Src","Lyn-FAK","Prin-CRAF","ERKKTR"}),1/AD502,AD502)</f>
        <v>0</v>
      </c>
      <c r="AP502" s="10">
        <f>IF(OR($C502={"PH-AKT","Syk","Src","Lyn-FAK","Prin-CRAF","ERKKTR"}),1/AE502,AE502)</f>
        <v>0</v>
      </c>
      <c r="AQ502" s="10">
        <f>IF(OR($C502={"PH-AKT","Syk","Src","Lyn-FAK","Prin-CRAF","ERKKTR"}),1/AF502,AF502)</f>
        <v>0</v>
      </c>
      <c r="AR502" s="10">
        <f>IF(OR($C502={"PH-AKT","Syk","Src","Lyn-FAK","Prin-CRAF","ERKKTR"}),1/AG502,AG502)</f>
        <v>0</v>
      </c>
    </row>
    <row r="503" spans="1:44" x14ac:dyDescent="0.2">
      <c r="A503" s="10">
        <v>502</v>
      </c>
      <c r="C503" s="10">
        <f>_xlfn.IFNA(VLOOKUP($B503,Barcodes!$B$2:$E$14,4,FALSE),0)</f>
        <v>0</v>
      </c>
      <c r="AI503" s="10">
        <f>IF(OR($C503={"PH-AKT","Syk","Src","Lyn-FAK","Prin-CRAF","ERKKTR"}),1/X503,X503)</f>
        <v>0</v>
      </c>
      <c r="AJ503" s="10">
        <f>IF(OR($C503={"PH-AKT","Syk","Src","Lyn-FAK","Prin-CRAF","ERKKTR"}),1/Y503,Y503)</f>
        <v>0</v>
      </c>
      <c r="AK503" s="10">
        <f>IF(OR($C503={"PH-AKT","Syk","Src","Lyn-FAK","Prin-CRAF","ERKKTR"}),1/Z503,Z503)</f>
        <v>0</v>
      </c>
      <c r="AL503" s="10">
        <f>IF(OR($C503={"PH-AKT","Syk","Src","Lyn-FAK","Prin-CRAF","ERKKTR"}),1/AA503,AA503)</f>
        <v>0</v>
      </c>
      <c r="AM503" s="10">
        <f>IF(OR($C503={"PH-AKT","Syk","Src","Lyn-FAK","Prin-CRAF","ERKKTR"}),1/AB503,AB503)</f>
        <v>0</v>
      </c>
      <c r="AN503" s="10">
        <f>IF(OR($C503={"PH-AKT","Syk","Src","Lyn-FAK","Prin-CRAF","ERKKTR"}),1/AC503,AC503)</f>
        <v>0</v>
      </c>
      <c r="AO503" s="10">
        <f>IF(OR($C503={"PH-AKT","Syk","Src","Lyn-FAK","Prin-CRAF","ERKKTR"}),1/AD503,AD503)</f>
        <v>0</v>
      </c>
      <c r="AP503" s="10">
        <f>IF(OR($C503={"PH-AKT","Syk","Src","Lyn-FAK","Prin-CRAF","ERKKTR"}),1/AE503,AE503)</f>
        <v>0</v>
      </c>
      <c r="AQ503" s="10">
        <f>IF(OR($C503={"PH-AKT","Syk","Src","Lyn-FAK","Prin-CRAF","ERKKTR"}),1/AF503,AF503)</f>
        <v>0</v>
      </c>
      <c r="AR503" s="10">
        <f>IF(OR($C503={"PH-AKT","Syk","Src","Lyn-FAK","Prin-CRAF","ERKKTR"}),1/AG503,AG503)</f>
        <v>0</v>
      </c>
    </row>
    <row r="504" spans="1:44" x14ac:dyDescent="0.2">
      <c r="A504" s="10">
        <v>503</v>
      </c>
      <c r="C504" s="10">
        <f>_xlfn.IFNA(VLOOKUP($B504,Barcodes!$B$2:$E$14,4,FALSE),0)</f>
        <v>0</v>
      </c>
      <c r="AI504" s="10">
        <f>IF(OR($C504={"PH-AKT","Syk","Src","Lyn-FAK","Prin-CRAF","ERKKTR"}),1/X504,X504)</f>
        <v>0</v>
      </c>
      <c r="AJ504" s="10">
        <f>IF(OR($C504={"PH-AKT","Syk","Src","Lyn-FAK","Prin-CRAF","ERKKTR"}),1/Y504,Y504)</f>
        <v>0</v>
      </c>
      <c r="AK504" s="10">
        <f>IF(OR($C504={"PH-AKT","Syk","Src","Lyn-FAK","Prin-CRAF","ERKKTR"}),1/Z504,Z504)</f>
        <v>0</v>
      </c>
      <c r="AL504" s="10">
        <f>IF(OR($C504={"PH-AKT","Syk","Src","Lyn-FAK","Prin-CRAF","ERKKTR"}),1/AA504,AA504)</f>
        <v>0</v>
      </c>
      <c r="AM504" s="10">
        <f>IF(OR($C504={"PH-AKT","Syk","Src","Lyn-FAK","Prin-CRAF","ERKKTR"}),1/AB504,AB504)</f>
        <v>0</v>
      </c>
      <c r="AN504" s="10">
        <f>IF(OR($C504={"PH-AKT","Syk","Src","Lyn-FAK","Prin-CRAF","ERKKTR"}),1/AC504,AC504)</f>
        <v>0</v>
      </c>
      <c r="AO504" s="10">
        <f>IF(OR($C504={"PH-AKT","Syk","Src","Lyn-FAK","Prin-CRAF","ERKKTR"}),1/AD504,AD504)</f>
        <v>0</v>
      </c>
      <c r="AP504" s="10">
        <f>IF(OR($C504={"PH-AKT","Syk","Src","Lyn-FAK","Prin-CRAF","ERKKTR"}),1/AE504,AE504)</f>
        <v>0</v>
      </c>
      <c r="AQ504" s="10">
        <f>IF(OR($C504={"PH-AKT","Syk","Src","Lyn-FAK","Prin-CRAF","ERKKTR"}),1/AF504,AF504)</f>
        <v>0</v>
      </c>
      <c r="AR504" s="10">
        <f>IF(OR($C504={"PH-AKT","Syk","Src","Lyn-FAK","Prin-CRAF","ERKKTR"}),1/AG504,AG504)</f>
        <v>0</v>
      </c>
    </row>
    <row r="505" spans="1:44" x14ac:dyDescent="0.2">
      <c r="A505" s="10">
        <v>504</v>
      </c>
      <c r="C505" s="10">
        <f>_xlfn.IFNA(VLOOKUP($B505,Barcodes!$B$2:$E$14,4,FALSE),0)</f>
        <v>0</v>
      </c>
      <c r="AI505" s="10">
        <f>IF(OR($C505={"PH-AKT","Syk","Src","Lyn-FAK","Prin-CRAF","ERKKTR"}),1/X505,X505)</f>
        <v>0</v>
      </c>
      <c r="AJ505" s="10">
        <f>IF(OR($C505={"PH-AKT","Syk","Src","Lyn-FAK","Prin-CRAF","ERKKTR"}),1/Y505,Y505)</f>
        <v>0</v>
      </c>
      <c r="AK505" s="10">
        <f>IF(OR($C505={"PH-AKT","Syk","Src","Lyn-FAK","Prin-CRAF","ERKKTR"}),1/Z505,Z505)</f>
        <v>0</v>
      </c>
      <c r="AL505" s="10">
        <f>IF(OR($C505={"PH-AKT","Syk","Src","Lyn-FAK","Prin-CRAF","ERKKTR"}),1/AA505,AA505)</f>
        <v>0</v>
      </c>
      <c r="AM505" s="10">
        <f>IF(OR($C505={"PH-AKT","Syk","Src","Lyn-FAK","Prin-CRAF","ERKKTR"}),1/AB505,AB505)</f>
        <v>0</v>
      </c>
      <c r="AN505" s="10">
        <f>IF(OR($C505={"PH-AKT","Syk","Src","Lyn-FAK","Prin-CRAF","ERKKTR"}),1/AC505,AC505)</f>
        <v>0</v>
      </c>
      <c r="AO505" s="10">
        <f>IF(OR($C505={"PH-AKT","Syk","Src","Lyn-FAK","Prin-CRAF","ERKKTR"}),1/AD505,AD505)</f>
        <v>0</v>
      </c>
      <c r="AP505" s="10">
        <f>IF(OR($C505={"PH-AKT","Syk","Src","Lyn-FAK","Prin-CRAF","ERKKTR"}),1/AE505,AE505)</f>
        <v>0</v>
      </c>
      <c r="AQ505" s="10">
        <f>IF(OR($C505={"PH-AKT","Syk","Src","Lyn-FAK","Prin-CRAF","ERKKTR"}),1/AF505,AF505)</f>
        <v>0</v>
      </c>
      <c r="AR505" s="10">
        <f>IF(OR($C505={"PH-AKT","Syk","Src","Lyn-FAK","Prin-CRAF","ERKKTR"}),1/AG505,AG505)</f>
        <v>0</v>
      </c>
    </row>
    <row r="506" spans="1:44" x14ac:dyDescent="0.2">
      <c r="A506" s="10">
        <v>505</v>
      </c>
      <c r="C506" s="10">
        <f>_xlfn.IFNA(VLOOKUP($B506,Barcodes!$B$2:$E$14,4,FALSE),0)</f>
        <v>0</v>
      </c>
      <c r="AI506" s="10">
        <f>IF(OR($C506={"PH-AKT","Syk","Src","Lyn-FAK","Prin-CRAF","ERKKTR"}),1/X506,X506)</f>
        <v>0</v>
      </c>
      <c r="AJ506" s="10">
        <f>IF(OR($C506={"PH-AKT","Syk","Src","Lyn-FAK","Prin-CRAF","ERKKTR"}),1/Y506,Y506)</f>
        <v>0</v>
      </c>
      <c r="AK506" s="10">
        <f>IF(OR($C506={"PH-AKT","Syk","Src","Lyn-FAK","Prin-CRAF","ERKKTR"}),1/Z506,Z506)</f>
        <v>0</v>
      </c>
      <c r="AL506" s="10">
        <f>IF(OR($C506={"PH-AKT","Syk","Src","Lyn-FAK","Prin-CRAF","ERKKTR"}),1/AA506,AA506)</f>
        <v>0</v>
      </c>
      <c r="AM506" s="10">
        <f>IF(OR($C506={"PH-AKT","Syk","Src","Lyn-FAK","Prin-CRAF","ERKKTR"}),1/AB506,AB506)</f>
        <v>0</v>
      </c>
      <c r="AN506" s="10">
        <f>IF(OR($C506={"PH-AKT","Syk","Src","Lyn-FAK","Prin-CRAF","ERKKTR"}),1/AC506,AC506)</f>
        <v>0</v>
      </c>
      <c r="AO506" s="10">
        <f>IF(OR($C506={"PH-AKT","Syk","Src","Lyn-FAK","Prin-CRAF","ERKKTR"}),1/AD506,AD506)</f>
        <v>0</v>
      </c>
      <c r="AP506" s="10">
        <f>IF(OR($C506={"PH-AKT","Syk","Src","Lyn-FAK","Prin-CRAF","ERKKTR"}),1/AE506,AE506)</f>
        <v>0</v>
      </c>
      <c r="AQ506" s="10">
        <f>IF(OR($C506={"PH-AKT","Syk","Src","Lyn-FAK","Prin-CRAF","ERKKTR"}),1/AF506,AF506)</f>
        <v>0</v>
      </c>
      <c r="AR506" s="10">
        <f>IF(OR($C506={"PH-AKT","Syk","Src","Lyn-FAK","Prin-CRAF","ERKKTR"}),1/AG506,AG506)</f>
        <v>0</v>
      </c>
    </row>
    <row r="507" spans="1:44" x14ac:dyDescent="0.2">
      <c r="A507" s="10">
        <v>506</v>
      </c>
      <c r="C507" s="10">
        <f>_xlfn.IFNA(VLOOKUP($B507,Barcodes!$B$2:$E$14,4,FALSE),0)</f>
        <v>0</v>
      </c>
      <c r="AI507" s="10">
        <f>IF(OR($C507={"PH-AKT","Syk","Src","Lyn-FAK","Prin-CRAF","ERKKTR"}),1/X507,X507)</f>
        <v>0</v>
      </c>
      <c r="AJ507" s="10">
        <f>IF(OR($C507={"PH-AKT","Syk","Src","Lyn-FAK","Prin-CRAF","ERKKTR"}),1/Y507,Y507)</f>
        <v>0</v>
      </c>
      <c r="AK507" s="10">
        <f>IF(OR($C507={"PH-AKT","Syk","Src","Lyn-FAK","Prin-CRAF","ERKKTR"}),1/Z507,Z507)</f>
        <v>0</v>
      </c>
      <c r="AL507" s="10">
        <f>IF(OR($C507={"PH-AKT","Syk","Src","Lyn-FAK","Prin-CRAF","ERKKTR"}),1/AA507,AA507)</f>
        <v>0</v>
      </c>
      <c r="AM507" s="10">
        <f>IF(OR($C507={"PH-AKT","Syk","Src","Lyn-FAK","Prin-CRAF","ERKKTR"}),1/AB507,AB507)</f>
        <v>0</v>
      </c>
      <c r="AN507" s="10">
        <f>IF(OR($C507={"PH-AKT","Syk","Src","Lyn-FAK","Prin-CRAF","ERKKTR"}),1/AC507,AC507)</f>
        <v>0</v>
      </c>
      <c r="AO507" s="10">
        <f>IF(OR($C507={"PH-AKT","Syk","Src","Lyn-FAK","Prin-CRAF","ERKKTR"}),1/AD507,AD507)</f>
        <v>0</v>
      </c>
      <c r="AP507" s="10">
        <f>IF(OR($C507={"PH-AKT","Syk","Src","Lyn-FAK","Prin-CRAF","ERKKTR"}),1/AE507,AE507)</f>
        <v>0</v>
      </c>
      <c r="AQ507" s="10">
        <f>IF(OR($C507={"PH-AKT","Syk","Src","Lyn-FAK","Prin-CRAF","ERKKTR"}),1/AF507,AF507)</f>
        <v>0</v>
      </c>
      <c r="AR507" s="10">
        <f>IF(OR($C507={"PH-AKT","Syk","Src","Lyn-FAK","Prin-CRAF","ERKKTR"}),1/AG507,AG507)</f>
        <v>0</v>
      </c>
    </row>
    <row r="508" spans="1:44" x14ac:dyDescent="0.2">
      <c r="A508" s="10">
        <v>507</v>
      </c>
      <c r="C508" s="10">
        <f>_xlfn.IFNA(VLOOKUP($B508,Barcodes!$B$2:$E$14,4,FALSE),0)</f>
        <v>0</v>
      </c>
      <c r="AI508" s="10">
        <f>IF(OR($C508={"PH-AKT","Syk","Src","Lyn-FAK","Prin-CRAF","ERKKTR"}),1/X508,X508)</f>
        <v>0</v>
      </c>
      <c r="AJ508" s="10">
        <f>IF(OR($C508={"PH-AKT","Syk","Src","Lyn-FAK","Prin-CRAF","ERKKTR"}),1/Y508,Y508)</f>
        <v>0</v>
      </c>
      <c r="AK508" s="10">
        <f>IF(OR($C508={"PH-AKT","Syk","Src","Lyn-FAK","Prin-CRAF","ERKKTR"}),1/Z508,Z508)</f>
        <v>0</v>
      </c>
      <c r="AL508" s="10">
        <f>IF(OR($C508={"PH-AKT","Syk","Src","Lyn-FAK","Prin-CRAF","ERKKTR"}),1/AA508,AA508)</f>
        <v>0</v>
      </c>
      <c r="AM508" s="10">
        <f>IF(OR($C508={"PH-AKT","Syk","Src","Lyn-FAK","Prin-CRAF","ERKKTR"}),1/AB508,AB508)</f>
        <v>0</v>
      </c>
      <c r="AN508" s="10">
        <f>IF(OR($C508={"PH-AKT","Syk","Src","Lyn-FAK","Prin-CRAF","ERKKTR"}),1/AC508,AC508)</f>
        <v>0</v>
      </c>
      <c r="AO508" s="10">
        <f>IF(OR($C508={"PH-AKT","Syk","Src","Lyn-FAK","Prin-CRAF","ERKKTR"}),1/AD508,AD508)</f>
        <v>0</v>
      </c>
      <c r="AP508" s="10">
        <f>IF(OR($C508={"PH-AKT","Syk","Src","Lyn-FAK","Prin-CRAF","ERKKTR"}),1/AE508,AE508)</f>
        <v>0</v>
      </c>
      <c r="AQ508" s="10">
        <f>IF(OR($C508={"PH-AKT","Syk","Src","Lyn-FAK","Prin-CRAF","ERKKTR"}),1/AF508,AF508)</f>
        <v>0</v>
      </c>
      <c r="AR508" s="10">
        <f>IF(OR($C508={"PH-AKT","Syk","Src","Lyn-FAK","Prin-CRAF","ERKKTR"}),1/AG508,AG508)</f>
        <v>0</v>
      </c>
    </row>
    <row r="509" spans="1:44" x14ac:dyDescent="0.2">
      <c r="A509" s="10">
        <v>508</v>
      </c>
      <c r="C509" s="10">
        <f>_xlfn.IFNA(VLOOKUP($B509,Barcodes!$B$2:$E$14,4,FALSE),0)</f>
        <v>0</v>
      </c>
      <c r="AI509" s="10">
        <f>IF(OR($C509={"PH-AKT","Syk","Src","Lyn-FAK","Prin-CRAF","ERKKTR"}),1/X509,X509)</f>
        <v>0</v>
      </c>
      <c r="AJ509" s="10">
        <f>IF(OR($C509={"PH-AKT","Syk","Src","Lyn-FAK","Prin-CRAF","ERKKTR"}),1/Y509,Y509)</f>
        <v>0</v>
      </c>
      <c r="AK509" s="10">
        <f>IF(OR($C509={"PH-AKT","Syk","Src","Lyn-FAK","Prin-CRAF","ERKKTR"}),1/Z509,Z509)</f>
        <v>0</v>
      </c>
      <c r="AL509" s="10">
        <f>IF(OR($C509={"PH-AKT","Syk","Src","Lyn-FAK","Prin-CRAF","ERKKTR"}),1/AA509,AA509)</f>
        <v>0</v>
      </c>
      <c r="AM509" s="10">
        <f>IF(OR($C509={"PH-AKT","Syk","Src","Lyn-FAK","Prin-CRAF","ERKKTR"}),1/AB509,AB509)</f>
        <v>0</v>
      </c>
      <c r="AN509" s="10">
        <f>IF(OR($C509={"PH-AKT","Syk","Src","Lyn-FAK","Prin-CRAF","ERKKTR"}),1/AC509,AC509)</f>
        <v>0</v>
      </c>
      <c r="AO509" s="10">
        <f>IF(OR($C509={"PH-AKT","Syk","Src","Lyn-FAK","Prin-CRAF","ERKKTR"}),1/AD509,AD509)</f>
        <v>0</v>
      </c>
      <c r="AP509" s="10">
        <f>IF(OR($C509={"PH-AKT","Syk","Src","Lyn-FAK","Prin-CRAF","ERKKTR"}),1/AE509,AE509)</f>
        <v>0</v>
      </c>
      <c r="AQ509" s="10">
        <f>IF(OR($C509={"PH-AKT","Syk","Src","Lyn-FAK","Prin-CRAF","ERKKTR"}),1/AF509,AF509)</f>
        <v>0</v>
      </c>
      <c r="AR509" s="10">
        <f>IF(OR($C509={"PH-AKT","Syk","Src","Lyn-FAK","Prin-CRAF","ERKKTR"}),1/AG509,AG509)</f>
        <v>0</v>
      </c>
    </row>
    <row r="510" spans="1:44" x14ac:dyDescent="0.2">
      <c r="A510" s="10">
        <v>509</v>
      </c>
      <c r="C510" s="10">
        <f>_xlfn.IFNA(VLOOKUP($B510,Barcodes!$B$2:$E$14,4,FALSE),0)</f>
        <v>0</v>
      </c>
      <c r="AI510" s="10">
        <f>IF(OR($C510={"PH-AKT","Syk","Src","Lyn-FAK","Prin-CRAF","ERKKTR"}),1/X510,X510)</f>
        <v>0</v>
      </c>
      <c r="AJ510" s="10">
        <f>IF(OR($C510={"PH-AKT","Syk","Src","Lyn-FAK","Prin-CRAF","ERKKTR"}),1/Y510,Y510)</f>
        <v>0</v>
      </c>
      <c r="AK510" s="10">
        <f>IF(OR($C510={"PH-AKT","Syk","Src","Lyn-FAK","Prin-CRAF","ERKKTR"}),1/Z510,Z510)</f>
        <v>0</v>
      </c>
      <c r="AL510" s="10">
        <f>IF(OR($C510={"PH-AKT","Syk","Src","Lyn-FAK","Prin-CRAF","ERKKTR"}),1/AA510,AA510)</f>
        <v>0</v>
      </c>
      <c r="AM510" s="10">
        <f>IF(OR($C510={"PH-AKT","Syk","Src","Lyn-FAK","Prin-CRAF","ERKKTR"}),1/AB510,AB510)</f>
        <v>0</v>
      </c>
      <c r="AN510" s="10">
        <f>IF(OR($C510={"PH-AKT","Syk","Src","Lyn-FAK","Prin-CRAF","ERKKTR"}),1/AC510,AC510)</f>
        <v>0</v>
      </c>
      <c r="AO510" s="10">
        <f>IF(OR($C510={"PH-AKT","Syk","Src","Lyn-FAK","Prin-CRAF","ERKKTR"}),1/AD510,AD510)</f>
        <v>0</v>
      </c>
      <c r="AP510" s="10">
        <f>IF(OR($C510={"PH-AKT","Syk","Src","Lyn-FAK","Prin-CRAF","ERKKTR"}),1/AE510,AE510)</f>
        <v>0</v>
      </c>
      <c r="AQ510" s="10">
        <f>IF(OR($C510={"PH-AKT","Syk","Src","Lyn-FAK","Prin-CRAF","ERKKTR"}),1/AF510,AF510)</f>
        <v>0</v>
      </c>
      <c r="AR510" s="10">
        <f>IF(OR($C510={"PH-AKT","Syk","Src","Lyn-FAK","Prin-CRAF","ERKKTR"}),1/AG510,AG510)</f>
        <v>0</v>
      </c>
    </row>
    <row r="511" spans="1:44" x14ac:dyDescent="0.2">
      <c r="A511" s="10">
        <v>510</v>
      </c>
      <c r="C511" s="10">
        <f>_xlfn.IFNA(VLOOKUP($B511,Barcodes!$B$2:$E$14,4,FALSE),0)</f>
        <v>0</v>
      </c>
      <c r="AI511" s="10">
        <f>IF(OR($C511={"PH-AKT","Syk","Src","Lyn-FAK","Prin-CRAF","ERKKTR"}),1/X511,X511)</f>
        <v>0</v>
      </c>
      <c r="AJ511" s="10">
        <f>IF(OR($C511={"PH-AKT","Syk","Src","Lyn-FAK","Prin-CRAF","ERKKTR"}),1/Y511,Y511)</f>
        <v>0</v>
      </c>
      <c r="AK511" s="10">
        <f>IF(OR($C511={"PH-AKT","Syk","Src","Lyn-FAK","Prin-CRAF","ERKKTR"}),1/Z511,Z511)</f>
        <v>0</v>
      </c>
      <c r="AL511" s="10">
        <f>IF(OR($C511={"PH-AKT","Syk","Src","Lyn-FAK","Prin-CRAF","ERKKTR"}),1/AA511,AA511)</f>
        <v>0</v>
      </c>
      <c r="AM511" s="10">
        <f>IF(OR($C511={"PH-AKT","Syk","Src","Lyn-FAK","Prin-CRAF","ERKKTR"}),1/AB511,AB511)</f>
        <v>0</v>
      </c>
      <c r="AN511" s="10">
        <f>IF(OR($C511={"PH-AKT","Syk","Src","Lyn-FAK","Prin-CRAF","ERKKTR"}),1/AC511,AC511)</f>
        <v>0</v>
      </c>
      <c r="AO511" s="10">
        <f>IF(OR($C511={"PH-AKT","Syk","Src","Lyn-FAK","Prin-CRAF","ERKKTR"}),1/AD511,AD511)</f>
        <v>0</v>
      </c>
      <c r="AP511" s="10">
        <f>IF(OR($C511={"PH-AKT","Syk","Src","Lyn-FAK","Prin-CRAF","ERKKTR"}),1/AE511,AE511)</f>
        <v>0</v>
      </c>
      <c r="AQ511" s="10">
        <f>IF(OR($C511={"PH-AKT","Syk","Src","Lyn-FAK","Prin-CRAF","ERKKTR"}),1/AF511,AF511)</f>
        <v>0</v>
      </c>
      <c r="AR511" s="10">
        <f>IF(OR($C511={"PH-AKT","Syk","Src","Lyn-FAK","Prin-CRAF","ERKKTR"}),1/AG511,AG511)</f>
        <v>0</v>
      </c>
    </row>
    <row r="512" spans="1:44" x14ac:dyDescent="0.2">
      <c r="A512" s="10">
        <v>511</v>
      </c>
      <c r="C512" s="10">
        <f>_xlfn.IFNA(VLOOKUP($B512,Barcodes!$B$2:$E$14,4,FALSE),0)</f>
        <v>0</v>
      </c>
      <c r="AI512" s="10">
        <f>IF(OR($C512={"PH-AKT","Syk","Src","Lyn-FAK","Prin-CRAF","ERKKTR"}),1/X512,X512)</f>
        <v>0</v>
      </c>
      <c r="AJ512" s="10">
        <f>IF(OR($C512={"PH-AKT","Syk","Src","Lyn-FAK","Prin-CRAF","ERKKTR"}),1/Y512,Y512)</f>
        <v>0</v>
      </c>
      <c r="AK512" s="10">
        <f>IF(OR($C512={"PH-AKT","Syk","Src","Lyn-FAK","Prin-CRAF","ERKKTR"}),1/Z512,Z512)</f>
        <v>0</v>
      </c>
      <c r="AL512" s="10">
        <f>IF(OR($C512={"PH-AKT","Syk","Src","Lyn-FAK","Prin-CRAF","ERKKTR"}),1/AA512,AA512)</f>
        <v>0</v>
      </c>
      <c r="AM512" s="10">
        <f>IF(OR($C512={"PH-AKT","Syk","Src","Lyn-FAK","Prin-CRAF","ERKKTR"}),1/AB512,AB512)</f>
        <v>0</v>
      </c>
      <c r="AN512" s="10">
        <f>IF(OR($C512={"PH-AKT","Syk","Src","Lyn-FAK","Prin-CRAF","ERKKTR"}),1/AC512,AC512)</f>
        <v>0</v>
      </c>
      <c r="AO512" s="10">
        <f>IF(OR($C512={"PH-AKT","Syk","Src","Lyn-FAK","Prin-CRAF","ERKKTR"}),1/AD512,AD512)</f>
        <v>0</v>
      </c>
      <c r="AP512" s="10">
        <f>IF(OR($C512={"PH-AKT","Syk","Src","Lyn-FAK","Prin-CRAF","ERKKTR"}),1/AE512,AE512)</f>
        <v>0</v>
      </c>
      <c r="AQ512" s="10">
        <f>IF(OR($C512={"PH-AKT","Syk","Src","Lyn-FAK","Prin-CRAF","ERKKTR"}),1/AF512,AF512)</f>
        <v>0</v>
      </c>
      <c r="AR512" s="10">
        <f>IF(OR($C512={"PH-AKT","Syk","Src","Lyn-FAK","Prin-CRAF","ERKKTR"}),1/AG512,AG512)</f>
        <v>0</v>
      </c>
    </row>
    <row r="513" spans="1:44" x14ac:dyDescent="0.2">
      <c r="A513" s="10">
        <v>512</v>
      </c>
      <c r="C513" s="10">
        <f>_xlfn.IFNA(VLOOKUP($B513,Barcodes!$B$2:$E$14,4,FALSE),0)</f>
        <v>0</v>
      </c>
      <c r="AI513" s="10">
        <f>IF(OR($C513={"PH-AKT","Syk","Src","Lyn-FAK","Prin-CRAF","ERKKTR"}),1/X513,X513)</f>
        <v>0</v>
      </c>
      <c r="AJ513" s="10">
        <f>IF(OR($C513={"PH-AKT","Syk","Src","Lyn-FAK","Prin-CRAF","ERKKTR"}),1/Y513,Y513)</f>
        <v>0</v>
      </c>
      <c r="AK513" s="10">
        <f>IF(OR($C513={"PH-AKT","Syk","Src","Lyn-FAK","Prin-CRAF","ERKKTR"}),1/Z513,Z513)</f>
        <v>0</v>
      </c>
      <c r="AL513" s="10">
        <f>IF(OR($C513={"PH-AKT","Syk","Src","Lyn-FAK","Prin-CRAF","ERKKTR"}),1/AA513,AA513)</f>
        <v>0</v>
      </c>
      <c r="AM513" s="10">
        <f>IF(OR($C513={"PH-AKT","Syk","Src","Lyn-FAK","Prin-CRAF","ERKKTR"}),1/AB513,AB513)</f>
        <v>0</v>
      </c>
      <c r="AN513" s="10">
        <f>IF(OR($C513={"PH-AKT","Syk","Src","Lyn-FAK","Prin-CRAF","ERKKTR"}),1/AC513,AC513)</f>
        <v>0</v>
      </c>
      <c r="AO513" s="10">
        <f>IF(OR($C513={"PH-AKT","Syk","Src","Lyn-FAK","Prin-CRAF","ERKKTR"}),1/AD513,AD513)</f>
        <v>0</v>
      </c>
      <c r="AP513" s="10">
        <f>IF(OR($C513={"PH-AKT","Syk","Src","Lyn-FAK","Prin-CRAF","ERKKTR"}),1/AE513,AE513)</f>
        <v>0</v>
      </c>
      <c r="AQ513" s="10">
        <f>IF(OR($C513={"PH-AKT","Syk","Src","Lyn-FAK","Prin-CRAF","ERKKTR"}),1/AF513,AF513)</f>
        <v>0</v>
      </c>
      <c r="AR513" s="10">
        <f>IF(OR($C513={"PH-AKT","Syk","Src","Lyn-FAK","Prin-CRAF","ERKKTR"}),1/AG513,AG513)</f>
        <v>0</v>
      </c>
    </row>
    <row r="514" spans="1:44" x14ac:dyDescent="0.2">
      <c r="A514" s="10">
        <v>513</v>
      </c>
      <c r="C514" s="10">
        <f>_xlfn.IFNA(VLOOKUP($B514,Barcodes!$B$2:$E$14,4,FALSE),0)</f>
        <v>0</v>
      </c>
      <c r="AI514" s="10">
        <f>IF(OR($C514={"PH-AKT","Syk","Src","Lyn-FAK","Prin-CRAF","ERKKTR"}),1/X514,X514)</f>
        <v>0</v>
      </c>
      <c r="AJ514" s="10">
        <f>IF(OR($C514={"PH-AKT","Syk","Src","Lyn-FAK","Prin-CRAF","ERKKTR"}),1/Y514,Y514)</f>
        <v>0</v>
      </c>
      <c r="AK514" s="10">
        <f>IF(OR($C514={"PH-AKT","Syk","Src","Lyn-FAK","Prin-CRAF","ERKKTR"}),1/Z514,Z514)</f>
        <v>0</v>
      </c>
      <c r="AL514" s="10">
        <f>IF(OR($C514={"PH-AKT","Syk","Src","Lyn-FAK","Prin-CRAF","ERKKTR"}),1/AA514,AA514)</f>
        <v>0</v>
      </c>
      <c r="AM514" s="10">
        <f>IF(OR($C514={"PH-AKT","Syk","Src","Lyn-FAK","Prin-CRAF","ERKKTR"}),1/AB514,AB514)</f>
        <v>0</v>
      </c>
      <c r="AN514" s="10">
        <f>IF(OR($C514={"PH-AKT","Syk","Src","Lyn-FAK","Prin-CRAF","ERKKTR"}),1/AC514,AC514)</f>
        <v>0</v>
      </c>
      <c r="AO514" s="10">
        <f>IF(OR($C514={"PH-AKT","Syk","Src","Lyn-FAK","Prin-CRAF","ERKKTR"}),1/AD514,AD514)</f>
        <v>0</v>
      </c>
      <c r="AP514" s="10">
        <f>IF(OR($C514={"PH-AKT","Syk","Src","Lyn-FAK","Prin-CRAF","ERKKTR"}),1/AE514,AE514)</f>
        <v>0</v>
      </c>
      <c r="AQ514" s="10">
        <f>IF(OR($C514={"PH-AKT","Syk","Src","Lyn-FAK","Prin-CRAF","ERKKTR"}),1/AF514,AF514)</f>
        <v>0</v>
      </c>
      <c r="AR514" s="10">
        <f>IF(OR($C514={"PH-AKT","Syk","Src","Lyn-FAK","Prin-CRAF","ERKKTR"}),1/AG514,AG514)</f>
        <v>0</v>
      </c>
    </row>
    <row r="515" spans="1:44" x14ac:dyDescent="0.2">
      <c r="A515" s="10">
        <v>514</v>
      </c>
      <c r="C515" s="10">
        <f>_xlfn.IFNA(VLOOKUP($B515,Barcodes!$B$2:$E$14,4,FALSE),0)</f>
        <v>0</v>
      </c>
      <c r="AI515" s="10">
        <f>IF(OR($C515={"PH-AKT","Syk","Src","Lyn-FAK","Prin-CRAF","ERKKTR"}),1/X515,X515)</f>
        <v>0</v>
      </c>
      <c r="AJ515" s="10">
        <f>IF(OR($C515={"PH-AKT","Syk","Src","Lyn-FAK","Prin-CRAF","ERKKTR"}),1/Y515,Y515)</f>
        <v>0</v>
      </c>
      <c r="AK515" s="10">
        <f>IF(OR($C515={"PH-AKT","Syk","Src","Lyn-FAK","Prin-CRAF","ERKKTR"}),1/Z515,Z515)</f>
        <v>0</v>
      </c>
      <c r="AL515" s="10">
        <f>IF(OR($C515={"PH-AKT","Syk","Src","Lyn-FAK","Prin-CRAF","ERKKTR"}),1/AA515,AA515)</f>
        <v>0</v>
      </c>
      <c r="AM515" s="10">
        <f>IF(OR($C515={"PH-AKT","Syk","Src","Lyn-FAK","Prin-CRAF","ERKKTR"}),1/AB515,AB515)</f>
        <v>0</v>
      </c>
      <c r="AN515" s="10">
        <f>IF(OR($C515={"PH-AKT","Syk","Src","Lyn-FAK","Prin-CRAF","ERKKTR"}),1/AC515,AC515)</f>
        <v>0</v>
      </c>
      <c r="AO515" s="10">
        <f>IF(OR($C515={"PH-AKT","Syk","Src","Lyn-FAK","Prin-CRAF","ERKKTR"}),1/AD515,AD515)</f>
        <v>0</v>
      </c>
      <c r="AP515" s="10">
        <f>IF(OR($C515={"PH-AKT","Syk","Src","Lyn-FAK","Prin-CRAF","ERKKTR"}),1/AE515,AE515)</f>
        <v>0</v>
      </c>
      <c r="AQ515" s="10">
        <f>IF(OR($C515={"PH-AKT","Syk","Src","Lyn-FAK","Prin-CRAF","ERKKTR"}),1/AF515,AF515)</f>
        <v>0</v>
      </c>
      <c r="AR515" s="10">
        <f>IF(OR($C515={"PH-AKT","Syk","Src","Lyn-FAK","Prin-CRAF","ERKKTR"}),1/AG515,AG515)</f>
        <v>0</v>
      </c>
    </row>
    <row r="516" spans="1:44" x14ac:dyDescent="0.2">
      <c r="A516" s="10">
        <v>515</v>
      </c>
      <c r="C516" s="10">
        <f>_xlfn.IFNA(VLOOKUP($B516,Barcodes!$B$2:$E$14,4,FALSE),0)</f>
        <v>0</v>
      </c>
      <c r="AI516" s="10">
        <f>IF(OR($C516={"PH-AKT","Syk","Src","Lyn-FAK","Prin-CRAF","ERKKTR"}),1/X516,X516)</f>
        <v>0</v>
      </c>
      <c r="AJ516" s="10">
        <f>IF(OR($C516={"PH-AKT","Syk","Src","Lyn-FAK","Prin-CRAF","ERKKTR"}),1/Y516,Y516)</f>
        <v>0</v>
      </c>
      <c r="AK516" s="10">
        <f>IF(OR($C516={"PH-AKT","Syk","Src","Lyn-FAK","Prin-CRAF","ERKKTR"}),1/Z516,Z516)</f>
        <v>0</v>
      </c>
      <c r="AL516" s="10">
        <f>IF(OR($C516={"PH-AKT","Syk","Src","Lyn-FAK","Prin-CRAF","ERKKTR"}),1/AA516,AA516)</f>
        <v>0</v>
      </c>
      <c r="AM516" s="10">
        <f>IF(OR($C516={"PH-AKT","Syk","Src","Lyn-FAK","Prin-CRAF","ERKKTR"}),1/AB516,AB516)</f>
        <v>0</v>
      </c>
      <c r="AN516" s="10">
        <f>IF(OR($C516={"PH-AKT","Syk","Src","Lyn-FAK","Prin-CRAF","ERKKTR"}),1/AC516,AC516)</f>
        <v>0</v>
      </c>
      <c r="AO516" s="10">
        <f>IF(OR($C516={"PH-AKT","Syk","Src","Lyn-FAK","Prin-CRAF","ERKKTR"}),1/AD516,AD516)</f>
        <v>0</v>
      </c>
      <c r="AP516" s="10">
        <f>IF(OR($C516={"PH-AKT","Syk","Src","Lyn-FAK","Prin-CRAF","ERKKTR"}),1/AE516,AE516)</f>
        <v>0</v>
      </c>
      <c r="AQ516" s="10">
        <f>IF(OR($C516={"PH-AKT","Syk","Src","Lyn-FAK","Prin-CRAF","ERKKTR"}),1/AF516,AF516)</f>
        <v>0</v>
      </c>
      <c r="AR516" s="10">
        <f>IF(OR($C516={"PH-AKT","Syk","Src","Lyn-FAK","Prin-CRAF","ERKKTR"}),1/AG516,AG516)</f>
        <v>0</v>
      </c>
    </row>
    <row r="517" spans="1:44" x14ac:dyDescent="0.2">
      <c r="A517" s="10">
        <v>516</v>
      </c>
      <c r="C517" s="10">
        <f>_xlfn.IFNA(VLOOKUP($B517,Barcodes!$B$2:$E$14,4,FALSE),0)</f>
        <v>0</v>
      </c>
      <c r="AI517" s="10">
        <f>IF(OR($C517={"PH-AKT","Syk","Src","Lyn-FAK","Prin-CRAF","ERKKTR"}),1/X517,X517)</f>
        <v>0</v>
      </c>
      <c r="AJ517" s="10">
        <f>IF(OR($C517={"PH-AKT","Syk","Src","Lyn-FAK","Prin-CRAF","ERKKTR"}),1/Y517,Y517)</f>
        <v>0</v>
      </c>
      <c r="AK517" s="10">
        <f>IF(OR($C517={"PH-AKT","Syk","Src","Lyn-FAK","Prin-CRAF","ERKKTR"}),1/Z517,Z517)</f>
        <v>0</v>
      </c>
      <c r="AL517" s="10">
        <f>IF(OR($C517={"PH-AKT","Syk","Src","Lyn-FAK","Prin-CRAF","ERKKTR"}),1/AA517,AA517)</f>
        <v>0</v>
      </c>
      <c r="AM517" s="10">
        <f>IF(OR($C517={"PH-AKT","Syk","Src","Lyn-FAK","Prin-CRAF","ERKKTR"}),1/AB517,AB517)</f>
        <v>0</v>
      </c>
      <c r="AN517" s="10">
        <f>IF(OR($C517={"PH-AKT","Syk","Src","Lyn-FAK","Prin-CRAF","ERKKTR"}),1/AC517,AC517)</f>
        <v>0</v>
      </c>
      <c r="AO517" s="10">
        <f>IF(OR($C517={"PH-AKT","Syk","Src","Lyn-FAK","Prin-CRAF","ERKKTR"}),1/AD517,AD517)</f>
        <v>0</v>
      </c>
      <c r="AP517" s="10">
        <f>IF(OR($C517={"PH-AKT","Syk","Src","Lyn-FAK","Prin-CRAF","ERKKTR"}),1/AE517,AE517)</f>
        <v>0</v>
      </c>
      <c r="AQ517" s="10">
        <f>IF(OR($C517={"PH-AKT","Syk","Src","Lyn-FAK","Prin-CRAF","ERKKTR"}),1/AF517,AF517)</f>
        <v>0</v>
      </c>
      <c r="AR517" s="10">
        <f>IF(OR($C517={"PH-AKT","Syk","Src","Lyn-FAK","Prin-CRAF","ERKKTR"}),1/AG517,AG517)</f>
        <v>0</v>
      </c>
    </row>
    <row r="518" spans="1:44" x14ac:dyDescent="0.2">
      <c r="A518" s="10">
        <v>517</v>
      </c>
      <c r="C518" s="10">
        <f>_xlfn.IFNA(VLOOKUP($B518,Barcodes!$B$2:$E$14,4,FALSE),0)</f>
        <v>0</v>
      </c>
      <c r="AI518" s="10">
        <f>IF(OR($C518={"PH-AKT","Syk","Src","Lyn-FAK","Prin-CRAF","ERKKTR"}),1/X518,X518)</f>
        <v>0</v>
      </c>
      <c r="AJ518" s="10">
        <f>IF(OR($C518={"PH-AKT","Syk","Src","Lyn-FAK","Prin-CRAF","ERKKTR"}),1/Y518,Y518)</f>
        <v>0</v>
      </c>
      <c r="AK518" s="10">
        <f>IF(OR($C518={"PH-AKT","Syk","Src","Lyn-FAK","Prin-CRAF","ERKKTR"}),1/Z518,Z518)</f>
        <v>0</v>
      </c>
      <c r="AL518" s="10">
        <f>IF(OR($C518={"PH-AKT","Syk","Src","Lyn-FAK","Prin-CRAF","ERKKTR"}),1/AA518,AA518)</f>
        <v>0</v>
      </c>
      <c r="AM518" s="10">
        <f>IF(OR($C518={"PH-AKT","Syk","Src","Lyn-FAK","Prin-CRAF","ERKKTR"}),1/AB518,AB518)</f>
        <v>0</v>
      </c>
      <c r="AN518" s="10">
        <f>IF(OR($C518={"PH-AKT","Syk","Src","Lyn-FAK","Prin-CRAF","ERKKTR"}),1/AC518,AC518)</f>
        <v>0</v>
      </c>
      <c r="AO518" s="10">
        <f>IF(OR($C518={"PH-AKT","Syk","Src","Lyn-FAK","Prin-CRAF","ERKKTR"}),1/AD518,AD518)</f>
        <v>0</v>
      </c>
      <c r="AP518" s="10">
        <f>IF(OR($C518={"PH-AKT","Syk","Src","Lyn-FAK","Prin-CRAF","ERKKTR"}),1/AE518,AE518)</f>
        <v>0</v>
      </c>
      <c r="AQ518" s="10">
        <f>IF(OR($C518={"PH-AKT","Syk","Src","Lyn-FAK","Prin-CRAF","ERKKTR"}),1/AF518,AF518)</f>
        <v>0</v>
      </c>
      <c r="AR518" s="10">
        <f>IF(OR($C518={"PH-AKT","Syk","Src","Lyn-FAK","Prin-CRAF","ERKKTR"}),1/AG518,AG518)</f>
        <v>0</v>
      </c>
    </row>
    <row r="519" spans="1:44" x14ac:dyDescent="0.2">
      <c r="A519" s="10">
        <v>518</v>
      </c>
      <c r="C519" s="10">
        <f>_xlfn.IFNA(VLOOKUP($B519,Barcodes!$B$2:$E$14,4,FALSE),0)</f>
        <v>0</v>
      </c>
      <c r="AI519" s="10">
        <f>IF(OR($C519={"PH-AKT","Syk","Src","Lyn-FAK","Prin-CRAF","ERKKTR"}),1/X519,X519)</f>
        <v>0</v>
      </c>
      <c r="AJ519" s="10">
        <f>IF(OR($C519={"PH-AKT","Syk","Src","Lyn-FAK","Prin-CRAF","ERKKTR"}),1/Y519,Y519)</f>
        <v>0</v>
      </c>
      <c r="AK519" s="10">
        <f>IF(OR($C519={"PH-AKT","Syk","Src","Lyn-FAK","Prin-CRAF","ERKKTR"}),1/Z519,Z519)</f>
        <v>0</v>
      </c>
      <c r="AL519" s="10">
        <f>IF(OR($C519={"PH-AKT","Syk","Src","Lyn-FAK","Prin-CRAF","ERKKTR"}),1/AA519,AA519)</f>
        <v>0</v>
      </c>
      <c r="AM519" s="10">
        <f>IF(OR($C519={"PH-AKT","Syk","Src","Lyn-FAK","Prin-CRAF","ERKKTR"}),1/AB519,AB519)</f>
        <v>0</v>
      </c>
      <c r="AN519" s="10">
        <f>IF(OR($C519={"PH-AKT","Syk","Src","Lyn-FAK","Prin-CRAF","ERKKTR"}),1/AC519,AC519)</f>
        <v>0</v>
      </c>
      <c r="AO519" s="10">
        <f>IF(OR($C519={"PH-AKT","Syk","Src","Lyn-FAK","Prin-CRAF","ERKKTR"}),1/AD519,AD519)</f>
        <v>0</v>
      </c>
      <c r="AP519" s="10">
        <f>IF(OR($C519={"PH-AKT","Syk","Src","Lyn-FAK","Prin-CRAF","ERKKTR"}),1/AE519,AE519)</f>
        <v>0</v>
      </c>
      <c r="AQ519" s="10">
        <f>IF(OR($C519={"PH-AKT","Syk","Src","Lyn-FAK","Prin-CRAF","ERKKTR"}),1/AF519,AF519)</f>
        <v>0</v>
      </c>
      <c r="AR519" s="10">
        <f>IF(OR($C519={"PH-AKT","Syk","Src","Lyn-FAK","Prin-CRAF","ERKKTR"}),1/AG519,AG519)</f>
        <v>0</v>
      </c>
    </row>
    <row r="520" spans="1:44" x14ac:dyDescent="0.2">
      <c r="A520" s="10">
        <v>519</v>
      </c>
      <c r="C520" s="10">
        <f>_xlfn.IFNA(VLOOKUP($B520,Barcodes!$B$2:$E$14,4,FALSE),0)</f>
        <v>0</v>
      </c>
      <c r="AI520" s="10">
        <f>IF(OR($C520={"PH-AKT","Syk","Src","Lyn-FAK","Prin-CRAF","ERKKTR"}),1/X520,X520)</f>
        <v>0</v>
      </c>
      <c r="AJ520" s="10">
        <f>IF(OR($C520={"PH-AKT","Syk","Src","Lyn-FAK","Prin-CRAF","ERKKTR"}),1/Y520,Y520)</f>
        <v>0</v>
      </c>
      <c r="AK520" s="10">
        <f>IF(OR($C520={"PH-AKT","Syk","Src","Lyn-FAK","Prin-CRAF","ERKKTR"}),1/Z520,Z520)</f>
        <v>0</v>
      </c>
      <c r="AL520" s="10">
        <f>IF(OR($C520={"PH-AKT","Syk","Src","Lyn-FAK","Prin-CRAF","ERKKTR"}),1/AA520,AA520)</f>
        <v>0</v>
      </c>
      <c r="AM520" s="10">
        <f>IF(OR($C520={"PH-AKT","Syk","Src","Lyn-FAK","Prin-CRAF","ERKKTR"}),1/AB520,AB520)</f>
        <v>0</v>
      </c>
      <c r="AN520" s="10">
        <f>IF(OR($C520={"PH-AKT","Syk","Src","Lyn-FAK","Prin-CRAF","ERKKTR"}),1/AC520,AC520)</f>
        <v>0</v>
      </c>
      <c r="AO520" s="10">
        <f>IF(OR($C520={"PH-AKT","Syk","Src","Lyn-FAK","Prin-CRAF","ERKKTR"}),1/AD520,AD520)</f>
        <v>0</v>
      </c>
      <c r="AP520" s="10">
        <f>IF(OR($C520={"PH-AKT","Syk","Src","Lyn-FAK","Prin-CRAF","ERKKTR"}),1/AE520,AE520)</f>
        <v>0</v>
      </c>
      <c r="AQ520" s="10">
        <f>IF(OR($C520={"PH-AKT","Syk","Src","Lyn-FAK","Prin-CRAF","ERKKTR"}),1/AF520,AF520)</f>
        <v>0</v>
      </c>
      <c r="AR520" s="10">
        <f>IF(OR($C520={"PH-AKT","Syk","Src","Lyn-FAK","Prin-CRAF","ERKKTR"}),1/AG520,AG520)</f>
        <v>0</v>
      </c>
    </row>
    <row r="521" spans="1:44" x14ac:dyDescent="0.2">
      <c r="A521" s="10">
        <v>520</v>
      </c>
      <c r="C521" s="10">
        <f>_xlfn.IFNA(VLOOKUP($B521,Barcodes!$B$2:$E$14,4,FALSE),0)</f>
        <v>0</v>
      </c>
      <c r="AI521" s="10">
        <f>IF(OR($C521={"PH-AKT","Syk","Src","Lyn-FAK","Prin-CRAF","ERKKTR"}),1/X521,X521)</f>
        <v>0</v>
      </c>
      <c r="AJ521" s="10">
        <f>IF(OR($C521={"PH-AKT","Syk","Src","Lyn-FAK","Prin-CRAF","ERKKTR"}),1/Y521,Y521)</f>
        <v>0</v>
      </c>
      <c r="AK521" s="10">
        <f>IF(OR($C521={"PH-AKT","Syk","Src","Lyn-FAK","Prin-CRAF","ERKKTR"}),1/Z521,Z521)</f>
        <v>0</v>
      </c>
      <c r="AL521" s="10">
        <f>IF(OR($C521={"PH-AKT","Syk","Src","Lyn-FAK","Prin-CRAF","ERKKTR"}),1/AA521,AA521)</f>
        <v>0</v>
      </c>
      <c r="AM521" s="10">
        <f>IF(OR($C521={"PH-AKT","Syk","Src","Lyn-FAK","Prin-CRAF","ERKKTR"}),1/AB521,AB521)</f>
        <v>0</v>
      </c>
      <c r="AN521" s="10">
        <f>IF(OR($C521={"PH-AKT","Syk","Src","Lyn-FAK","Prin-CRAF","ERKKTR"}),1/AC521,AC521)</f>
        <v>0</v>
      </c>
      <c r="AO521" s="10">
        <f>IF(OR($C521={"PH-AKT","Syk","Src","Lyn-FAK","Prin-CRAF","ERKKTR"}),1/AD521,AD521)</f>
        <v>0</v>
      </c>
      <c r="AP521" s="10">
        <f>IF(OR($C521={"PH-AKT","Syk","Src","Lyn-FAK","Prin-CRAF","ERKKTR"}),1/AE521,AE521)</f>
        <v>0</v>
      </c>
      <c r="AQ521" s="10">
        <f>IF(OR($C521={"PH-AKT","Syk","Src","Lyn-FAK","Prin-CRAF","ERKKTR"}),1/AF521,AF521)</f>
        <v>0</v>
      </c>
      <c r="AR521" s="10">
        <f>IF(OR($C521={"PH-AKT","Syk","Src","Lyn-FAK","Prin-CRAF","ERKKTR"}),1/AG521,AG521)</f>
        <v>0</v>
      </c>
    </row>
    <row r="522" spans="1:44" x14ac:dyDescent="0.2">
      <c r="A522" s="10">
        <v>521</v>
      </c>
      <c r="C522" s="10">
        <f>_xlfn.IFNA(VLOOKUP($B522,Barcodes!$B$2:$E$14,4,FALSE),0)</f>
        <v>0</v>
      </c>
      <c r="AI522" s="10">
        <f>IF(OR($C522={"PH-AKT","Syk","Src","Lyn-FAK","Prin-CRAF","ERKKTR"}),1/X522,X522)</f>
        <v>0</v>
      </c>
      <c r="AJ522" s="10">
        <f>IF(OR($C522={"PH-AKT","Syk","Src","Lyn-FAK","Prin-CRAF","ERKKTR"}),1/Y522,Y522)</f>
        <v>0</v>
      </c>
      <c r="AK522" s="10">
        <f>IF(OR($C522={"PH-AKT","Syk","Src","Lyn-FAK","Prin-CRAF","ERKKTR"}),1/Z522,Z522)</f>
        <v>0</v>
      </c>
      <c r="AL522" s="10">
        <f>IF(OR($C522={"PH-AKT","Syk","Src","Lyn-FAK","Prin-CRAF","ERKKTR"}),1/AA522,AA522)</f>
        <v>0</v>
      </c>
      <c r="AM522" s="10">
        <f>IF(OR($C522={"PH-AKT","Syk","Src","Lyn-FAK","Prin-CRAF","ERKKTR"}),1/AB522,AB522)</f>
        <v>0</v>
      </c>
      <c r="AN522" s="10">
        <f>IF(OR($C522={"PH-AKT","Syk","Src","Lyn-FAK","Prin-CRAF","ERKKTR"}),1/AC522,AC522)</f>
        <v>0</v>
      </c>
      <c r="AO522" s="10">
        <f>IF(OR($C522={"PH-AKT","Syk","Src","Lyn-FAK","Prin-CRAF","ERKKTR"}),1/AD522,AD522)</f>
        <v>0</v>
      </c>
      <c r="AP522" s="10">
        <f>IF(OR($C522={"PH-AKT","Syk","Src","Lyn-FAK","Prin-CRAF","ERKKTR"}),1/AE522,AE522)</f>
        <v>0</v>
      </c>
      <c r="AQ522" s="10">
        <f>IF(OR($C522={"PH-AKT","Syk","Src","Lyn-FAK","Prin-CRAF","ERKKTR"}),1/AF522,AF522)</f>
        <v>0</v>
      </c>
      <c r="AR522" s="10">
        <f>IF(OR($C522={"PH-AKT","Syk","Src","Lyn-FAK","Prin-CRAF","ERKKTR"}),1/AG522,AG522)</f>
        <v>0</v>
      </c>
    </row>
    <row r="523" spans="1:44" x14ac:dyDescent="0.2">
      <c r="A523" s="10">
        <v>522</v>
      </c>
      <c r="C523" s="10">
        <f>_xlfn.IFNA(VLOOKUP($B523,Barcodes!$B$2:$E$14,4,FALSE),0)</f>
        <v>0</v>
      </c>
      <c r="AI523" s="10">
        <f>IF(OR($C523={"PH-AKT","Syk","Src","Lyn-FAK","Prin-CRAF","ERKKTR"}),1/X523,X523)</f>
        <v>0</v>
      </c>
      <c r="AJ523" s="10">
        <f>IF(OR($C523={"PH-AKT","Syk","Src","Lyn-FAK","Prin-CRAF","ERKKTR"}),1/Y523,Y523)</f>
        <v>0</v>
      </c>
      <c r="AK523" s="10">
        <f>IF(OR($C523={"PH-AKT","Syk","Src","Lyn-FAK","Prin-CRAF","ERKKTR"}),1/Z523,Z523)</f>
        <v>0</v>
      </c>
      <c r="AL523" s="10">
        <f>IF(OR($C523={"PH-AKT","Syk","Src","Lyn-FAK","Prin-CRAF","ERKKTR"}),1/AA523,AA523)</f>
        <v>0</v>
      </c>
      <c r="AM523" s="10">
        <f>IF(OR($C523={"PH-AKT","Syk","Src","Lyn-FAK","Prin-CRAF","ERKKTR"}),1/AB523,AB523)</f>
        <v>0</v>
      </c>
      <c r="AN523" s="10">
        <f>IF(OR($C523={"PH-AKT","Syk","Src","Lyn-FAK","Prin-CRAF","ERKKTR"}),1/AC523,AC523)</f>
        <v>0</v>
      </c>
      <c r="AO523" s="10">
        <f>IF(OR($C523={"PH-AKT","Syk","Src","Lyn-FAK","Prin-CRAF","ERKKTR"}),1/AD523,AD523)</f>
        <v>0</v>
      </c>
      <c r="AP523" s="10">
        <f>IF(OR($C523={"PH-AKT","Syk","Src","Lyn-FAK","Prin-CRAF","ERKKTR"}),1/AE523,AE523)</f>
        <v>0</v>
      </c>
      <c r="AQ523" s="10">
        <f>IF(OR($C523={"PH-AKT","Syk","Src","Lyn-FAK","Prin-CRAF","ERKKTR"}),1/AF523,AF523)</f>
        <v>0</v>
      </c>
      <c r="AR523" s="10">
        <f>IF(OR($C523={"PH-AKT","Syk","Src","Lyn-FAK","Prin-CRAF","ERKKTR"}),1/AG523,AG523)</f>
        <v>0</v>
      </c>
    </row>
    <row r="524" spans="1:44" x14ac:dyDescent="0.2">
      <c r="A524" s="10">
        <v>523</v>
      </c>
      <c r="C524" s="10">
        <f>_xlfn.IFNA(VLOOKUP($B524,Barcodes!$B$2:$E$14,4,FALSE),0)</f>
        <v>0</v>
      </c>
      <c r="AI524" s="10">
        <f>IF(OR($C524={"PH-AKT","Syk","Src","Lyn-FAK","Prin-CRAF","ERKKTR"}),1/X524,X524)</f>
        <v>0</v>
      </c>
      <c r="AJ524" s="10">
        <f>IF(OR($C524={"PH-AKT","Syk","Src","Lyn-FAK","Prin-CRAF","ERKKTR"}),1/Y524,Y524)</f>
        <v>0</v>
      </c>
      <c r="AK524" s="10">
        <f>IF(OR($C524={"PH-AKT","Syk","Src","Lyn-FAK","Prin-CRAF","ERKKTR"}),1/Z524,Z524)</f>
        <v>0</v>
      </c>
      <c r="AL524" s="10">
        <f>IF(OR($C524={"PH-AKT","Syk","Src","Lyn-FAK","Prin-CRAF","ERKKTR"}),1/AA524,AA524)</f>
        <v>0</v>
      </c>
      <c r="AM524" s="10">
        <f>IF(OR($C524={"PH-AKT","Syk","Src","Lyn-FAK","Prin-CRAF","ERKKTR"}),1/AB524,AB524)</f>
        <v>0</v>
      </c>
      <c r="AN524" s="10">
        <f>IF(OR($C524={"PH-AKT","Syk","Src","Lyn-FAK","Prin-CRAF","ERKKTR"}),1/AC524,AC524)</f>
        <v>0</v>
      </c>
      <c r="AO524" s="10">
        <f>IF(OR($C524={"PH-AKT","Syk","Src","Lyn-FAK","Prin-CRAF","ERKKTR"}),1/AD524,AD524)</f>
        <v>0</v>
      </c>
      <c r="AP524" s="10">
        <f>IF(OR($C524={"PH-AKT","Syk","Src","Lyn-FAK","Prin-CRAF","ERKKTR"}),1/AE524,AE524)</f>
        <v>0</v>
      </c>
      <c r="AQ524" s="10">
        <f>IF(OR($C524={"PH-AKT","Syk","Src","Lyn-FAK","Prin-CRAF","ERKKTR"}),1/AF524,AF524)</f>
        <v>0</v>
      </c>
      <c r="AR524" s="10">
        <f>IF(OR($C524={"PH-AKT","Syk","Src","Lyn-FAK","Prin-CRAF","ERKKTR"}),1/AG524,AG524)</f>
        <v>0</v>
      </c>
    </row>
    <row r="525" spans="1:44" x14ac:dyDescent="0.2">
      <c r="A525" s="10">
        <v>524</v>
      </c>
      <c r="C525" s="10">
        <f>_xlfn.IFNA(VLOOKUP($B525,Barcodes!$B$2:$E$14,4,FALSE),0)</f>
        <v>0</v>
      </c>
      <c r="AI525" s="10">
        <f>IF(OR($C525={"PH-AKT","Syk","Src","Lyn-FAK","Prin-CRAF","ERKKTR"}),1/X525,X525)</f>
        <v>0</v>
      </c>
      <c r="AJ525" s="10">
        <f>IF(OR($C525={"PH-AKT","Syk","Src","Lyn-FAK","Prin-CRAF","ERKKTR"}),1/Y525,Y525)</f>
        <v>0</v>
      </c>
      <c r="AK525" s="10">
        <f>IF(OR($C525={"PH-AKT","Syk","Src","Lyn-FAK","Prin-CRAF","ERKKTR"}),1/Z525,Z525)</f>
        <v>0</v>
      </c>
      <c r="AL525" s="10">
        <f>IF(OR($C525={"PH-AKT","Syk","Src","Lyn-FAK","Prin-CRAF","ERKKTR"}),1/AA525,AA525)</f>
        <v>0</v>
      </c>
      <c r="AM525" s="10">
        <f>IF(OR($C525={"PH-AKT","Syk","Src","Lyn-FAK","Prin-CRAF","ERKKTR"}),1/AB525,AB525)</f>
        <v>0</v>
      </c>
      <c r="AN525" s="10">
        <f>IF(OR($C525={"PH-AKT","Syk","Src","Lyn-FAK","Prin-CRAF","ERKKTR"}),1/AC525,AC525)</f>
        <v>0</v>
      </c>
      <c r="AO525" s="10">
        <f>IF(OR($C525={"PH-AKT","Syk","Src","Lyn-FAK","Prin-CRAF","ERKKTR"}),1/AD525,AD525)</f>
        <v>0</v>
      </c>
      <c r="AP525" s="10">
        <f>IF(OR($C525={"PH-AKT","Syk","Src","Lyn-FAK","Prin-CRAF","ERKKTR"}),1/AE525,AE525)</f>
        <v>0</v>
      </c>
      <c r="AQ525" s="10">
        <f>IF(OR($C525={"PH-AKT","Syk","Src","Lyn-FAK","Prin-CRAF","ERKKTR"}),1/AF525,AF525)</f>
        <v>0</v>
      </c>
      <c r="AR525" s="10">
        <f>IF(OR($C525={"PH-AKT","Syk","Src","Lyn-FAK","Prin-CRAF","ERKKTR"}),1/AG525,AG525)</f>
        <v>0</v>
      </c>
    </row>
    <row r="526" spans="1:44" x14ac:dyDescent="0.2">
      <c r="A526" s="10">
        <v>525</v>
      </c>
      <c r="C526" s="10">
        <f>_xlfn.IFNA(VLOOKUP($B526,Barcodes!$B$2:$E$14,4,FALSE),0)</f>
        <v>0</v>
      </c>
      <c r="AI526" s="10">
        <f>IF(OR($C526={"PH-AKT","Syk","Src","Lyn-FAK","Prin-CRAF","ERKKTR"}),1/X526,X526)</f>
        <v>0</v>
      </c>
      <c r="AJ526" s="10">
        <f>IF(OR($C526={"PH-AKT","Syk","Src","Lyn-FAK","Prin-CRAF","ERKKTR"}),1/Y526,Y526)</f>
        <v>0</v>
      </c>
      <c r="AK526" s="10">
        <f>IF(OR($C526={"PH-AKT","Syk","Src","Lyn-FAK","Prin-CRAF","ERKKTR"}),1/Z526,Z526)</f>
        <v>0</v>
      </c>
      <c r="AL526" s="10">
        <f>IF(OR($C526={"PH-AKT","Syk","Src","Lyn-FAK","Prin-CRAF","ERKKTR"}),1/AA526,AA526)</f>
        <v>0</v>
      </c>
      <c r="AM526" s="10">
        <f>IF(OR($C526={"PH-AKT","Syk","Src","Lyn-FAK","Prin-CRAF","ERKKTR"}),1/AB526,AB526)</f>
        <v>0</v>
      </c>
      <c r="AN526" s="10">
        <f>IF(OR($C526={"PH-AKT","Syk","Src","Lyn-FAK","Prin-CRAF","ERKKTR"}),1/AC526,AC526)</f>
        <v>0</v>
      </c>
      <c r="AO526" s="10">
        <f>IF(OR($C526={"PH-AKT","Syk","Src","Lyn-FAK","Prin-CRAF","ERKKTR"}),1/AD526,AD526)</f>
        <v>0</v>
      </c>
      <c r="AP526" s="10">
        <f>IF(OR($C526={"PH-AKT","Syk","Src","Lyn-FAK","Prin-CRAF","ERKKTR"}),1/AE526,AE526)</f>
        <v>0</v>
      </c>
      <c r="AQ526" s="10">
        <f>IF(OR($C526={"PH-AKT","Syk","Src","Lyn-FAK","Prin-CRAF","ERKKTR"}),1/AF526,AF526)</f>
        <v>0</v>
      </c>
      <c r="AR526" s="10">
        <f>IF(OR($C526={"PH-AKT","Syk","Src","Lyn-FAK","Prin-CRAF","ERKKTR"}),1/AG526,AG526)</f>
        <v>0</v>
      </c>
    </row>
    <row r="527" spans="1:44" x14ac:dyDescent="0.2">
      <c r="A527" s="10">
        <v>526</v>
      </c>
      <c r="C527" s="10">
        <f>_xlfn.IFNA(VLOOKUP($B527,Barcodes!$B$2:$E$14,4,FALSE),0)</f>
        <v>0</v>
      </c>
      <c r="AI527" s="10">
        <f>IF(OR($C527={"PH-AKT","Syk","Src","Lyn-FAK","Prin-CRAF","ERKKTR"}),1/X527,X527)</f>
        <v>0</v>
      </c>
      <c r="AJ527" s="10">
        <f>IF(OR($C527={"PH-AKT","Syk","Src","Lyn-FAK","Prin-CRAF","ERKKTR"}),1/Y527,Y527)</f>
        <v>0</v>
      </c>
      <c r="AK527" s="10">
        <f>IF(OR($C527={"PH-AKT","Syk","Src","Lyn-FAK","Prin-CRAF","ERKKTR"}),1/Z527,Z527)</f>
        <v>0</v>
      </c>
      <c r="AL527" s="10">
        <f>IF(OR($C527={"PH-AKT","Syk","Src","Lyn-FAK","Prin-CRAF","ERKKTR"}),1/AA527,AA527)</f>
        <v>0</v>
      </c>
      <c r="AM527" s="10">
        <f>IF(OR($C527={"PH-AKT","Syk","Src","Lyn-FAK","Prin-CRAF","ERKKTR"}),1/AB527,AB527)</f>
        <v>0</v>
      </c>
      <c r="AN527" s="10">
        <f>IF(OR($C527={"PH-AKT","Syk","Src","Lyn-FAK","Prin-CRAF","ERKKTR"}),1/AC527,AC527)</f>
        <v>0</v>
      </c>
      <c r="AO527" s="10">
        <f>IF(OR($C527={"PH-AKT","Syk","Src","Lyn-FAK","Prin-CRAF","ERKKTR"}),1/AD527,AD527)</f>
        <v>0</v>
      </c>
      <c r="AP527" s="10">
        <f>IF(OR($C527={"PH-AKT","Syk","Src","Lyn-FAK","Prin-CRAF","ERKKTR"}),1/AE527,AE527)</f>
        <v>0</v>
      </c>
      <c r="AQ527" s="10">
        <f>IF(OR($C527={"PH-AKT","Syk","Src","Lyn-FAK","Prin-CRAF","ERKKTR"}),1/AF527,AF527)</f>
        <v>0</v>
      </c>
      <c r="AR527" s="10">
        <f>IF(OR($C527={"PH-AKT","Syk","Src","Lyn-FAK","Prin-CRAF","ERKKTR"}),1/AG527,AG527)</f>
        <v>0</v>
      </c>
    </row>
    <row r="528" spans="1:44" x14ac:dyDescent="0.2">
      <c r="A528" s="10">
        <v>527</v>
      </c>
      <c r="C528" s="10">
        <f>_xlfn.IFNA(VLOOKUP($B528,Barcodes!$B$2:$E$14,4,FALSE),0)</f>
        <v>0</v>
      </c>
      <c r="AI528" s="10">
        <f>IF(OR($C528={"PH-AKT","Syk","Src","Lyn-FAK","Prin-CRAF","ERKKTR"}),1/X528,X528)</f>
        <v>0</v>
      </c>
      <c r="AJ528" s="10">
        <f>IF(OR($C528={"PH-AKT","Syk","Src","Lyn-FAK","Prin-CRAF","ERKKTR"}),1/Y528,Y528)</f>
        <v>0</v>
      </c>
      <c r="AK528" s="10">
        <f>IF(OR($C528={"PH-AKT","Syk","Src","Lyn-FAK","Prin-CRAF","ERKKTR"}),1/Z528,Z528)</f>
        <v>0</v>
      </c>
      <c r="AL528" s="10">
        <f>IF(OR($C528={"PH-AKT","Syk","Src","Lyn-FAK","Prin-CRAF","ERKKTR"}),1/AA528,AA528)</f>
        <v>0</v>
      </c>
      <c r="AM528" s="10">
        <f>IF(OR($C528={"PH-AKT","Syk","Src","Lyn-FAK","Prin-CRAF","ERKKTR"}),1/AB528,AB528)</f>
        <v>0</v>
      </c>
      <c r="AN528" s="10">
        <f>IF(OR($C528={"PH-AKT","Syk","Src","Lyn-FAK","Prin-CRAF","ERKKTR"}),1/AC528,AC528)</f>
        <v>0</v>
      </c>
      <c r="AO528" s="10">
        <f>IF(OR($C528={"PH-AKT","Syk","Src","Lyn-FAK","Prin-CRAF","ERKKTR"}),1/AD528,AD528)</f>
        <v>0</v>
      </c>
      <c r="AP528" s="10">
        <f>IF(OR($C528={"PH-AKT","Syk","Src","Lyn-FAK","Prin-CRAF","ERKKTR"}),1/AE528,AE528)</f>
        <v>0</v>
      </c>
      <c r="AQ528" s="10">
        <f>IF(OR($C528={"PH-AKT","Syk","Src","Lyn-FAK","Prin-CRAF","ERKKTR"}),1/AF528,AF528)</f>
        <v>0</v>
      </c>
      <c r="AR528" s="10">
        <f>IF(OR($C528={"PH-AKT","Syk","Src","Lyn-FAK","Prin-CRAF","ERKKTR"}),1/AG528,AG528)</f>
        <v>0</v>
      </c>
    </row>
    <row r="529" spans="1:44" x14ac:dyDescent="0.2">
      <c r="A529" s="10">
        <v>528</v>
      </c>
      <c r="C529" s="10">
        <f>_xlfn.IFNA(VLOOKUP($B529,Barcodes!$B$2:$E$14,4,FALSE),0)</f>
        <v>0</v>
      </c>
      <c r="AI529" s="10">
        <f>IF(OR($C529={"PH-AKT","Syk","Src","Lyn-FAK","Prin-CRAF","ERKKTR"}),1/X529,X529)</f>
        <v>0</v>
      </c>
      <c r="AJ529" s="10">
        <f>IF(OR($C529={"PH-AKT","Syk","Src","Lyn-FAK","Prin-CRAF","ERKKTR"}),1/Y529,Y529)</f>
        <v>0</v>
      </c>
      <c r="AK529" s="10">
        <f>IF(OR($C529={"PH-AKT","Syk","Src","Lyn-FAK","Prin-CRAF","ERKKTR"}),1/Z529,Z529)</f>
        <v>0</v>
      </c>
      <c r="AL529" s="10">
        <f>IF(OR($C529={"PH-AKT","Syk","Src","Lyn-FAK","Prin-CRAF","ERKKTR"}),1/AA529,AA529)</f>
        <v>0</v>
      </c>
      <c r="AM529" s="10">
        <f>IF(OR($C529={"PH-AKT","Syk","Src","Lyn-FAK","Prin-CRAF","ERKKTR"}),1/AB529,AB529)</f>
        <v>0</v>
      </c>
      <c r="AN529" s="10">
        <f>IF(OR($C529={"PH-AKT","Syk","Src","Lyn-FAK","Prin-CRAF","ERKKTR"}),1/AC529,AC529)</f>
        <v>0</v>
      </c>
      <c r="AO529" s="10">
        <f>IF(OR($C529={"PH-AKT","Syk","Src","Lyn-FAK","Prin-CRAF","ERKKTR"}),1/AD529,AD529)</f>
        <v>0</v>
      </c>
      <c r="AP529" s="10">
        <f>IF(OR($C529={"PH-AKT","Syk","Src","Lyn-FAK","Prin-CRAF","ERKKTR"}),1/AE529,AE529)</f>
        <v>0</v>
      </c>
      <c r="AQ529" s="10">
        <f>IF(OR($C529={"PH-AKT","Syk","Src","Lyn-FAK","Prin-CRAF","ERKKTR"}),1/AF529,AF529)</f>
        <v>0</v>
      </c>
      <c r="AR529" s="10">
        <f>IF(OR($C529={"PH-AKT","Syk","Src","Lyn-FAK","Prin-CRAF","ERKKTR"}),1/AG529,AG529)</f>
        <v>0</v>
      </c>
    </row>
    <row r="530" spans="1:44" x14ac:dyDescent="0.2">
      <c r="A530" s="10">
        <v>529</v>
      </c>
      <c r="C530" s="10">
        <f>_xlfn.IFNA(VLOOKUP($B530,Barcodes!$B$2:$E$14,4,FALSE),0)</f>
        <v>0</v>
      </c>
      <c r="AI530" s="10">
        <f>IF(OR($C530={"PH-AKT","Syk","Src","Lyn-FAK","Prin-CRAF","ERKKTR"}),1/X530,X530)</f>
        <v>0</v>
      </c>
      <c r="AJ530" s="10">
        <f>IF(OR($C530={"PH-AKT","Syk","Src","Lyn-FAK","Prin-CRAF","ERKKTR"}),1/Y530,Y530)</f>
        <v>0</v>
      </c>
      <c r="AK530" s="10">
        <f>IF(OR($C530={"PH-AKT","Syk","Src","Lyn-FAK","Prin-CRAF","ERKKTR"}),1/Z530,Z530)</f>
        <v>0</v>
      </c>
      <c r="AL530" s="10">
        <f>IF(OR($C530={"PH-AKT","Syk","Src","Lyn-FAK","Prin-CRAF","ERKKTR"}),1/AA530,AA530)</f>
        <v>0</v>
      </c>
      <c r="AM530" s="10">
        <f>IF(OR($C530={"PH-AKT","Syk","Src","Lyn-FAK","Prin-CRAF","ERKKTR"}),1/AB530,AB530)</f>
        <v>0</v>
      </c>
      <c r="AN530" s="10">
        <f>IF(OR($C530={"PH-AKT","Syk","Src","Lyn-FAK","Prin-CRAF","ERKKTR"}),1/AC530,AC530)</f>
        <v>0</v>
      </c>
      <c r="AO530" s="10">
        <f>IF(OR($C530={"PH-AKT","Syk","Src","Lyn-FAK","Prin-CRAF","ERKKTR"}),1/AD530,AD530)</f>
        <v>0</v>
      </c>
      <c r="AP530" s="10">
        <f>IF(OR($C530={"PH-AKT","Syk","Src","Lyn-FAK","Prin-CRAF","ERKKTR"}),1/AE530,AE530)</f>
        <v>0</v>
      </c>
      <c r="AQ530" s="10">
        <f>IF(OR($C530={"PH-AKT","Syk","Src","Lyn-FAK","Prin-CRAF","ERKKTR"}),1/AF530,AF530)</f>
        <v>0</v>
      </c>
      <c r="AR530" s="10">
        <f>IF(OR($C530={"PH-AKT","Syk","Src","Lyn-FAK","Prin-CRAF","ERKKTR"}),1/AG530,AG530)</f>
        <v>0</v>
      </c>
    </row>
    <row r="531" spans="1:44" x14ac:dyDescent="0.2">
      <c r="A531" s="10">
        <v>530</v>
      </c>
      <c r="C531" s="10">
        <f>_xlfn.IFNA(VLOOKUP($B531,Barcodes!$B$2:$E$14,4,FALSE),0)</f>
        <v>0</v>
      </c>
      <c r="AI531" s="10">
        <f>IF(OR($C531={"PH-AKT","Syk","Src","Lyn-FAK","Prin-CRAF","ERKKTR"}),1/X531,X531)</f>
        <v>0</v>
      </c>
      <c r="AJ531" s="10">
        <f>IF(OR($C531={"PH-AKT","Syk","Src","Lyn-FAK","Prin-CRAF","ERKKTR"}),1/Y531,Y531)</f>
        <v>0</v>
      </c>
      <c r="AK531" s="10">
        <f>IF(OR($C531={"PH-AKT","Syk","Src","Lyn-FAK","Prin-CRAF","ERKKTR"}),1/Z531,Z531)</f>
        <v>0</v>
      </c>
      <c r="AL531" s="10">
        <f>IF(OR($C531={"PH-AKT","Syk","Src","Lyn-FAK","Prin-CRAF","ERKKTR"}),1/AA531,AA531)</f>
        <v>0</v>
      </c>
      <c r="AM531" s="10">
        <f>IF(OR($C531={"PH-AKT","Syk","Src","Lyn-FAK","Prin-CRAF","ERKKTR"}),1/AB531,AB531)</f>
        <v>0</v>
      </c>
      <c r="AN531" s="10">
        <f>IF(OR($C531={"PH-AKT","Syk","Src","Lyn-FAK","Prin-CRAF","ERKKTR"}),1/AC531,AC531)</f>
        <v>0</v>
      </c>
      <c r="AO531" s="10">
        <f>IF(OR($C531={"PH-AKT","Syk","Src","Lyn-FAK","Prin-CRAF","ERKKTR"}),1/AD531,AD531)</f>
        <v>0</v>
      </c>
      <c r="AP531" s="10">
        <f>IF(OR($C531={"PH-AKT","Syk","Src","Lyn-FAK","Prin-CRAF","ERKKTR"}),1/AE531,AE531)</f>
        <v>0</v>
      </c>
      <c r="AQ531" s="10">
        <f>IF(OR($C531={"PH-AKT","Syk","Src","Lyn-FAK","Prin-CRAF","ERKKTR"}),1/AF531,AF531)</f>
        <v>0</v>
      </c>
      <c r="AR531" s="10">
        <f>IF(OR($C531={"PH-AKT","Syk","Src","Lyn-FAK","Prin-CRAF","ERKKTR"}),1/AG531,AG531)</f>
        <v>0</v>
      </c>
    </row>
    <row r="532" spans="1:44" x14ac:dyDescent="0.2">
      <c r="A532" s="10">
        <v>531</v>
      </c>
      <c r="C532" s="10">
        <f>_xlfn.IFNA(VLOOKUP($B532,Barcodes!$B$2:$E$14,4,FALSE),0)</f>
        <v>0</v>
      </c>
      <c r="AI532" s="10">
        <f>IF(OR($C532={"PH-AKT","Syk","Src","Lyn-FAK","Prin-CRAF","ERKKTR"}),1/X532,X532)</f>
        <v>0</v>
      </c>
      <c r="AJ532" s="10">
        <f>IF(OR($C532={"PH-AKT","Syk","Src","Lyn-FAK","Prin-CRAF","ERKKTR"}),1/Y532,Y532)</f>
        <v>0</v>
      </c>
      <c r="AK532" s="10">
        <f>IF(OR($C532={"PH-AKT","Syk","Src","Lyn-FAK","Prin-CRAF","ERKKTR"}),1/Z532,Z532)</f>
        <v>0</v>
      </c>
      <c r="AL532" s="10">
        <f>IF(OR($C532={"PH-AKT","Syk","Src","Lyn-FAK","Prin-CRAF","ERKKTR"}),1/AA532,AA532)</f>
        <v>0</v>
      </c>
      <c r="AM532" s="10">
        <f>IF(OR($C532={"PH-AKT","Syk","Src","Lyn-FAK","Prin-CRAF","ERKKTR"}),1/AB532,AB532)</f>
        <v>0</v>
      </c>
      <c r="AN532" s="10">
        <f>IF(OR($C532={"PH-AKT","Syk","Src","Lyn-FAK","Prin-CRAF","ERKKTR"}),1/AC532,AC532)</f>
        <v>0</v>
      </c>
      <c r="AO532" s="10">
        <f>IF(OR($C532={"PH-AKT","Syk","Src","Lyn-FAK","Prin-CRAF","ERKKTR"}),1/AD532,AD532)</f>
        <v>0</v>
      </c>
      <c r="AP532" s="10">
        <f>IF(OR($C532={"PH-AKT","Syk","Src","Lyn-FAK","Prin-CRAF","ERKKTR"}),1/AE532,AE532)</f>
        <v>0</v>
      </c>
      <c r="AQ532" s="10">
        <f>IF(OR($C532={"PH-AKT","Syk","Src","Lyn-FAK","Prin-CRAF","ERKKTR"}),1/AF532,AF532)</f>
        <v>0</v>
      </c>
      <c r="AR532" s="10">
        <f>IF(OR($C532={"PH-AKT","Syk","Src","Lyn-FAK","Prin-CRAF","ERKKTR"}),1/AG532,AG532)</f>
        <v>0</v>
      </c>
    </row>
    <row r="533" spans="1:44" x14ac:dyDescent="0.2">
      <c r="A533" s="10">
        <v>532</v>
      </c>
      <c r="C533" s="10">
        <f>_xlfn.IFNA(VLOOKUP($B533,Barcodes!$B$2:$E$14,4,FALSE),0)</f>
        <v>0</v>
      </c>
      <c r="AI533" s="10">
        <f>IF(OR($C533={"PH-AKT","Syk","Src","Lyn-FAK","Prin-CRAF","ERKKTR"}),1/X533,X533)</f>
        <v>0</v>
      </c>
      <c r="AJ533" s="10">
        <f>IF(OR($C533={"PH-AKT","Syk","Src","Lyn-FAK","Prin-CRAF","ERKKTR"}),1/Y533,Y533)</f>
        <v>0</v>
      </c>
      <c r="AK533" s="10">
        <f>IF(OR($C533={"PH-AKT","Syk","Src","Lyn-FAK","Prin-CRAF","ERKKTR"}),1/Z533,Z533)</f>
        <v>0</v>
      </c>
      <c r="AL533" s="10">
        <f>IF(OR($C533={"PH-AKT","Syk","Src","Lyn-FAK","Prin-CRAF","ERKKTR"}),1/AA533,AA533)</f>
        <v>0</v>
      </c>
      <c r="AM533" s="10">
        <f>IF(OR($C533={"PH-AKT","Syk","Src","Lyn-FAK","Prin-CRAF","ERKKTR"}),1/AB533,AB533)</f>
        <v>0</v>
      </c>
      <c r="AN533" s="10">
        <f>IF(OR($C533={"PH-AKT","Syk","Src","Lyn-FAK","Prin-CRAF","ERKKTR"}),1/AC533,AC533)</f>
        <v>0</v>
      </c>
      <c r="AO533" s="10">
        <f>IF(OR($C533={"PH-AKT","Syk","Src","Lyn-FAK","Prin-CRAF","ERKKTR"}),1/AD533,AD533)</f>
        <v>0</v>
      </c>
      <c r="AP533" s="10">
        <f>IF(OR($C533={"PH-AKT","Syk","Src","Lyn-FAK","Prin-CRAF","ERKKTR"}),1/AE533,AE533)</f>
        <v>0</v>
      </c>
      <c r="AQ533" s="10">
        <f>IF(OR($C533={"PH-AKT","Syk","Src","Lyn-FAK","Prin-CRAF","ERKKTR"}),1/AF533,AF533)</f>
        <v>0</v>
      </c>
      <c r="AR533" s="10">
        <f>IF(OR($C533={"PH-AKT","Syk","Src","Lyn-FAK","Prin-CRAF","ERKKTR"}),1/AG533,AG533)</f>
        <v>0</v>
      </c>
    </row>
    <row r="534" spans="1:44" x14ac:dyDescent="0.2">
      <c r="A534" s="10">
        <v>533</v>
      </c>
      <c r="C534" s="10">
        <f>_xlfn.IFNA(VLOOKUP($B534,Barcodes!$B$2:$E$14,4,FALSE),0)</f>
        <v>0</v>
      </c>
      <c r="AI534" s="10">
        <f>IF(OR($C534={"PH-AKT","Syk","Src","Lyn-FAK","Prin-CRAF","ERKKTR"}),1/X534,X534)</f>
        <v>0</v>
      </c>
      <c r="AJ534" s="10">
        <f>IF(OR($C534={"PH-AKT","Syk","Src","Lyn-FAK","Prin-CRAF","ERKKTR"}),1/Y534,Y534)</f>
        <v>0</v>
      </c>
      <c r="AK534" s="10">
        <f>IF(OR($C534={"PH-AKT","Syk","Src","Lyn-FAK","Prin-CRAF","ERKKTR"}),1/Z534,Z534)</f>
        <v>0</v>
      </c>
      <c r="AL534" s="10">
        <f>IF(OR($C534={"PH-AKT","Syk","Src","Lyn-FAK","Prin-CRAF","ERKKTR"}),1/AA534,AA534)</f>
        <v>0</v>
      </c>
      <c r="AM534" s="10">
        <f>IF(OR($C534={"PH-AKT","Syk","Src","Lyn-FAK","Prin-CRAF","ERKKTR"}),1/AB534,AB534)</f>
        <v>0</v>
      </c>
      <c r="AN534" s="10">
        <f>IF(OR($C534={"PH-AKT","Syk","Src","Lyn-FAK","Prin-CRAF","ERKKTR"}),1/AC534,AC534)</f>
        <v>0</v>
      </c>
      <c r="AO534" s="10">
        <f>IF(OR($C534={"PH-AKT","Syk","Src","Lyn-FAK","Prin-CRAF","ERKKTR"}),1/AD534,AD534)</f>
        <v>0</v>
      </c>
      <c r="AP534" s="10">
        <f>IF(OR($C534={"PH-AKT","Syk","Src","Lyn-FAK","Prin-CRAF","ERKKTR"}),1/AE534,AE534)</f>
        <v>0</v>
      </c>
      <c r="AQ534" s="10">
        <f>IF(OR($C534={"PH-AKT","Syk","Src","Lyn-FAK","Prin-CRAF","ERKKTR"}),1/AF534,AF534)</f>
        <v>0</v>
      </c>
      <c r="AR534" s="10">
        <f>IF(OR($C534={"PH-AKT","Syk","Src","Lyn-FAK","Prin-CRAF","ERKKTR"}),1/AG534,AG534)</f>
        <v>0</v>
      </c>
    </row>
    <row r="535" spans="1:44" x14ac:dyDescent="0.2">
      <c r="A535" s="10">
        <v>534</v>
      </c>
      <c r="C535" s="10">
        <f>_xlfn.IFNA(VLOOKUP($B535,Barcodes!$B$2:$E$14,4,FALSE),0)</f>
        <v>0</v>
      </c>
      <c r="AI535" s="10">
        <f>IF(OR($C535={"PH-AKT","Syk","Src","Lyn-FAK","Prin-CRAF","ERKKTR"}),1/X535,X535)</f>
        <v>0</v>
      </c>
      <c r="AJ535" s="10">
        <f>IF(OR($C535={"PH-AKT","Syk","Src","Lyn-FAK","Prin-CRAF","ERKKTR"}),1/Y535,Y535)</f>
        <v>0</v>
      </c>
      <c r="AK535" s="10">
        <f>IF(OR($C535={"PH-AKT","Syk","Src","Lyn-FAK","Prin-CRAF","ERKKTR"}),1/Z535,Z535)</f>
        <v>0</v>
      </c>
      <c r="AL535" s="10">
        <f>IF(OR($C535={"PH-AKT","Syk","Src","Lyn-FAK","Prin-CRAF","ERKKTR"}),1/AA535,AA535)</f>
        <v>0</v>
      </c>
      <c r="AM535" s="10">
        <f>IF(OR($C535={"PH-AKT","Syk","Src","Lyn-FAK","Prin-CRAF","ERKKTR"}),1/AB535,AB535)</f>
        <v>0</v>
      </c>
      <c r="AN535" s="10">
        <f>IF(OR($C535={"PH-AKT","Syk","Src","Lyn-FAK","Prin-CRAF","ERKKTR"}),1/AC535,AC535)</f>
        <v>0</v>
      </c>
      <c r="AO535" s="10">
        <f>IF(OR($C535={"PH-AKT","Syk","Src","Lyn-FAK","Prin-CRAF","ERKKTR"}),1/AD535,AD535)</f>
        <v>0</v>
      </c>
      <c r="AP535" s="10">
        <f>IF(OR($C535={"PH-AKT","Syk","Src","Lyn-FAK","Prin-CRAF","ERKKTR"}),1/AE535,AE535)</f>
        <v>0</v>
      </c>
      <c r="AQ535" s="10">
        <f>IF(OR($C535={"PH-AKT","Syk","Src","Lyn-FAK","Prin-CRAF","ERKKTR"}),1/AF535,AF535)</f>
        <v>0</v>
      </c>
      <c r="AR535" s="10">
        <f>IF(OR($C535={"PH-AKT","Syk","Src","Lyn-FAK","Prin-CRAF","ERKKTR"}),1/AG535,AG535)</f>
        <v>0</v>
      </c>
    </row>
    <row r="536" spans="1:44" x14ac:dyDescent="0.2">
      <c r="A536" s="10">
        <v>535</v>
      </c>
      <c r="C536" s="10">
        <f>_xlfn.IFNA(VLOOKUP($B536,Barcodes!$B$2:$E$14,4,FALSE),0)</f>
        <v>0</v>
      </c>
      <c r="AI536" s="10">
        <f>IF(OR($C536={"PH-AKT","Syk","Src","Lyn-FAK","Prin-CRAF","ERKKTR"}),1/X536,X536)</f>
        <v>0</v>
      </c>
      <c r="AJ536" s="10">
        <f>IF(OR($C536={"PH-AKT","Syk","Src","Lyn-FAK","Prin-CRAF","ERKKTR"}),1/Y536,Y536)</f>
        <v>0</v>
      </c>
      <c r="AK536" s="10">
        <f>IF(OR($C536={"PH-AKT","Syk","Src","Lyn-FAK","Prin-CRAF","ERKKTR"}),1/Z536,Z536)</f>
        <v>0</v>
      </c>
      <c r="AL536" s="10">
        <f>IF(OR($C536={"PH-AKT","Syk","Src","Lyn-FAK","Prin-CRAF","ERKKTR"}),1/AA536,AA536)</f>
        <v>0</v>
      </c>
      <c r="AM536" s="10">
        <f>IF(OR($C536={"PH-AKT","Syk","Src","Lyn-FAK","Prin-CRAF","ERKKTR"}),1/AB536,AB536)</f>
        <v>0</v>
      </c>
      <c r="AN536" s="10">
        <f>IF(OR($C536={"PH-AKT","Syk","Src","Lyn-FAK","Prin-CRAF","ERKKTR"}),1/AC536,AC536)</f>
        <v>0</v>
      </c>
      <c r="AO536" s="10">
        <f>IF(OR($C536={"PH-AKT","Syk","Src","Lyn-FAK","Prin-CRAF","ERKKTR"}),1/AD536,AD536)</f>
        <v>0</v>
      </c>
      <c r="AP536" s="10">
        <f>IF(OR($C536={"PH-AKT","Syk","Src","Lyn-FAK","Prin-CRAF","ERKKTR"}),1/AE536,AE536)</f>
        <v>0</v>
      </c>
      <c r="AQ536" s="10">
        <f>IF(OR($C536={"PH-AKT","Syk","Src","Lyn-FAK","Prin-CRAF","ERKKTR"}),1/AF536,AF536)</f>
        <v>0</v>
      </c>
      <c r="AR536" s="10">
        <f>IF(OR($C536={"PH-AKT","Syk","Src","Lyn-FAK","Prin-CRAF","ERKKTR"}),1/AG536,AG536)</f>
        <v>0</v>
      </c>
    </row>
    <row r="537" spans="1:44" x14ac:dyDescent="0.2">
      <c r="A537" s="10">
        <v>536</v>
      </c>
      <c r="C537" s="10">
        <f>_xlfn.IFNA(VLOOKUP($B537,Barcodes!$B$2:$E$14,4,FALSE),0)</f>
        <v>0</v>
      </c>
      <c r="AI537" s="10">
        <f>IF(OR($C537={"PH-AKT","Syk","Src","Lyn-FAK","Prin-CRAF","ERKKTR"}),1/X537,X537)</f>
        <v>0</v>
      </c>
      <c r="AJ537" s="10">
        <f>IF(OR($C537={"PH-AKT","Syk","Src","Lyn-FAK","Prin-CRAF","ERKKTR"}),1/Y537,Y537)</f>
        <v>0</v>
      </c>
      <c r="AK537" s="10">
        <f>IF(OR($C537={"PH-AKT","Syk","Src","Lyn-FAK","Prin-CRAF","ERKKTR"}),1/Z537,Z537)</f>
        <v>0</v>
      </c>
      <c r="AL537" s="10">
        <f>IF(OR($C537={"PH-AKT","Syk","Src","Lyn-FAK","Prin-CRAF","ERKKTR"}),1/AA537,AA537)</f>
        <v>0</v>
      </c>
      <c r="AM537" s="10">
        <f>IF(OR($C537={"PH-AKT","Syk","Src","Lyn-FAK","Prin-CRAF","ERKKTR"}),1/AB537,AB537)</f>
        <v>0</v>
      </c>
      <c r="AN537" s="10">
        <f>IF(OR($C537={"PH-AKT","Syk","Src","Lyn-FAK","Prin-CRAF","ERKKTR"}),1/AC537,AC537)</f>
        <v>0</v>
      </c>
      <c r="AO537" s="10">
        <f>IF(OR($C537={"PH-AKT","Syk","Src","Lyn-FAK","Prin-CRAF","ERKKTR"}),1/AD537,AD537)</f>
        <v>0</v>
      </c>
      <c r="AP537" s="10">
        <f>IF(OR($C537={"PH-AKT","Syk","Src","Lyn-FAK","Prin-CRAF","ERKKTR"}),1/AE537,AE537)</f>
        <v>0</v>
      </c>
      <c r="AQ537" s="10">
        <f>IF(OR($C537={"PH-AKT","Syk","Src","Lyn-FAK","Prin-CRAF","ERKKTR"}),1/AF537,AF537)</f>
        <v>0</v>
      </c>
      <c r="AR537" s="10">
        <f>IF(OR($C537={"PH-AKT","Syk","Src","Lyn-FAK","Prin-CRAF","ERKKTR"}),1/AG537,AG537)</f>
        <v>0</v>
      </c>
    </row>
    <row r="538" spans="1:44" x14ac:dyDescent="0.2">
      <c r="A538" s="10">
        <v>537</v>
      </c>
      <c r="C538" s="10">
        <f>_xlfn.IFNA(VLOOKUP($B538,Barcodes!$B$2:$E$14,4,FALSE),0)</f>
        <v>0</v>
      </c>
      <c r="AI538" s="10">
        <f>IF(OR($C538={"PH-AKT","Syk","Src","Lyn-FAK","Prin-CRAF","ERKKTR"}),1/X538,X538)</f>
        <v>0</v>
      </c>
      <c r="AJ538" s="10">
        <f>IF(OR($C538={"PH-AKT","Syk","Src","Lyn-FAK","Prin-CRAF","ERKKTR"}),1/Y538,Y538)</f>
        <v>0</v>
      </c>
      <c r="AK538" s="10">
        <f>IF(OR($C538={"PH-AKT","Syk","Src","Lyn-FAK","Prin-CRAF","ERKKTR"}),1/Z538,Z538)</f>
        <v>0</v>
      </c>
      <c r="AL538" s="10">
        <f>IF(OR($C538={"PH-AKT","Syk","Src","Lyn-FAK","Prin-CRAF","ERKKTR"}),1/AA538,AA538)</f>
        <v>0</v>
      </c>
      <c r="AM538" s="10">
        <f>IF(OR($C538={"PH-AKT","Syk","Src","Lyn-FAK","Prin-CRAF","ERKKTR"}),1/AB538,AB538)</f>
        <v>0</v>
      </c>
      <c r="AN538" s="10">
        <f>IF(OR($C538={"PH-AKT","Syk","Src","Lyn-FAK","Prin-CRAF","ERKKTR"}),1/AC538,AC538)</f>
        <v>0</v>
      </c>
      <c r="AO538" s="10">
        <f>IF(OR($C538={"PH-AKT","Syk","Src","Lyn-FAK","Prin-CRAF","ERKKTR"}),1/AD538,AD538)</f>
        <v>0</v>
      </c>
      <c r="AP538" s="10">
        <f>IF(OR($C538={"PH-AKT","Syk","Src","Lyn-FAK","Prin-CRAF","ERKKTR"}),1/AE538,AE538)</f>
        <v>0</v>
      </c>
      <c r="AQ538" s="10">
        <f>IF(OR($C538={"PH-AKT","Syk","Src","Lyn-FAK","Prin-CRAF","ERKKTR"}),1/AF538,AF538)</f>
        <v>0</v>
      </c>
      <c r="AR538" s="10">
        <f>IF(OR($C538={"PH-AKT","Syk","Src","Lyn-FAK","Prin-CRAF","ERKKTR"}),1/AG538,AG538)</f>
        <v>0</v>
      </c>
    </row>
    <row r="539" spans="1:44" x14ac:dyDescent="0.2">
      <c r="A539" s="10">
        <v>538</v>
      </c>
      <c r="C539" s="10">
        <f>_xlfn.IFNA(VLOOKUP($B539,Barcodes!$B$2:$E$14,4,FALSE),0)</f>
        <v>0</v>
      </c>
      <c r="AI539" s="10">
        <f>IF(OR($C539={"PH-AKT","Syk","Src","Lyn-FAK","Prin-CRAF","ERKKTR"}),1/X539,X539)</f>
        <v>0</v>
      </c>
      <c r="AJ539" s="10">
        <f>IF(OR($C539={"PH-AKT","Syk","Src","Lyn-FAK","Prin-CRAF","ERKKTR"}),1/Y539,Y539)</f>
        <v>0</v>
      </c>
      <c r="AK539" s="10">
        <f>IF(OR($C539={"PH-AKT","Syk","Src","Lyn-FAK","Prin-CRAF","ERKKTR"}),1/Z539,Z539)</f>
        <v>0</v>
      </c>
      <c r="AL539" s="10">
        <f>IF(OR($C539={"PH-AKT","Syk","Src","Lyn-FAK","Prin-CRAF","ERKKTR"}),1/AA539,AA539)</f>
        <v>0</v>
      </c>
      <c r="AM539" s="10">
        <f>IF(OR($C539={"PH-AKT","Syk","Src","Lyn-FAK","Prin-CRAF","ERKKTR"}),1/AB539,AB539)</f>
        <v>0</v>
      </c>
      <c r="AN539" s="10">
        <f>IF(OR($C539={"PH-AKT","Syk","Src","Lyn-FAK","Prin-CRAF","ERKKTR"}),1/AC539,AC539)</f>
        <v>0</v>
      </c>
      <c r="AO539" s="10">
        <f>IF(OR($C539={"PH-AKT","Syk","Src","Lyn-FAK","Prin-CRAF","ERKKTR"}),1/AD539,AD539)</f>
        <v>0</v>
      </c>
      <c r="AP539" s="10">
        <f>IF(OR($C539={"PH-AKT","Syk","Src","Lyn-FAK","Prin-CRAF","ERKKTR"}),1/AE539,AE539)</f>
        <v>0</v>
      </c>
      <c r="AQ539" s="10">
        <f>IF(OR($C539={"PH-AKT","Syk","Src","Lyn-FAK","Prin-CRAF","ERKKTR"}),1/AF539,AF539)</f>
        <v>0</v>
      </c>
      <c r="AR539" s="10">
        <f>IF(OR($C539={"PH-AKT","Syk","Src","Lyn-FAK","Prin-CRAF","ERKKTR"}),1/AG539,AG539)</f>
        <v>0</v>
      </c>
    </row>
    <row r="540" spans="1:44" x14ac:dyDescent="0.2">
      <c r="A540" s="10">
        <v>539</v>
      </c>
      <c r="C540" s="10">
        <f>_xlfn.IFNA(VLOOKUP($B540,Barcodes!$B$2:$E$14,4,FALSE),0)</f>
        <v>0</v>
      </c>
      <c r="AI540" s="10">
        <f>IF(OR($C540={"PH-AKT","Syk","Src","Lyn-FAK","Prin-CRAF","ERKKTR"}),1/X540,X540)</f>
        <v>0</v>
      </c>
      <c r="AJ540" s="10">
        <f>IF(OR($C540={"PH-AKT","Syk","Src","Lyn-FAK","Prin-CRAF","ERKKTR"}),1/Y540,Y540)</f>
        <v>0</v>
      </c>
      <c r="AK540" s="10">
        <f>IF(OR($C540={"PH-AKT","Syk","Src","Lyn-FAK","Prin-CRAF","ERKKTR"}),1/Z540,Z540)</f>
        <v>0</v>
      </c>
      <c r="AL540" s="10">
        <f>IF(OR($C540={"PH-AKT","Syk","Src","Lyn-FAK","Prin-CRAF","ERKKTR"}),1/AA540,AA540)</f>
        <v>0</v>
      </c>
      <c r="AM540" s="10">
        <f>IF(OR($C540={"PH-AKT","Syk","Src","Lyn-FAK","Prin-CRAF","ERKKTR"}),1/AB540,AB540)</f>
        <v>0</v>
      </c>
      <c r="AN540" s="10">
        <f>IF(OR($C540={"PH-AKT","Syk","Src","Lyn-FAK","Prin-CRAF","ERKKTR"}),1/AC540,AC540)</f>
        <v>0</v>
      </c>
      <c r="AO540" s="10">
        <f>IF(OR($C540={"PH-AKT","Syk","Src","Lyn-FAK","Prin-CRAF","ERKKTR"}),1/AD540,AD540)</f>
        <v>0</v>
      </c>
      <c r="AP540" s="10">
        <f>IF(OR($C540={"PH-AKT","Syk","Src","Lyn-FAK","Prin-CRAF","ERKKTR"}),1/AE540,AE540)</f>
        <v>0</v>
      </c>
      <c r="AQ540" s="10">
        <f>IF(OR($C540={"PH-AKT","Syk","Src","Lyn-FAK","Prin-CRAF","ERKKTR"}),1/AF540,AF540)</f>
        <v>0</v>
      </c>
      <c r="AR540" s="10">
        <f>IF(OR($C540={"PH-AKT","Syk","Src","Lyn-FAK","Prin-CRAF","ERKKTR"}),1/AG540,AG540)</f>
        <v>0</v>
      </c>
    </row>
    <row r="541" spans="1:44" x14ac:dyDescent="0.2">
      <c r="A541" s="10">
        <v>540</v>
      </c>
      <c r="C541" s="10">
        <f>_xlfn.IFNA(VLOOKUP($B541,Barcodes!$B$2:$E$14,4,FALSE),0)</f>
        <v>0</v>
      </c>
      <c r="AI541" s="10">
        <f>IF(OR($C541={"PH-AKT","Syk","Src","Lyn-FAK","Prin-CRAF","ERKKTR"}),1/X541,X541)</f>
        <v>0</v>
      </c>
      <c r="AJ541" s="10">
        <f>IF(OR($C541={"PH-AKT","Syk","Src","Lyn-FAK","Prin-CRAF","ERKKTR"}),1/Y541,Y541)</f>
        <v>0</v>
      </c>
      <c r="AK541" s="10">
        <f>IF(OR($C541={"PH-AKT","Syk","Src","Lyn-FAK","Prin-CRAF","ERKKTR"}),1/Z541,Z541)</f>
        <v>0</v>
      </c>
      <c r="AL541" s="10">
        <f>IF(OR($C541={"PH-AKT","Syk","Src","Lyn-FAK","Prin-CRAF","ERKKTR"}),1/AA541,AA541)</f>
        <v>0</v>
      </c>
      <c r="AM541" s="10">
        <f>IF(OR($C541={"PH-AKT","Syk","Src","Lyn-FAK","Prin-CRAF","ERKKTR"}),1/AB541,AB541)</f>
        <v>0</v>
      </c>
      <c r="AN541" s="10">
        <f>IF(OR($C541={"PH-AKT","Syk","Src","Lyn-FAK","Prin-CRAF","ERKKTR"}),1/AC541,AC541)</f>
        <v>0</v>
      </c>
      <c r="AO541" s="10">
        <f>IF(OR($C541={"PH-AKT","Syk","Src","Lyn-FAK","Prin-CRAF","ERKKTR"}),1/AD541,AD541)</f>
        <v>0</v>
      </c>
      <c r="AP541" s="10">
        <f>IF(OR($C541={"PH-AKT","Syk","Src","Lyn-FAK","Prin-CRAF","ERKKTR"}),1/AE541,AE541)</f>
        <v>0</v>
      </c>
      <c r="AQ541" s="10">
        <f>IF(OR($C541={"PH-AKT","Syk","Src","Lyn-FAK","Prin-CRAF","ERKKTR"}),1/AF541,AF541)</f>
        <v>0</v>
      </c>
      <c r="AR541" s="10">
        <f>IF(OR($C541={"PH-AKT","Syk","Src","Lyn-FAK","Prin-CRAF","ERKKTR"}),1/AG541,AG541)</f>
        <v>0</v>
      </c>
    </row>
    <row r="542" spans="1:44" x14ac:dyDescent="0.2">
      <c r="A542" s="10">
        <v>541</v>
      </c>
      <c r="C542" s="10">
        <f>_xlfn.IFNA(VLOOKUP($B542,Barcodes!$B$2:$E$14,4,FALSE),0)</f>
        <v>0</v>
      </c>
      <c r="AI542" s="10">
        <f>IF(OR($C542={"PH-AKT","Syk","Src","Lyn-FAK","Prin-CRAF","ERKKTR"}),1/X542,X542)</f>
        <v>0</v>
      </c>
      <c r="AJ542" s="10">
        <f>IF(OR($C542={"PH-AKT","Syk","Src","Lyn-FAK","Prin-CRAF","ERKKTR"}),1/Y542,Y542)</f>
        <v>0</v>
      </c>
      <c r="AK542" s="10">
        <f>IF(OR($C542={"PH-AKT","Syk","Src","Lyn-FAK","Prin-CRAF","ERKKTR"}),1/Z542,Z542)</f>
        <v>0</v>
      </c>
      <c r="AL542" s="10">
        <f>IF(OR($C542={"PH-AKT","Syk","Src","Lyn-FAK","Prin-CRAF","ERKKTR"}),1/AA542,AA542)</f>
        <v>0</v>
      </c>
      <c r="AM542" s="10">
        <f>IF(OR($C542={"PH-AKT","Syk","Src","Lyn-FAK","Prin-CRAF","ERKKTR"}),1/AB542,AB542)</f>
        <v>0</v>
      </c>
      <c r="AN542" s="10">
        <f>IF(OR($C542={"PH-AKT","Syk","Src","Lyn-FAK","Prin-CRAF","ERKKTR"}),1/AC542,AC542)</f>
        <v>0</v>
      </c>
      <c r="AO542" s="10">
        <f>IF(OR($C542={"PH-AKT","Syk","Src","Lyn-FAK","Prin-CRAF","ERKKTR"}),1/AD542,AD542)</f>
        <v>0</v>
      </c>
      <c r="AP542" s="10">
        <f>IF(OR($C542={"PH-AKT","Syk","Src","Lyn-FAK","Prin-CRAF","ERKKTR"}),1/AE542,AE542)</f>
        <v>0</v>
      </c>
      <c r="AQ542" s="10">
        <f>IF(OR($C542={"PH-AKT","Syk","Src","Lyn-FAK","Prin-CRAF","ERKKTR"}),1/AF542,AF542)</f>
        <v>0</v>
      </c>
      <c r="AR542" s="10">
        <f>IF(OR($C542={"PH-AKT","Syk","Src","Lyn-FAK","Prin-CRAF","ERKKTR"}),1/AG542,AG542)</f>
        <v>0</v>
      </c>
    </row>
    <row r="543" spans="1:44" x14ac:dyDescent="0.2">
      <c r="A543" s="10">
        <v>542</v>
      </c>
      <c r="C543" s="10">
        <f>_xlfn.IFNA(VLOOKUP($B543,Barcodes!$B$2:$E$14,4,FALSE),0)</f>
        <v>0</v>
      </c>
      <c r="AI543" s="10">
        <f>IF(OR($C543={"PH-AKT","Syk","Src","Lyn-FAK","Prin-CRAF","ERKKTR"}),1/X543,X543)</f>
        <v>0</v>
      </c>
      <c r="AJ543" s="10">
        <f>IF(OR($C543={"PH-AKT","Syk","Src","Lyn-FAK","Prin-CRAF","ERKKTR"}),1/Y543,Y543)</f>
        <v>0</v>
      </c>
      <c r="AK543" s="10">
        <f>IF(OR($C543={"PH-AKT","Syk","Src","Lyn-FAK","Prin-CRAF","ERKKTR"}),1/Z543,Z543)</f>
        <v>0</v>
      </c>
      <c r="AL543" s="10">
        <f>IF(OR($C543={"PH-AKT","Syk","Src","Lyn-FAK","Prin-CRAF","ERKKTR"}),1/AA543,AA543)</f>
        <v>0</v>
      </c>
      <c r="AM543" s="10">
        <f>IF(OR($C543={"PH-AKT","Syk","Src","Lyn-FAK","Prin-CRAF","ERKKTR"}),1/AB543,AB543)</f>
        <v>0</v>
      </c>
      <c r="AN543" s="10">
        <f>IF(OR($C543={"PH-AKT","Syk","Src","Lyn-FAK","Prin-CRAF","ERKKTR"}),1/AC543,AC543)</f>
        <v>0</v>
      </c>
      <c r="AO543" s="10">
        <f>IF(OR($C543={"PH-AKT","Syk","Src","Lyn-FAK","Prin-CRAF","ERKKTR"}),1/AD543,AD543)</f>
        <v>0</v>
      </c>
      <c r="AP543" s="10">
        <f>IF(OR($C543={"PH-AKT","Syk","Src","Lyn-FAK","Prin-CRAF","ERKKTR"}),1/AE543,AE543)</f>
        <v>0</v>
      </c>
      <c r="AQ543" s="10">
        <f>IF(OR($C543={"PH-AKT","Syk","Src","Lyn-FAK","Prin-CRAF","ERKKTR"}),1/AF543,AF543)</f>
        <v>0</v>
      </c>
      <c r="AR543" s="10">
        <f>IF(OR($C543={"PH-AKT","Syk","Src","Lyn-FAK","Prin-CRAF","ERKKTR"}),1/AG543,AG543)</f>
        <v>0</v>
      </c>
    </row>
    <row r="544" spans="1:44" x14ac:dyDescent="0.2">
      <c r="A544" s="10">
        <v>543</v>
      </c>
      <c r="C544" s="10">
        <f>_xlfn.IFNA(VLOOKUP($B544,Barcodes!$B$2:$E$14,4,FALSE),0)</f>
        <v>0</v>
      </c>
      <c r="AI544" s="10">
        <f>IF(OR($C544={"PH-AKT","Syk","Src","Lyn-FAK","Prin-CRAF","ERKKTR"}),1/X544,X544)</f>
        <v>0</v>
      </c>
      <c r="AJ544" s="10">
        <f>IF(OR($C544={"PH-AKT","Syk","Src","Lyn-FAK","Prin-CRAF","ERKKTR"}),1/Y544,Y544)</f>
        <v>0</v>
      </c>
      <c r="AK544" s="10">
        <f>IF(OR($C544={"PH-AKT","Syk","Src","Lyn-FAK","Prin-CRAF","ERKKTR"}),1/Z544,Z544)</f>
        <v>0</v>
      </c>
      <c r="AL544" s="10">
        <f>IF(OR($C544={"PH-AKT","Syk","Src","Lyn-FAK","Prin-CRAF","ERKKTR"}),1/AA544,AA544)</f>
        <v>0</v>
      </c>
      <c r="AM544" s="10">
        <f>IF(OR($C544={"PH-AKT","Syk","Src","Lyn-FAK","Prin-CRAF","ERKKTR"}),1/AB544,AB544)</f>
        <v>0</v>
      </c>
      <c r="AN544" s="10">
        <f>IF(OR($C544={"PH-AKT","Syk","Src","Lyn-FAK","Prin-CRAF","ERKKTR"}),1/AC544,AC544)</f>
        <v>0</v>
      </c>
      <c r="AO544" s="10">
        <f>IF(OR($C544={"PH-AKT","Syk","Src","Lyn-FAK","Prin-CRAF","ERKKTR"}),1/AD544,AD544)</f>
        <v>0</v>
      </c>
      <c r="AP544" s="10">
        <f>IF(OR($C544={"PH-AKT","Syk","Src","Lyn-FAK","Prin-CRAF","ERKKTR"}),1/AE544,AE544)</f>
        <v>0</v>
      </c>
      <c r="AQ544" s="10">
        <f>IF(OR($C544={"PH-AKT","Syk","Src","Lyn-FAK","Prin-CRAF","ERKKTR"}),1/AF544,AF544)</f>
        <v>0</v>
      </c>
      <c r="AR544" s="10">
        <f>IF(OR($C544={"PH-AKT","Syk","Src","Lyn-FAK","Prin-CRAF","ERKKTR"}),1/AG544,AG544)</f>
        <v>0</v>
      </c>
    </row>
    <row r="545" spans="1:44" x14ac:dyDescent="0.2">
      <c r="A545" s="10">
        <v>544</v>
      </c>
      <c r="C545" s="10">
        <f>_xlfn.IFNA(VLOOKUP($B545,Barcodes!$B$2:$E$14,4,FALSE),0)</f>
        <v>0</v>
      </c>
      <c r="AI545" s="10">
        <f>IF(OR($C545={"PH-AKT","Syk","Src","Lyn-FAK","Prin-CRAF","ERKKTR"}),1/X545,X545)</f>
        <v>0</v>
      </c>
      <c r="AJ545" s="10">
        <f>IF(OR($C545={"PH-AKT","Syk","Src","Lyn-FAK","Prin-CRAF","ERKKTR"}),1/Y545,Y545)</f>
        <v>0</v>
      </c>
      <c r="AK545" s="10">
        <f>IF(OR($C545={"PH-AKT","Syk","Src","Lyn-FAK","Prin-CRAF","ERKKTR"}),1/Z545,Z545)</f>
        <v>0</v>
      </c>
      <c r="AL545" s="10">
        <f>IF(OR($C545={"PH-AKT","Syk","Src","Lyn-FAK","Prin-CRAF","ERKKTR"}),1/AA545,AA545)</f>
        <v>0</v>
      </c>
      <c r="AM545" s="10">
        <f>IF(OR($C545={"PH-AKT","Syk","Src","Lyn-FAK","Prin-CRAF","ERKKTR"}),1/AB545,AB545)</f>
        <v>0</v>
      </c>
      <c r="AN545" s="10">
        <f>IF(OR($C545={"PH-AKT","Syk","Src","Lyn-FAK","Prin-CRAF","ERKKTR"}),1/AC545,AC545)</f>
        <v>0</v>
      </c>
      <c r="AO545" s="10">
        <f>IF(OR($C545={"PH-AKT","Syk","Src","Lyn-FAK","Prin-CRAF","ERKKTR"}),1/AD545,AD545)</f>
        <v>0</v>
      </c>
      <c r="AP545" s="10">
        <f>IF(OR($C545={"PH-AKT","Syk","Src","Lyn-FAK","Prin-CRAF","ERKKTR"}),1/AE545,AE545)</f>
        <v>0</v>
      </c>
      <c r="AQ545" s="10">
        <f>IF(OR($C545={"PH-AKT","Syk","Src","Lyn-FAK","Prin-CRAF","ERKKTR"}),1/AF545,AF545)</f>
        <v>0</v>
      </c>
      <c r="AR545" s="10">
        <f>IF(OR($C545={"PH-AKT","Syk","Src","Lyn-FAK","Prin-CRAF","ERKKTR"}),1/AG545,AG545)</f>
        <v>0</v>
      </c>
    </row>
    <row r="546" spans="1:44" x14ac:dyDescent="0.2">
      <c r="A546" s="10">
        <v>545</v>
      </c>
      <c r="C546" s="10">
        <f>_xlfn.IFNA(VLOOKUP($B546,Barcodes!$B$2:$E$14,4,FALSE),0)</f>
        <v>0</v>
      </c>
      <c r="AI546" s="10">
        <f>IF(OR($C546={"PH-AKT","Syk","Src","Lyn-FAK","Prin-CRAF","ERKKTR"}),1/X546,X546)</f>
        <v>0</v>
      </c>
      <c r="AJ546" s="10">
        <f>IF(OR($C546={"PH-AKT","Syk","Src","Lyn-FAK","Prin-CRAF","ERKKTR"}),1/Y546,Y546)</f>
        <v>0</v>
      </c>
      <c r="AK546" s="10">
        <f>IF(OR($C546={"PH-AKT","Syk","Src","Lyn-FAK","Prin-CRAF","ERKKTR"}),1/Z546,Z546)</f>
        <v>0</v>
      </c>
      <c r="AL546" s="10">
        <f>IF(OR($C546={"PH-AKT","Syk","Src","Lyn-FAK","Prin-CRAF","ERKKTR"}),1/AA546,AA546)</f>
        <v>0</v>
      </c>
      <c r="AM546" s="10">
        <f>IF(OR($C546={"PH-AKT","Syk","Src","Lyn-FAK","Prin-CRAF","ERKKTR"}),1/AB546,AB546)</f>
        <v>0</v>
      </c>
      <c r="AN546" s="10">
        <f>IF(OR($C546={"PH-AKT","Syk","Src","Lyn-FAK","Prin-CRAF","ERKKTR"}),1/AC546,AC546)</f>
        <v>0</v>
      </c>
      <c r="AO546" s="10">
        <f>IF(OR($C546={"PH-AKT","Syk","Src","Lyn-FAK","Prin-CRAF","ERKKTR"}),1/AD546,AD546)</f>
        <v>0</v>
      </c>
      <c r="AP546" s="10">
        <f>IF(OR($C546={"PH-AKT","Syk","Src","Lyn-FAK","Prin-CRAF","ERKKTR"}),1/AE546,AE546)</f>
        <v>0</v>
      </c>
      <c r="AQ546" s="10">
        <f>IF(OR($C546={"PH-AKT","Syk","Src","Lyn-FAK","Prin-CRAF","ERKKTR"}),1/AF546,AF546)</f>
        <v>0</v>
      </c>
      <c r="AR546" s="10">
        <f>IF(OR($C546={"PH-AKT","Syk","Src","Lyn-FAK","Prin-CRAF","ERKKTR"}),1/AG546,AG546)</f>
        <v>0</v>
      </c>
    </row>
    <row r="547" spans="1:44" x14ac:dyDescent="0.2">
      <c r="A547" s="10">
        <v>546</v>
      </c>
      <c r="C547" s="10">
        <f>_xlfn.IFNA(VLOOKUP($B547,Barcodes!$B$2:$E$14,4,FALSE),0)</f>
        <v>0</v>
      </c>
      <c r="AI547" s="10">
        <f>IF(OR($C547={"PH-AKT","Syk","Src","Lyn-FAK","Prin-CRAF","ERKKTR"}),1/X547,X547)</f>
        <v>0</v>
      </c>
      <c r="AJ547" s="10">
        <f>IF(OR($C547={"PH-AKT","Syk","Src","Lyn-FAK","Prin-CRAF","ERKKTR"}),1/Y547,Y547)</f>
        <v>0</v>
      </c>
      <c r="AK547" s="10">
        <f>IF(OR($C547={"PH-AKT","Syk","Src","Lyn-FAK","Prin-CRAF","ERKKTR"}),1/Z547,Z547)</f>
        <v>0</v>
      </c>
      <c r="AL547" s="10">
        <f>IF(OR($C547={"PH-AKT","Syk","Src","Lyn-FAK","Prin-CRAF","ERKKTR"}),1/AA547,AA547)</f>
        <v>0</v>
      </c>
      <c r="AM547" s="10">
        <f>IF(OR($C547={"PH-AKT","Syk","Src","Lyn-FAK","Prin-CRAF","ERKKTR"}),1/AB547,AB547)</f>
        <v>0</v>
      </c>
      <c r="AN547" s="10">
        <f>IF(OR($C547={"PH-AKT","Syk","Src","Lyn-FAK","Prin-CRAF","ERKKTR"}),1/AC547,AC547)</f>
        <v>0</v>
      </c>
      <c r="AO547" s="10">
        <f>IF(OR($C547={"PH-AKT","Syk","Src","Lyn-FAK","Prin-CRAF","ERKKTR"}),1/AD547,AD547)</f>
        <v>0</v>
      </c>
      <c r="AP547" s="10">
        <f>IF(OR($C547={"PH-AKT","Syk","Src","Lyn-FAK","Prin-CRAF","ERKKTR"}),1/AE547,AE547)</f>
        <v>0</v>
      </c>
      <c r="AQ547" s="10">
        <f>IF(OR($C547={"PH-AKT","Syk","Src","Lyn-FAK","Prin-CRAF","ERKKTR"}),1/AF547,AF547)</f>
        <v>0</v>
      </c>
      <c r="AR547" s="10">
        <f>IF(OR($C547={"PH-AKT","Syk","Src","Lyn-FAK","Prin-CRAF","ERKKTR"}),1/AG547,AG547)</f>
        <v>0</v>
      </c>
    </row>
    <row r="548" spans="1:44" x14ac:dyDescent="0.2">
      <c r="A548" s="10">
        <v>547</v>
      </c>
      <c r="C548" s="10">
        <f>_xlfn.IFNA(VLOOKUP($B548,Barcodes!$B$2:$E$14,4,FALSE),0)</f>
        <v>0</v>
      </c>
      <c r="AI548" s="10">
        <f>IF(OR($C548={"PH-AKT","Syk","Src","Lyn-FAK","Prin-CRAF","ERKKTR"}),1/X548,X548)</f>
        <v>0</v>
      </c>
      <c r="AJ548" s="10">
        <f>IF(OR($C548={"PH-AKT","Syk","Src","Lyn-FAK","Prin-CRAF","ERKKTR"}),1/Y548,Y548)</f>
        <v>0</v>
      </c>
      <c r="AK548" s="10">
        <f>IF(OR($C548={"PH-AKT","Syk","Src","Lyn-FAK","Prin-CRAF","ERKKTR"}),1/Z548,Z548)</f>
        <v>0</v>
      </c>
      <c r="AL548" s="10">
        <f>IF(OR($C548={"PH-AKT","Syk","Src","Lyn-FAK","Prin-CRAF","ERKKTR"}),1/AA548,AA548)</f>
        <v>0</v>
      </c>
      <c r="AM548" s="10">
        <f>IF(OR($C548={"PH-AKT","Syk","Src","Lyn-FAK","Prin-CRAF","ERKKTR"}),1/AB548,AB548)</f>
        <v>0</v>
      </c>
      <c r="AN548" s="10">
        <f>IF(OR($C548={"PH-AKT","Syk","Src","Lyn-FAK","Prin-CRAF","ERKKTR"}),1/AC548,AC548)</f>
        <v>0</v>
      </c>
      <c r="AO548" s="10">
        <f>IF(OR($C548={"PH-AKT","Syk","Src","Lyn-FAK","Prin-CRAF","ERKKTR"}),1/AD548,AD548)</f>
        <v>0</v>
      </c>
      <c r="AP548" s="10">
        <f>IF(OR($C548={"PH-AKT","Syk","Src","Lyn-FAK","Prin-CRAF","ERKKTR"}),1/AE548,AE548)</f>
        <v>0</v>
      </c>
      <c r="AQ548" s="10">
        <f>IF(OR($C548={"PH-AKT","Syk","Src","Lyn-FAK","Prin-CRAF","ERKKTR"}),1/AF548,AF548)</f>
        <v>0</v>
      </c>
      <c r="AR548" s="10">
        <f>IF(OR($C548={"PH-AKT","Syk","Src","Lyn-FAK","Prin-CRAF","ERKKTR"}),1/AG548,AG548)</f>
        <v>0</v>
      </c>
    </row>
    <row r="549" spans="1:44" x14ac:dyDescent="0.2">
      <c r="A549" s="10">
        <v>548</v>
      </c>
      <c r="C549" s="10">
        <f>_xlfn.IFNA(VLOOKUP($B549,Barcodes!$B$2:$E$14,4,FALSE),0)</f>
        <v>0</v>
      </c>
      <c r="AI549" s="10">
        <f>IF(OR($C549={"PH-AKT","Syk","Src","Lyn-FAK","Prin-CRAF","ERKKTR"}),1/X549,X549)</f>
        <v>0</v>
      </c>
      <c r="AJ549" s="10">
        <f>IF(OR($C549={"PH-AKT","Syk","Src","Lyn-FAK","Prin-CRAF","ERKKTR"}),1/Y549,Y549)</f>
        <v>0</v>
      </c>
      <c r="AK549" s="10">
        <f>IF(OR($C549={"PH-AKT","Syk","Src","Lyn-FAK","Prin-CRAF","ERKKTR"}),1/Z549,Z549)</f>
        <v>0</v>
      </c>
      <c r="AL549" s="10">
        <f>IF(OR($C549={"PH-AKT","Syk","Src","Lyn-FAK","Prin-CRAF","ERKKTR"}),1/AA549,AA549)</f>
        <v>0</v>
      </c>
      <c r="AM549" s="10">
        <f>IF(OR($C549={"PH-AKT","Syk","Src","Lyn-FAK","Prin-CRAF","ERKKTR"}),1/AB549,AB549)</f>
        <v>0</v>
      </c>
      <c r="AN549" s="10">
        <f>IF(OR($C549={"PH-AKT","Syk","Src","Lyn-FAK","Prin-CRAF","ERKKTR"}),1/AC549,AC549)</f>
        <v>0</v>
      </c>
      <c r="AO549" s="10">
        <f>IF(OR($C549={"PH-AKT","Syk","Src","Lyn-FAK","Prin-CRAF","ERKKTR"}),1/AD549,AD549)</f>
        <v>0</v>
      </c>
      <c r="AP549" s="10">
        <f>IF(OR($C549={"PH-AKT","Syk","Src","Lyn-FAK","Prin-CRAF","ERKKTR"}),1/AE549,AE549)</f>
        <v>0</v>
      </c>
      <c r="AQ549" s="10">
        <f>IF(OR($C549={"PH-AKT","Syk","Src","Lyn-FAK","Prin-CRAF","ERKKTR"}),1/AF549,AF549)</f>
        <v>0</v>
      </c>
      <c r="AR549" s="10">
        <f>IF(OR($C549={"PH-AKT","Syk","Src","Lyn-FAK","Prin-CRAF","ERKKTR"}),1/AG549,AG549)</f>
        <v>0</v>
      </c>
    </row>
    <row r="550" spans="1:44" x14ac:dyDescent="0.2">
      <c r="A550" s="10">
        <v>549</v>
      </c>
      <c r="C550" s="10">
        <f>_xlfn.IFNA(VLOOKUP($B550,Barcodes!$B$2:$E$14,4,FALSE),0)</f>
        <v>0</v>
      </c>
      <c r="AI550" s="10">
        <f>IF(OR($C550={"PH-AKT","Syk","Src","Lyn-FAK","Prin-CRAF","ERKKTR"}),1/X550,X550)</f>
        <v>0</v>
      </c>
      <c r="AJ550" s="10">
        <f>IF(OR($C550={"PH-AKT","Syk","Src","Lyn-FAK","Prin-CRAF","ERKKTR"}),1/Y550,Y550)</f>
        <v>0</v>
      </c>
      <c r="AK550" s="10">
        <f>IF(OR($C550={"PH-AKT","Syk","Src","Lyn-FAK","Prin-CRAF","ERKKTR"}),1/Z550,Z550)</f>
        <v>0</v>
      </c>
      <c r="AL550" s="10">
        <f>IF(OR($C550={"PH-AKT","Syk","Src","Lyn-FAK","Prin-CRAF","ERKKTR"}),1/AA550,AA550)</f>
        <v>0</v>
      </c>
      <c r="AM550" s="10">
        <f>IF(OR($C550={"PH-AKT","Syk","Src","Lyn-FAK","Prin-CRAF","ERKKTR"}),1/AB550,AB550)</f>
        <v>0</v>
      </c>
      <c r="AN550" s="10">
        <f>IF(OR($C550={"PH-AKT","Syk","Src","Lyn-FAK","Prin-CRAF","ERKKTR"}),1/AC550,AC550)</f>
        <v>0</v>
      </c>
      <c r="AO550" s="10">
        <f>IF(OR($C550={"PH-AKT","Syk","Src","Lyn-FAK","Prin-CRAF","ERKKTR"}),1/AD550,AD550)</f>
        <v>0</v>
      </c>
      <c r="AP550" s="10">
        <f>IF(OR($C550={"PH-AKT","Syk","Src","Lyn-FAK","Prin-CRAF","ERKKTR"}),1/AE550,AE550)</f>
        <v>0</v>
      </c>
      <c r="AQ550" s="10">
        <f>IF(OR($C550={"PH-AKT","Syk","Src","Lyn-FAK","Prin-CRAF","ERKKTR"}),1/AF550,AF550)</f>
        <v>0</v>
      </c>
      <c r="AR550" s="10">
        <f>IF(OR($C550={"PH-AKT","Syk","Src","Lyn-FAK","Prin-CRAF","ERKKTR"}),1/AG550,AG550)</f>
        <v>0</v>
      </c>
    </row>
    <row r="551" spans="1:44" x14ac:dyDescent="0.2">
      <c r="A551" s="10">
        <v>550</v>
      </c>
      <c r="C551" s="10">
        <f>_xlfn.IFNA(VLOOKUP($B551,Barcodes!$B$2:$E$14,4,FALSE),0)</f>
        <v>0</v>
      </c>
      <c r="AI551" s="10">
        <f>IF(OR($C551={"PH-AKT","Syk","Src","Lyn-FAK","Prin-CRAF","ERKKTR"}),1/X551,X551)</f>
        <v>0</v>
      </c>
      <c r="AJ551" s="10">
        <f>IF(OR($C551={"PH-AKT","Syk","Src","Lyn-FAK","Prin-CRAF","ERKKTR"}),1/Y551,Y551)</f>
        <v>0</v>
      </c>
      <c r="AK551" s="10">
        <f>IF(OR($C551={"PH-AKT","Syk","Src","Lyn-FAK","Prin-CRAF","ERKKTR"}),1/Z551,Z551)</f>
        <v>0</v>
      </c>
      <c r="AL551" s="10">
        <f>IF(OR($C551={"PH-AKT","Syk","Src","Lyn-FAK","Prin-CRAF","ERKKTR"}),1/AA551,AA551)</f>
        <v>0</v>
      </c>
      <c r="AM551" s="10">
        <f>IF(OR($C551={"PH-AKT","Syk","Src","Lyn-FAK","Prin-CRAF","ERKKTR"}),1/AB551,AB551)</f>
        <v>0</v>
      </c>
      <c r="AN551" s="10">
        <f>IF(OR($C551={"PH-AKT","Syk","Src","Lyn-FAK","Prin-CRAF","ERKKTR"}),1/AC551,AC551)</f>
        <v>0</v>
      </c>
      <c r="AO551" s="10">
        <f>IF(OR($C551={"PH-AKT","Syk","Src","Lyn-FAK","Prin-CRAF","ERKKTR"}),1/AD551,AD551)</f>
        <v>0</v>
      </c>
      <c r="AP551" s="10">
        <f>IF(OR($C551={"PH-AKT","Syk","Src","Lyn-FAK","Prin-CRAF","ERKKTR"}),1/AE551,AE551)</f>
        <v>0</v>
      </c>
      <c r="AQ551" s="10">
        <f>IF(OR($C551={"PH-AKT","Syk","Src","Lyn-FAK","Prin-CRAF","ERKKTR"}),1/AF551,AF551)</f>
        <v>0</v>
      </c>
      <c r="AR551" s="10">
        <f>IF(OR($C551={"PH-AKT","Syk","Src","Lyn-FAK","Prin-CRAF","ERKKTR"}),1/AG551,AG551)</f>
        <v>0</v>
      </c>
    </row>
    <row r="552" spans="1:44" x14ac:dyDescent="0.2">
      <c r="A552" s="10">
        <v>551</v>
      </c>
      <c r="C552" s="10">
        <f>_xlfn.IFNA(VLOOKUP($B552,Barcodes!$B$2:$E$14,4,FALSE),0)</f>
        <v>0</v>
      </c>
      <c r="AI552" s="10">
        <f>IF(OR($C552={"PH-AKT","Syk","Src","Lyn-FAK","Prin-CRAF","ERKKTR"}),1/X552,X552)</f>
        <v>0</v>
      </c>
      <c r="AJ552" s="10">
        <f>IF(OR($C552={"PH-AKT","Syk","Src","Lyn-FAK","Prin-CRAF","ERKKTR"}),1/Y552,Y552)</f>
        <v>0</v>
      </c>
      <c r="AK552" s="10">
        <f>IF(OR($C552={"PH-AKT","Syk","Src","Lyn-FAK","Prin-CRAF","ERKKTR"}),1/Z552,Z552)</f>
        <v>0</v>
      </c>
      <c r="AL552" s="10">
        <f>IF(OR($C552={"PH-AKT","Syk","Src","Lyn-FAK","Prin-CRAF","ERKKTR"}),1/AA552,AA552)</f>
        <v>0</v>
      </c>
      <c r="AM552" s="10">
        <f>IF(OR($C552={"PH-AKT","Syk","Src","Lyn-FAK","Prin-CRAF","ERKKTR"}),1/AB552,AB552)</f>
        <v>0</v>
      </c>
      <c r="AN552" s="10">
        <f>IF(OR($C552={"PH-AKT","Syk","Src","Lyn-FAK","Prin-CRAF","ERKKTR"}),1/AC552,AC552)</f>
        <v>0</v>
      </c>
      <c r="AO552" s="10">
        <f>IF(OR($C552={"PH-AKT","Syk","Src","Lyn-FAK","Prin-CRAF","ERKKTR"}),1/AD552,AD552)</f>
        <v>0</v>
      </c>
      <c r="AP552" s="10">
        <f>IF(OR($C552={"PH-AKT","Syk","Src","Lyn-FAK","Prin-CRAF","ERKKTR"}),1/AE552,AE552)</f>
        <v>0</v>
      </c>
      <c r="AQ552" s="10">
        <f>IF(OR($C552={"PH-AKT","Syk","Src","Lyn-FAK","Prin-CRAF","ERKKTR"}),1/AF552,AF552)</f>
        <v>0</v>
      </c>
      <c r="AR552" s="10">
        <f>IF(OR($C552={"PH-AKT","Syk","Src","Lyn-FAK","Prin-CRAF","ERKKTR"}),1/AG552,AG552)</f>
        <v>0</v>
      </c>
    </row>
    <row r="553" spans="1:44" x14ac:dyDescent="0.2">
      <c r="A553" s="10">
        <v>552</v>
      </c>
      <c r="C553" s="10">
        <f>_xlfn.IFNA(VLOOKUP($B553,Barcodes!$B$2:$E$14,4,FALSE),0)</f>
        <v>0</v>
      </c>
      <c r="AI553" s="10">
        <f>IF(OR($C553={"PH-AKT","Syk","Src","Lyn-FAK","Prin-CRAF","ERKKTR"}),1/X553,X553)</f>
        <v>0</v>
      </c>
      <c r="AJ553" s="10">
        <f>IF(OR($C553={"PH-AKT","Syk","Src","Lyn-FAK","Prin-CRAF","ERKKTR"}),1/Y553,Y553)</f>
        <v>0</v>
      </c>
      <c r="AK553" s="10">
        <f>IF(OR($C553={"PH-AKT","Syk","Src","Lyn-FAK","Prin-CRAF","ERKKTR"}),1/Z553,Z553)</f>
        <v>0</v>
      </c>
      <c r="AL553" s="10">
        <f>IF(OR($C553={"PH-AKT","Syk","Src","Lyn-FAK","Prin-CRAF","ERKKTR"}),1/AA553,AA553)</f>
        <v>0</v>
      </c>
      <c r="AM553" s="10">
        <f>IF(OR($C553={"PH-AKT","Syk","Src","Lyn-FAK","Prin-CRAF","ERKKTR"}),1/AB553,AB553)</f>
        <v>0</v>
      </c>
      <c r="AN553" s="10">
        <f>IF(OR($C553={"PH-AKT","Syk","Src","Lyn-FAK","Prin-CRAF","ERKKTR"}),1/AC553,AC553)</f>
        <v>0</v>
      </c>
      <c r="AO553" s="10">
        <f>IF(OR($C553={"PH-AKT","Syk","Src","Lyn-FAK","Prin-CRAF","ERKKTR"}),1/AD553,AD553)</f>
        <v>0</v>
      </c>
      <c r="AP553" s="10">
        <f>IF(OR($C553={"PH-AKT","Syk","Src","Lyn-FAK","Prin-CRAF","ERKKTR"}),1/AE553,AE553)</f>
        <v>0</v>
      </c>
      <c r="AQ553" s="10">
        <f>IF(OR($C553={"PH-AKT","Syk","Src","Lyn-FAK","Prin-CRAF","ERKKTR"}),1/AF553,AF553)</f>
        <v>0</v>
      </c>
      <c r="AR553" s="10">
        <f>IF(OR($C553={"PH-AKT","Syk","Src","Lyn-FAK","Prin-CRAF","ERKKTR"}),1/AG553,AG553)</f>
        <v>0</v>
      </c>
    </row>
    <row r="554" spans="1:44" x14ac:dyDescent="0.2">
      <c r="A554" s="10">
        <v>553</v>
      </c>
      <c r="C554" s="10">
        <f>_xlfn.IFNA(VLOOKUP($B554,Barcodes!$B$2:$E$14,4,FALSE),0)</f>
        <v>0</v>
      </c>
      <c r="AI554" s="10">
        <f>IF(OR($C554={"PH-AKT","Syk","Src","Lyn-FAK","Prin-CRAF","ERKKTR"}),1/X554,X554)</f>
        <v>0</v>
      </c>
      <c r="AJ554" s="10">
        <f>IF(OR($C554={"PH-AKT","Syk","Src","Lyn-FAK","Prin-CRAF","ERKKTR"}),1/Y554,Y554)</f>
        <v>0</v>
      </c>
      <c r="AK554" s="10">
        <f>IF(OR($C554={"PH-AKT","Syk","Src","Lyn-FAK","Prin-CRAF","ERKKTR"}),1/Z554,Z554)</f>
        <v>0</v>
      </c>
      <c r="AL554" s="10">
        <f>IF(OR($C554={"PH-AKT","Syk","Src","Lyn-FAK","Prin-CRAF","ERKKTR"}),1/AA554,AA554)</f>
        <v>0</v>
      </c>
      <c r="AM554" s="10">
        <f>IF(OR($C554={"PH-AKT","Syk","Src","Lyn-FAK","Prin-CRAF","ERKKTR"}),1/AB554,AB554)</f>
        <v>0</v>
      </c>
      <c r="AN554" s="10">
        <f>IF(OR($C554={"PH-AKT","Syk","Src","Lyn-FAK","Prin-CRAF","ERKKTR"}),1/AC554,AC554)</f>
        <v>0</v>
      </c>
      <c r="AO554" s="10">
        <f>IF(OR($C554={"PH-AKT","Syk","Src","Lyn-FAK","Prin-CRAF","ERKKTR"}),1/AD554,AD554)</f>
        <v>0</v>
      </c>
      <c r="AP554" s="10">
        <f>IF(OR($C554={"PH-AKT","Syk","Src","Lyn-FAK","Prin-CRAF","ERKKTR"}),1/AE554,AE554)</f>
        <v>0</v>
      </c>
      <c r="AQ554" s="10">
        <f>IF(OR($C554={"PH-AKT","Syk","Src","Lyn-FAK","Prin-CRAF","ERKKTR"}),1/AF554,AF554)</f>
        <v>0</v>
      </c>
      <c r="AR554" s="10">
        <f>IF(OR($C554={"PH-AKT","Syk","Src","Lyn-FAK","Prin-CRAF","ERKKTR"}),1/AG554,AG554)</f>
        <v>0</v>
      </c>
    </row>
    <row r="555" spans="1:44" x14ac:dyDescent="0.2">
      <c r="A555" s="10">
        <v>554</v>
      </c>
      <c r="C555" s="10">
        <f>_xlfn.IFNA(VLOOKUP($B555,Barcodes!$B$2:$E$14,4,FALSE),0)</f>
        <v>0</v>
      </c>
      <c r="AI555" s="10">
        <f>IF(OR($C555={"PH-AKT","Syk","Src","Lyn-FAK","Prin-CRAF","ERKKTR"}),1/X555,X555)</f>
        <v>0</v>
      </c>
      <c r="AJ555" s="10">
        <f>IF(OR($C555={"PH-AKT","Syk","Src","Lyn-FAK","Prin-CRAF","ERKKTR"}),1/Y555,Y555)</f>
        <v>0</v>
      </c>
      <c r="AK555" s="10">
        <f>IF(OR($C555={"PH-AKT","Syk","Src","Lyn-FAK","Prin-CRAF","ERKKTR"}),1/Z555,Z555)</f>
        <v>0</v>
      </c>
      <c r="AL555" s="10">
        <f>IF(OR($C555={"PH-AKT","Syk","Src","Lyn-FAK","Prin-CRAF","ERKKTR"}),1/AA555,AA555)</f>
        <v>0</v>
      </c>
      <c r="AM555" s="10">
        <f>IF(OR($C555={"PH-AKT","Syk","Src","Lyn-FAK","Prin-CRAF","ERKKTR"}),1/AB555,AB555)</f>
        <v>0</v>
      </c>
      <c r="AN555" s="10">
        <f>IF(OR($C555={"PH-AKT","Syk","Src","Lyn-FAK","Prin-CRAF","ERKKTR"}),1/AC555,AC555)</f>
        <v>0</v>
      </c>
      <c r="AO555" s="10">
        <f>IF(OR($C555={"PH-AKT","Syk","Src","Lyn-FAK","Prin-CRAF","ERKKTR"}),1/AD555,AD555)</f>
        <v>0</v>
      </c>
      <c r="AP555" s="10">
        <f>IF(OR($C555={"PH-AKT","Syk","Src","Lyn-FAK","Prin-CRAF","ERKKTR"}),1/AE555,AE555)</f>
        <v>0</v>
      </c>
      <c r="AQ555" s="10">
        <f>IF(OR($C555={"PH-AKT","Syk","Src","Lyn-FAK","Prin-CRAF","ERKKTR"}),1/AF555,AF555)</f>
        <v>0</v>
      </c>
      <c r="AR555" s="10">
        <f>IF(OR($C555={"PH-AKT","Syk","Src","Lyn-FAK","Prin-CRAF","ERKKTR"}),1/AG555,AG555)</f>
        <v>0</v>
      </c>
    </row>
    <row r="556" spans="1:44" x14ac:dyDescent="0.2">
      <c r="A556" s="10">
        <v>555</v>
      </c>
      <c r="C556" s="10">
        <f>_xlfn.IFNA(VLOOKUP($B556,Barcodes!$B$2:$E$14,4,FALSE),0)</f>
        <v>0</v>
      </c>
      <c r="AI556" s="10">
        <f>IF(OR($C556={"PH-AKT","Syk","Src","Lyn-FAK","Prin-CRAF","ERKKTR"}),1/X556,X556)</f>
        <v>0</v>
      </c>
      <c r="AJ556" s="10">
        <f>IF(OR($C556={"PH-AKT","Syk","Src","Lyn-FAK","Prin-CRAF","ERKKTR"}),1/Y556,Y556)</f>
        <v>0</v>
      </c>
      <c r="AK556" s="10">
        <f>IF(OR($C556={"PH-AKT","Syk","Src","Lyn-FAK","Prin-CRAF","ERKKTR"}),1/Z556,Z556)</f>
        <v>0</v>
      </c>
      <c r="AL556" s="10">
        <f>IF(OR($C556={"PH-AKT","Syk","Src","Lyn-FAK","Prin-CRAF","ERKKTR"}),1/AA556,AA556)</f>
        <v>0</v>
      </c>
      <c r="AM556" s="10">
        <f>IF(OR($C556={"PH-AKT","Syk","Src","Lyn-FAK","Prin-CRAF","ERKKTR"}),1/AB556,AB556)</f>
        <v>0</v>
      </c>
      <c r="AN556" s="10">
        <f>IF(OR($C556={"PH-AKT","Syk","Src","Lyn-FAK","Prin-CRAF","ERKKTR"}),1/AC556,AC556)</f>
        <v>0</v>
      </c>
      <c r="AO556" s="10">
        <f>IF(OR($C556={"PH-AKT","Syk","Src","Lyn-FAK","Prin-CRAF","ERKKTR"}),1/AD556,AD556)</f>
        <v>0</v>
      </c>
      <c r="AP556" s="10">
        <f>IF(OR($C556={"PH-AKT","Syk","Src","Lyn-FAK","Prin-CRAF","ERKKTR"}),1/AE556,AE556)</f>
        <v>0</v>
      </c>
      <c r="AQ556" s="10">
        <f>IF(OR($C556={"PH-AKT","Syk","Src","Lyn-FAK","Prin-CRAF","ERKKTR"}),1/AF556,AF556)</f>
        <v>0</v>
      </c>
      <c r="AR556" s="10">
        <f>IF(OR($C556={"PH-AKT","Syk","Src","Lyn-FAK","Prin-CRAF","ERKKTR"}),1/AG556,AG556)</f>
        <v>0</v>
      </c>
    </row>
    <row r="557" spans="1:44" x14ac:dyDescent="0.2">
      <c r="A557" s="10">
        <v>556</v>
      </c>
      <c r="C557" s="10">
        <f>_xlfn.IFNA(VLOOKUP($B557,Barcodes!$B$2:$E$14,4,FALSE),0)</f>
        <v>0</v>
      </c>
      <c r="AI557" s="10">
        <f>IF(OR($C557={"PH-AKT","Syk","Src","Lyn-FAK","Prin-CRAF","ERKKTR"}),1/X557,X557)</f>
        <v>0</v>
      </c>
      <c r="AJ557" s="10">
        <f>IF(OR($C557={"PH-AKT","Syk","Src","Lyn-FAK","Prin-CRAF","ERKKTR"}),1/Y557,Y557)</f>
        <v>0</v>
      </c>
      <c r="AK557" s="10">
        <f>IF(OR($C557={"PH-AKT","Syk","Src","Lyn-FAK","Prin-CRAF","ERKKTR"}),1/Z557,Z557)</f>
        <v>0</v>
      </c>
      <c r="AL557" s="10">
        <f>IF(OR($C557={"PH-AKT","Syk","Src","Lyn-FAK","Prin-CRAF","ERKKTR"}),1/AA557,AA557)</f>
        <v>0</v>
      </c>
      <c r="AM557" s="10">
        <f>IF(OR($C557={"PH-AKT","Syk","Src","Lyn-FAK","Prin-CRAF","ERKKTR"}),1/AB557,AB557)</f>
        <v>0</v>
      </c>
      <c r="AN557" s="10">
        <f>IF(OR($C557={"PH-AKT","Syk","Src","Lyn-FAK","Prin-CRAF","ERKKTR"}),1/AC557,AC557)</f>
        <v>0</v>
      </c>
      <c r="AO557" s="10">
        <f>IF(OR($C557={"PH-AKT","Syk","Src","Lyn-FAK","Prin-CRAF","ERKKTR"}),1/AD557,AD557)</f>
        <v>0</v>
      </c>
      <c r="AP557" s="10">
        <f>IF(OR($C557={"PH-AKT","Syk","Src","Lyn-FAK","Prin-CRAF","ERKKTR"}),1/AE557,AE557)</f>
        <v>0</v>
      </c>
      <c r="AQ557" s="10">
        <f>IF(OR($C557={"PH-AKT","Syk","Src","Lyn-FAK","Prin-CRAF","ERKKTR"}),1/AF557,AF557)</f>
        <v>0</v>
      </c>
      <c r="AR557" s="10">
        <f>IF(OR($C557={"PH-AKT","Syk","Src","Lyn-FAK","Prin-CRAF","ERKKTR"}),1/AG557,AG557)</f>
        <v>0</v>
      </c>
    </row>
    <row r="558" spans="1:44" x14ac:dyDescent="0.2">
      <c r="A558" s="10">
        <v>557</v>
      </c>
      <c r="C558" s="10">
        <f>_xlfn.IFNA(VLOOKUP($B558,Barcodes!$B$2:$E$14,4,FALSE),0)</f>
        <v>0</v>
      </c>
      <c r="AI558" s="10">
        <f>IF(OR($C558={"PH-AKT","Syk","Src","Lyn-FAK","Prin-CRAF","ERKKTR"}),1/X558,X558)</f>
        <v>0</v>
      </c>
      <c r="AJ558" s="10">
        <f>IF(OR($C558={"PH-AKT","Syk","Src","Lyn-FAK","Prin-CRAF","ERKKTR"}),1/Y558,Y558)</f>
        <v>0</v>
      </c>
      <c r="AK558" s="10">
        <f>IF(OR($C558={"PH-AKT","Syk","Src","Lyn-FAK","Prin-CRAF","ERKKTR"}),1/Z558,Z558)</f>
        <v>0</v>
      </c>
      <c r="AL558" s="10">
        <f>IF(OR($C558={"PH-AKT","Syk","Src","Lyn-FAK","Prin-CRAF","ERKKTR"}),1/AA558,AA558)</f>
        <v>0</v>
      </c>
      <c r="AM558" s="10">
        <f>IF(OR($C558={"PH-AKT","Syk","Src","Lyn-FAK","Prin-CRAF","ERKKTR"}),1/AB558,AB558)</f>
        <v>0</v>
      </c>
      <c r="AN558" s="10">
        <f>IF(OR($C558={"PH-AKT","Syk","Src","Lyn-FAK","Prin-CRAF","ERKKTR"}),1/AC558,AC558)</f>
        <v>0</v>
      </c>
      <c r="AO558" s="10">
        <f>IF(OR($C558={"PH-AKT","Syk","Src","Lyn-FAK","Prin-CRAF","ERKKTR"}),1/AD558,AD558)</f>
        <v>0</v>
      </c>
      <c r="AP558" s="10">
        <f>IF(OR($C558={"PH-AKT","Syk","Src","Lyn-FAK","Prin-CRAF","ERKKTR"}),1/AE558,AE558)</f>
        <v>0</v>
      </c>
      <c r="AQ558" s="10">
        <f>IF(OR($C558={"PH-AKT","Syk","Src","Lyn-FAK","Prin-CRAF","ERKKTR"}),1/AF558,AF558)</f>
        <v>0</v>
      </c>
      <c r="AR558" s="10">
        <f>IF(OR($C558={"PH-AKT","Syk","Src","Lyn-FAK","Prin-CRAF","ERKKTR"}),1/AG558,AG558)</f>
        <v>0</v>
      </c>
    </row>
    <row r="559" spans="1:44" x14ac:dyDescent="0.2">
      <c r="A559" s="10">
        <v>558</v>
      </c>
      <c r="C559" s="10">
        <f>_xlfn.IFNA(VLOOKUP($B559,Barcodes!$B$2:$E$14,4,FALSE),0)</f>
        <v>0</v>
      </c>
      <c r="AI559" s="10">
        <f>IF(OR($C559={"PH-AKT","Syk","Src","Lyn-FAK","Prin-CRAF","ERKKTR"}),1/X559,X559)</f>
        <v>0</v>
      </c>
      <c r="AJ559" s="10">
        <f>IF(OR($C559={"PH-AKT","Syk","Src","Lyn-FAK","Prin-CRAF","ERKKTR"}),1/Y559,Y559)</f>
        <v>0</v>
      </c>
      <c r="AK559" s="10">
        <f>IF(OR($C559={"PH-AKT","Syk","Src","Lyn-FAK","Prin-CRAF","ERKKTR"}),1/Z559,Z559)</f>
        <v>0</v>
      </c>
      <c r="AL559" s="10">
        <f>IF(OR($C559={"PH-AKT","Syk","Src","Lyn-FAK","Prin-CRAF","ERKKTR"}),1/AA559,AA559)</f>
        <v>0</v>
      </c>
      <c r="AM559" s="10">
        <f>IF(OR($C559={"PH-AKT","Syk","Src","Lyn-FAK","Prin-CRAF","ERKKTR"}),1/AB559,AB559)</f>
        <v>0</v>
      </c>
      <c r="AN559" s="10">
        <f>IF(OR($C559={"PH-AKT","Syk","Src","Lyn-FAK","Prin-CRAF","ERKKTR"}),1/AC559,AC559)</f>
        <v>0</v>
      </c>
      <c r="AO559" s="10">
        <f>IF(OR($C559={"PH-AKT","Syk","Src","Lyn-FAK","Prin-CRAF","ERKKTR"}),1/AD559,AD559)</f>
        <v>0</v>
      </c>
      <c r="AP559" s="10">
        <f>IF(OR($C559={"PH-AKT","Syk","Src","Lyn-FAK","Prin-CRAF","ERKKTR"}),1/AE559,AE559)</f>
        <v>0</v>
      </c>
      <c r="AQ559" s="10">
        <f>IF(OR($C559={"PH-AKT","Syk","Src","Lyn-FAK","Prin-CRAF","ERKKTR"}),1/AF559,AF559)</f>
        <v>0</v>
      </c>
      <c r="AR559" s="10">
        <f>IF(OR($C559={"PH-AKT","Syk","Src","Lyn-FAK","Prin-CRAF","ERKKTR"}),1/AG559,AG559)</f>
        <v>0</v>
      </c>
    </row>
    <row r="560" spans="1:44" x14ac:dyDescent="0.2">
      <c r="A560" s="10">
        <v>559</v>
      </c>
      <c r="C560" s="10">
        <f>_xlfn.IFNA(VLOOKUP($B560,Barcodes!$B$2:$E$14,4,FALSE),0)</f>
        <v>0</v>
      </c>
      <c r="AI560" s="10">
        <f>IF(OR($C560={"PH-AKT","Syk","Src","Lyn-FAK","Prin-CRAF","ERKKTR"}),1/X560,X560)</f>
        <v>0</v>
      </c>
      <c r="AJ560" s="10">
        <f>IF(OR($C560={"PH-AKT","Syk","Src","Lyn-FAK","Prin-CRAF","ERKKTR"}),1/Y560,Y560)</f>
        <v>0</v>
      </c>
      <c r="AK560" s="10">
        <f>IF(OR($C560={"PH-AKT","Syk","Src","Lyn-FAK","Prin-CRAF","ERKKTR"}),1/Z560,Z560)</f>
        <v>0</v>
      </c>
      <c r="AL560" s="10">
        <f>IF(OR($C560={"PH-AKT","Syk","Src","Lyn-FAK","Prin-CRAF","ERKKTR"}),1/AA560,AA560)</f>
        <v>0</v>
      </c>
      <c r="AM560" s="10">
        <f>IF(OR($C560={"PH-AKT","Syk","Src","Lyn-FAK","Prin-CRAF","ERKKTR"}),1/AB560,AB560)</f>
        <v>0</v>
      </c>
      <c r="AN560" s="10">
        <f>IF(OR($C560={"PH-AKT","Syk","Src","Lyn-FAK","Prin-CRAF","ERKKTR"}),1/AC560,AC560)</f>
        <v>0</v>
      </c>
      <c r="AO560" s="10">
        <f>IF(OR($C560={"PH-AKT","Syk","Src","Lyn-FAK","Prin-CRAF","ERKKTR"}),1/AD560,AD560)</f>
        <v>0</v>
      </c>
      <c r="AP560" s="10">
        <f>IF(OR($C560={"PH-AKT","Syk","Src","Lyn-FAK","Prin-CRAF","ERKKTR"}),1/AE560,AE560)</f>
        <v>0</v>
      </c>
      <c r="AQ560" s="10">
        <f>IF(OR($C560={"PH-AKT","Syk","Src","Lyn-FAK","Prin-CRAF","ERKKTR"}),1/AF560,AF560)</f>
        <v>0</v>
      </c>
      <c r="AR560" s="10">
        <f>IF(OR($C560={"PH-AKT","Syk","Src","Lyn-FAK","Prin-CRAF","ERKKTR"}),1/AG560,AG560)</f>
        <v>0</v>
      </c>
    </row>
    <row r="561" spans="1:44" x14ac:dyDescent="0.2">
      <c r="A561" s="10">
        <v>560</v>
      </c>
      <c r="C561" s="10">
        <f>_xlfn.IFNA(VLOOKUP($B561,Barcodes!$B$2:$E$14,4,FALSE),0)</f>
        <v>0</v>
      </c>
      <c r="AI561" s="10">
        <f>IF(OR($C561={"PH-AKT","Syk","Src","Lyn-FAK","Prin-CRAF","ERKKTR"}),1/X561,X561)</f>
        <v>0</v>
      </c>
      <c r="AJ561" s="10">
        <f>IF(OR($C561={"PH-AKT","Syk","Src","Lyn-FAK","Prin-CRAF","ERKKTR"}),1/Y561,Y561)</f>
        <v>0</v>
      </c>
      <c r="AK561" s="10">
        <f>IF(OR($C561={"PH-AKT","Syk","Src","Lyn-FAK","Prin-CRAF","ERKKTR"}),1/Z561,Z561)</f>
        <v>0</v>
      </c>
      <c r="AL561" s="10">
        <f>IF(OR($C561={"PH-AKT","Syk","Src","Lyn-FAK","Prin-CRAF","ERKKTR"}),1/AA561,AA561)</f>
        <v>0</v>
      </c>
      <c r="AM561" s="10">
        <f>IF(OR($C561={"PH-AKT","Syk","Src","Lyn-FAK","Prin-CRAF","ERKKTR"}),1/AB561,AB561)</f>
        <v>0</v>
      </c>
      <c r="AN561" s="10">
        <f>IF(OR($C561={"PH-AKT","Syk","Src","Lyn-FAK","Prin-CRAF","ERKKTR"}),1/AC561,AC561)</f>
        <v>0</v>
      </c>
      <c r="AO561" s="10">
        <f>IF(OR($C561={"PH-AKT","Syk","Src","Lyn-FAK","Prin-CRAF","ERKKTR"}),1/AD561,AD561)</f>
        <v>0</v>
      </c>
      <c r="AP561" s="10">
        <f>IF(OR($C561={"PH-AKT","Syk","Src","Lyn-FAK","Prin-CRAF","ERKKTR"}),1/AE561,AE561)</f>
        <v>0</v>
      </c>
      <c r="AQ561" s="10">
        <f>IF(OR($C561={"PH-AKT","Syk","Src","Lyn-FAK","Prin-CRAF","ERKKTR"}),1/AF561,AF561)</f>
        <v>0</v>
      </c>
      <c r="AR561" s="10">
        <f>IF(OR($C561={"PH-AKT","Syk","Src","Lyn-FAK","Prin-CRAF","ERKKTR"}),1/AG561,AG561)</f>
        <v>0</v>
      </c>
    </row>
    <row r="562" spans="1:44" x14ac:dyDescent="0.2">
      <c r="A562" s="10">
        <v>561</v>
      </c>
      <c r="C562" s="10">
        <f>_xlfn.IFNA(VLOOKUP($B562,Barcodes!$B$2:$E$14,4,FALSE),0)</f>
        <v>0</v>
      </c>
      <c r="AI562" s="10">
        <f>IF(OR($C562={"PH-AKT","Syk","Src","Lyn-FAK","Prin-CRAF","ERKKTR"}),1/X562,X562)</f>
        <v>0</v>
      </c>
      <c r="AJ562" s="10">
        <f>IF(OR($C562={"PH-AKT","Syk","Src","Lyn-FAK","Prin-CRAF","ERKKTR"}),1/Y562,Y562)</f>
        <v>0</v>
      </c>
      <c r="AK562" s="10">
        <f>IF(OR($C562={"PH-AKT","Syk","Src","Lyn-FAK","Prin-CRAF","ERKKTR"}),1/Z562,Z562)</f>
        <v>0</v>
      </c>
      <c r="AL562" s="10">
        <f>IF(OR($C562={"PH-AKT","Syk","Src","Lyn-FAK","Prin-CRAF","ERKKTR"}),1/AA562,AA562)</f>
        <v>0</v>
      </c>
      <c r="AM562" s="10">
        <f>IF(OR($C562={"PH-AKT","Syk","Src","Lyn-FAK","Prin-CRAF","ERKKTR"}),1/AB562,AB562)</f>
        <v>0</v>
      </c>
      <c r="AN562" s="10">
        <f>IF(OR($C562={"PH-AKT","Syk","Src","Lyn-FAK","Prin-CRAF","ERKKTR"}),1/AC562,AC562)</f>
        <v>0</v>
      </c>
      <c r="AO562" s="10">
        <f>IF(OR($C562={"PH-AKT","Syk","Src","Lyn-FAK","Prin-CRAF","ERKKTR"}),1/AD562,AD562)</f>
        <v>0</v>
      </c>
      <c r="AP562" s="10">
        <f>IF(OR($C562={"PH-AKT","Syk","Src","Lyn-FAK","Prin-CRAF","ERKKTR"}),1/AE562,AE562)</f>
        <v>0</v>
      </c>
      <c r="AQ562" s="10">
        <f>IF(OR($C562={"PH-AKT","Syk","Src","Lyn-FAK","Prin-CRAF","ERKKTR"}),1/AF562,AF562)</f>
        <v>0</v>
      </c>
      <c r="AR562" s="10">
        <f>IF(OR($C562={"PH-AKT","Syk","Src","Lyn-FAK","Prin-CRAF","ERKKTR"}),1/AG562,AG562)</f>
        <v>0</v>
      </c>
    </row>
    <row r="563" spans="1:44" x14ac:dyDescent="0.2">
      <c r="A563" s="10">
        <v>562</v>
      </c>
      <c r="C563" s="10">
        <f>_xlfn.IFNA(VLOOKUP($B563,Barcodes!$B$2:$E$14,4,FALSE),0)</f>
        <v>0</v>
      </c>
      <c r="AI563" s="10">
        <f>IF(OR($C563={"PH-AKT","Syk","Src","Lyn-FAK","Prin-CRAF","ERKKTR"}),1/X563,X563)</f>
        <v>0</v>
      </c>
      <c r="AJ563" s="10">
        <f>IF(OR($C563={"PH-AKT","Syk","Src","Lyn-FAK","Prin-CRAF","ERKKTR"}),1/Y563,Y563)</f>
        <v>0</v>
      </c>
      <c r="AK563" s="10">
        <f>IF(OR($C563={"PH-AKT","Syk","Src","Lyn-FAK","Prin-CRAF","ERKKTR"}),1/Z563,Z563)</f>
        <v>0</v>
      </c>
      <c r="AL563" s="10">
        <f>IF(OR($C563={"PH-AKT","Syk","Src","Lyn-FAK","Prin-CRAF","ERKKTR"}),1/AA563,AA563)</f>
        <v>0</v>
      </c>
      <c r="AM563" s="10">
        <f>IF(OR($C563={"PH-AKT","Syk","Src","Lyn-FAK","Prin-CRAF","ERKKTR"}),1/AB563,AB563)</f>
        <v>0</v>
      </c>
      <c r="AN563" s="10">
        <f>IF(OR($C563={"PH-AKT","Syk","Src","Lyn-FAK","Prin-CRAF","ERKKTR"}),1/AC563,AC563)</f>
        <v>0</v>
      </c>
      <c r="AO563" s="10">
        <f>IF(OR($C563={"PH-AKT","Syk","Src","Lyn-FAK","Prin-CRAF","ERKKTR"}),1/AD563,AD563)</f>
        <v>0</v>
      </c>
      <c r="AP563" s="10">
        <f>IF(OR($C563={"PH-AKT","Syk","Src","Lyn-FAK","Prin-CRAF","ERKKTR"}),1/AE563,AE563)</f>
        <v>0</v>
      </c>
      <c r="AQ563" s="10">
        <f>IF(OR($C563={"PH-AKT","Syk","Src","Lyn-FAK","Prin-CRAF","ERKKTR"}),1/AF563,AF563)</f>
        <v>0</v>
      </c>
      <c r="AR563" s="10">
        <f>IF(OR($C563={"PH-AKT","Syk","Src","Lyn-FAK","Prin-CRAF","ERKKTR"}),1/AG563,AG563)</f>
        <v>0</v>
      </c>
    </row>
    <row r="564" spans="1:44" x14ac:dyDescent="0.2">
      <c r="A564" s="10">
        <v>563</v>
      </c>
      <c r="C564" s="10">
        <f>_xlfn.IFNA(VLOOKUP($B564,Barcodes!$B$2:$E$14,4,FALSE),0)</f>
        <v>0</v>
      </c>
      <c r="AI564" s="10">
        <f>IF(OR($C564={"PH-AKT","Syk","Src","Lyn-FAK","Prin-CRAF","ERKKTR"}),1/X564,X564)</f>
        <v>0</v>
      </c>
      <c r="AJ564" s="10">
        <f>IF(OR($C564={"PH-AKT","Syk","Src","Lyn-FAK","Prin-CRAF","ERKKTR"}),1/Y564,Y564)</f>
        <v>0</v>
      </c>
      <c r="AK564" s="10">
        <f>IF(OR($C564={"PH-AKT","Syk","Src","Lyn-FAK","Prin-CRAF","ERKKTR"}),1/Z564,Z564)</f>
        <v>0</v>
      </c>
      <c r="AL564" s="10">
        <f>IF(OR($C564={"PH-AKT","Syk","Src","Lyn-FAK","Prin-CRAF","ERKKTR"}),1/AA564,AA564)</f>
        <v>0</v>
      </c>
      <c r="AM564" s="10">
        <f>IF(OR($C564={"PH-AKT","Syk","Src","Lyn-FAK","Prin-CRAF","ERKKTR"}),1/AB564,AB564)</f>
        <v>0</v>
      </c>
      <c r="AN564" s="10">
        <f>IF(OR($C564={"PH-AKT","Syk","Src","Lyn-FAK","Prin-CRAF","ERKKTR"}),1/AC564,AC564)</f>
        <v>0</v>
      </c>
      <c r="AO564" s="10">
        <f>IF(OR($C564={"PH-AKT","Syk","Src","Lyn-FAK","Prin-CRAF","ERKKTR"}),1/AD564,AD564)</f>
        <v>0</v>
      </c>
      <c r="AP564" s="10">
        <f>IF(OR($C564={"PH-AKT","Syk","Src","Lyn-FAK","Prin-CRAF","ERKKTR"}),1/AE564,AE564)</f>
        <v>0</v>
      </c>
      <c r="AQ564" s="10">
        <f>IF(OR($C564={"PH-AKT","Syk","Src","Lyn-FAK","Prin-CRAF","ERKKTR"}),1/AF564,AF564)</f>
        <v>0</v>
      </c>
      <c r="AR564" s="10">
        <f>IF(OR($C564={"PH-AKT","Syk","Src","Lyn-FAK","Prin-CRAF","ERKKTR"}),1/AG564,AG564)</f>
        <v>0</v>
      </c>
    </row>
    <row r="565" spans="1:44" x14ac:dyDescent="0.2">
      <c r="A565" s="10">
        <v>564</v>
      </c>
      <c r="C565" s="10">
        <f>_xlfn.IFNA(VLOOKUP($B565,Barcodes!$B$2:$E$14,4,FALSE),0)</f>
        <v>0</v>
      </c>
      <c r="AI565" s="10">
        <f>IF(OR($C565={"PH-AKT","Syk","Src","Lyn-FAK","Prin-CRAF","ERKKTR"}),1/X565,X565)</f>
        <v>0</v>
      </c>
      <c r="AJ565" s="10">
        <f>IF(OR($C565={"PH-AKT","Syk","Src","Lyn-FAK","Prin-CRAF","ERKKTR"}),1/Y565,Y565)</f>
        <v>0</v>
      </c>
      <c r="AK565" s="10">
        <f>IF(OR($C565={"PH-AKT","Syk","Src","Lyn-FAK","Prin-CRAF","ERKKTR"}),1/Z565,Z565)</f>
        <v>0</v>
      </c>
      <c r="AL565" s="10">
        <f>IF(OR($C565={"PH-AKT","Syk","Src","Lyn-FAK","Prin-CRAF","ERKKTR"}),1/AA565,AA565)</f>
        <v>0</v>
      </c>
      <c r="AM565" s="10">
        <f>IF(OR($C565={"PH-AKT","Syk","Src","Lyn-FAK","Prin-CRAF","ERKKTR"}),1/AB565,AB565)</f>
        <v>0</v>
      </c>
      <c r="AN565" s="10">
        <f>IF(OR($C565={"PH-AKT","Syk","Src","Lyn-FAK","Prin-CRAF","ERKKTR"}),1/AC565,AC565)</f>
        <v>0</v>
      </c>
      <c r="AO565" s="10">
        <f>IF(OR($C565={"PH-AKT","Syk","Src","Lyn-FAK","Prin-CRAF","ERKKTR"}),1/AD565,AD565)</f>
        <v>0</v>
      </c>
      <c r="AP565" s="10">
        <f>IF(OR($C565={"PH-AKT","Syk","Src","Lyn-FAK","Prin-CRAF","ERKKTR"}),1/AE565,AE565)</f>
        <v>0</v>
      </c>
      <c r="AQ565" s="10">
        <f>IF(OR($C565={"PH-AKT","Syk","Src","Lyn-FAK","Prin-CRAF","ERKKTR"}),1/AF565,AF565)</f>
        <v>0</v>
      </c>
      <c r="AR565" s="10">
        <f>IF(OR($C565={"PH-AKT","Syk","Src","Lyn-FAK","Prin-CRAF","ERKKTR"}),1/AG565,AG565)</f>
        <v>0</v>
      </c>
    </row>
    <row r="566" spans="1:44" x14ac:dyDescent="0.2">
      <c r="A566" s="10">
        <v>565</v>
      </c>
      <c r="C566" s="10">
        <f>_xlfn.IFNA(VLOOKUP($B566,Barcodes!$B$2:$E$14,4,FALSE),0)</f>
        <v>0</v>
      </c>
      <c r="AI566" s="10">
        <f>IF(OR($C566={"PH-AKT","Syk","Src","Lyn-FAK","Prin-CRAF","ERKKTR"}),1/X566,X566)</f>
        <v>0</v>
      </c>
      <c r="AJ566" s="10">
        <f>IF(OR($C566={"PH-AKT","Syk","Src","Lyn-FAK","Prin-CRAF","ERKKTR"}),1/Y566,Y566)</f>
        <v>0</v>
      </c>
      <c r="AK566" s="10">
        <f>IF(OR($C566={"PH-AKT","Syk","Src","Lyn-FAK","Prin-CRAF","ERKKTR"}),1/Z566,Z566)</f>
        <v>0</v>
      </c>
      <c r="AL566" s="10">
        <f>IF(OR($C566={"PH-AKT","Syk","Src","Lyn-FAK","Prin-CRAF","ERKKTR"}),1/AA566,AA566)</f>
        <v>0</v>
      </c>
      <c r="AM566" s="10">
        <f>IF(OR($C566={"PH-AKT","Syk","Src","Lyn-FAK","Prin-CRAF","ERKKTR"}),1/AB566,AB566)</f>
        <v>0</v>
      </c>
      <c r="AN566" s="10">
        <f>IF(OR($C566={"PH-AKT","Syk","Src","Lyn-FAK","Prin-CRAF","ERKKTR"}),1/AC566,AC566)</f>
        <v>0</v>
      </c>
      <c r="AO566" s="10">
        <f>IF(OR($C566={"PH-AKT","Syk","Src","Lyn-FAK","Prin-CRAF","ERKKTR"}),1/AD566,AD566)</f>
        <v>0</v>
      </c>
      <c r="AP566" s="10">
        <f>IF(OR($C566={"PH-AKT","Syk","Src","Lyn-FAK","Prin-CRAF","ERKKTR"}),1/AE566,AE566)</f>
        <v>0</v>
      </c>
      <c r="AQ566" s="10">
        <f>IF(OR($C566={"PH-AKT","Syk","Src","Lyn-FAK","Prin-CRAF","ERKKTR"}),1/AF566,AF566)</f>
        <v>0</v>
      </c>
      <c r="AR566" s="10">
        <f>IF(OR($C566={"PH-AKT","Syk","Src","Lyn-FAK","Prin-CRAF","ERKKTR"}),1/AG566,AG566)</f>
        <v>0</v>
      </c>
    </row>
    <row r="567" spans="1:44" x14ac:dyDescent="0.2">
      <c r="A567" s="10">
        <v>566</v>
      </c>
      <c r="C567" s="10">
        <f>_xlfn.IFNA(VLOOKUP($B567,Barcodes!$B$2:$E$14,4,FALSE),0)</f>
        <v>0</v>
      </c>
      <c r="AI567" s="10">
        <f>IF(OR($C567={"PH-AKT","Syk","Src","Lyn-FAK","Prin-CRAF","ERKKTR"}),1/X567,X567)</f>
        <v>0</v>
      </c>
      <c r="AJ567" s="10">
        <f>IF(OR($C567={"PH-AKT","Syk","Src","Lyn-FAK","Prin-CRAF","ERKKTR"}),1/Y567,Y567)</f>
        <v>0</v>
      </c>
      <c r="AK567" s="10">
        <f>IF(OR($C567={"PH-AKT","Syk","Src","Lyn-FAK","Prin-CRAF","ERKKTR"}),1/Z567,Z567)</f>
        <v>0</v>
      </c>
      <c r="AL567" s="10">
        <f>IF(OR($C567={"PH-AKT","Syk","Src","Lyn-FAK","Prin-CRAF","ERKKTR"}),1/AA567,AA567)</f>
        <v>0</v>
      </c>
      <c r="AM567" s="10">
        <f>IF(OR($C567={"PH-AKT","Syk","Src","Lyn-FAK","Prin-CRAF","ERKKTR"}),1/AB567,AB567)</f>
        <v>0</v>
      </c>
      <c r="AN567" s="10">
        <f>IF(OR($C567={"PH-AKT","Syk","Src","Lyn-FAK","Prin-CRAF","ERKKTR"}),1/AC567,AC567)</f>
        <v>0</v>
      </c>
      <c r="AO567" s="10">
        <f>IF(OR($C567={"PH-AKT","Syk","Src","Lyn-FAK","Prin-CRAF","ERKKTR"}),1/AD567,AD567)</f>
        <v>0</v>
      </c>
      <c r="AP567" s="10">
        <f>IF(OR($C567={"PH-AKT","Syk","Src","Lyn-FAK","Prin-CRAF","ERKKTR"}),1/AE567,AE567)</f>
        <v>0</v>
      </c>
      <c r="AQ567" s="10">
        <f>IF(OR($C567={"PH-AKT","Syk","Src","Lyn-FAK","Prin-CRAF","ERKKTR"}),1/AF567,AF567)</f>
        <v>0</v>
      </c>
      <c r="AR567" s="10">
        <f>IF(OR($C567={"PH-AKT","Syk","Src","Lyn-FAK","Prin-CRAF","ERKKTR"}),1/AG567,AG567)</f>
        <v>0</v>
      </c>
    </row>
    <row r="568" spans="1:44" x14ac:dyDescent="0.2">
      <c r="A568" s="10">
        <v>567</v>
      </c>
      <c r="C568" s="10">
        <f>_xlfn.IFNA(VLOOKUP($B568,Barcodes!$B$2:$E$14,4,FALSE),0)</f>
        <v>0</v>
      </c>
      <c r="AI568" s="10">
        <f>IF(OR($C568={"PH-AKT","Syk","Src","Lyn-FAK","Prin-CRAF","ERKKTR"}),1/X568,X568)</f>
        <v>0</v>
      </c>
      <c r="AJ568" s="10">
        <f>IF(OR($C568={"PH-AKT","Syk","Src","Lyn-FAK","Prin-CRAF","ERKKTR"}),1/Y568,Y568)</f>
        <v>0</v>
      </c>
      <c r="AK568" s="10">
        <f>IF(OR($C568={"PH-AKT","Syk","Src","Lyn-FAK","Prin-CRAF","ERKKTR"}),1/Z568,Z568)</f>
        <v>0</v>
      </c>
      <c r="AL568" s="10">
        <f>IF(OR($C568={"PH-AKT","Syk","Src","Lyn-FAK","Prin-CRAF","ERKKTR"}),1/AA568,AA568)</f>
        <v>0</v>
      </c>
      <c r="AM568" s="10">
        <f>IF(OR($C568={"PH-AKT","Syk","Src","Lyn-FAK","Prin-CRAF","ERKKTR"}),1/AB568,AB568)</f>
        <v>0</v>
      </c>
      <c r="AN568" s="10">
        <f>IF(OR($C568={"PH-AKT","Syk","Src","Lyn-FAK","Prin-CRAF","ERKKTR"}),1/AC568,AC568)</f>
        <v>0</v>
      </c>
      <c r="AO568" s="10">
        <f>IF(OR($C568={"PH-AKT","Syk","Src","Lyn-FAK","Prin-CRAF","ERKKTR"}),1/AD568,AD568)</f>
        <v>0</v>
      </c>
      <c r="AP568" s="10">
        <f>IF(OR($C568={"PH-AKT","Syk","Src","Lyn-FAK","Prin-CRAF","ERKKTR"}),1/AE568,AE568)</f>
        <v>0</v>
      </c>
      <c r="AQ568" s="10">
        <f>IF(OR($C568={"PH-AKT","Syk","Src","Lyn-FAK","Prin-CRAF","ERKKTR"}),1/AF568,AF568)</f>
        <v>0</v>
      </c>
      <c r="AR568" s="10">
        <f>IF(OR($C568={"PH-AKT","Syk","Src","Lyn-FAK","Prin-CRAF","ERKKTR"}),1/AG568,AG568)</f>
        <v>0</v>
      </c>
    </row>
    <row r="569" spans="1:44" x14ac:dyDescent="0.2">
      <c r="A569" s="10">
        <v>568</v>
      </c>
      <c r="C569" s="10">
        <f>_xlfn.IFNA(VLOOKUP($B569,Barcodes!$B$2:$E$14,4,FALSE),0)</f>
        <v>0</v>
      </c>
      <c r="AI569" s="10">
        <f>IF(OR($C569={"PH-AKT","Syk","Src","Lyn-FAK","Prin-CRAF","ERKKTR"}),1/X569,X569)</f>
        <v>0</v>
      </c>
      <c r="AJ569" s="10">
        <f>IF(OR($C569={"PH-AKT","Syk","Src","Lyn-FAK","Prin-CRAF","ERKKTR"}),1/Y569,Y569)</f>
        <v>0</v>
      </c>
      <c r="AK569" s="10">
        <f>IF(OR($C569={"PH-AKT","Syk","Src","Lyn-FAK","Prin-CRAF","ERKKTR"}),1/Z569,Z569)</f>
        <v>0</v>
      </c>
      <c r="AL569" s="10">
        <f>IF(OR($C569={"PH-AKT","Syk","Src","Lyn-FAK","Prin-CRAF","ERKKTR"}),1/AA569,AA569)</f>
        <v>0</v>
      </c>
      <c r="AM569" s="10">
        <f>IF(OR($C569={"PH-AKT","Syk","Src","Lyn-FAK","Prin-CRAF","ERKKTR"}),1/AB569,AB569)</f>
        <v>0</v>
      </c>
      <c r="AN569" s="10">
        <f>IF(OR($C569={"PH-AKT","Syk","Src","Lyn-FAK","Prin-CRAF","ERKKTR"}),1/AC569,AC569)</f>
        <v>0</v>
      </c>
      <c r="AO569" s="10">
        <f>IF(OR($C569={"PH-AKT","Syk","Src","Lyn-FAK","Prin-CRAF","ERKKTR"}),1/AD569,AD569)</f>
        <v>0</v>
      </c>
      <c r="AP569" s="10">
        <f>IF(OR($C569={"PH-AKT","Syk","Src","Lyn-FAK","Prin-CRAF","ERKKTR"}),1/AE569,AE569)</f>
        <v>0</v>
      </c>
      <c r="AQ569" s="10">
        <f>IF(OR($C569={"PH-AKT","Syk","Src","Lyn-FAK","Prin-CRAF","ERKKTR"}),1/AF569,AF569)</f>
        <v>0</v>
      </c>
      <c r="AR569" s="10">
        <f>IF(OR($C569={"PH-AKT","Syk","Src","Lyn-FAK","Prin-CRAF","ERKKTR"}),1/AG569,AG569)</f>
        <v>0</v>
      </c>
    </row>
    <row r="570" spans="1:44" x14ac:dyDescent="0.2">
      <c r="A570" s="10">
        <v>569</v>
      </c>
      <c r="C570" s="10">
        <f>_xlfn.IFNA(VLOOKUP($B570,Barcodes!$B$2:$E$14,4,FALSE),0)</f>
        <v>0</v>
      </c>
      <c r="AI570" s="10">
        <f>IF(OR($C570={"PH-AKT","Syk","Src","Lyn-FAK","Prin-CRAF","ERKKTR"}),1/X570,X570)</f>
        <v>0</v>
      </c>
      <c r="AJ570" s="10">
        <f>IF(OR($C570={"PH-AKT","Syk","Src","Lyn-FAK","Prin-CRAF","ERKKTR"}),1/Y570,Y570)</f>
        <v>0</v>
      </c>
      <c r="AK570" s="10">
        <f>IF(OR($C570={"PH-AKT","Syk","Src","Lyn-FAK","Prin-CRAF","ERKKTR"}),1/Z570,Z570)</f>
        <v>0</v>
      </c>
      <c r="AL570" s="10">
        <f>IF(OR($C570={"PH-AKT","Syk","Src","Lyn-FAK","Prin-CRAF","ERKKTR"}),1/AA570,AA570)</f>
        <v>0</v>
      </c>
      <c r="AM570" s="10">
        <f>IF(OR($C570={"PH-AKT","Syk","Src","Lyn-FAK","Prin-CRAF","ERKKTR"}),1/AB570,AB570)</f>
        <v>0</v>
      </c>
      <c r="AN570" s="10">
        <f>IF(OR($C570={"PH-AKT","Syk","Src","Lyn-FAK","Prin-CRAF","ERKKTR"}),1/AC570,AC570)</f>
        <v>0</v>
      </c>
      <c r="AO570" s="10">
        <f>IF(OR($C570={"PH-AKT","Syk","Src","Lyn-FAK","Prin-CRAF","ERKKTR"}),1/AD570,AD570)</f>
        <v>0</v>
      </c>
      <c r="AP570" s="10">
        <f>IF(OR($C570={"PH-AKT","Syk","Src","Lyn-FAK","Prin-CRAF","ERKKTR"}),1/AE570,AE570)</f>
        <v>0</v>
      </c>
      <c r="AQ570" s="10">
        <f>IF(OR($C570={"PH-AKT","Syk","Src","Lyn-FAK","Prin-CRAF","ERKKTR"}),1/AF570,AF570)</f>
        <v>0</v>
      </c>
      <c r="AR570" s="10">
        <f>IF(OR($C570={"PH-AKT","Syk","Src","Lyn-FAK","Prin-CRAF","ERKKTR"}),1/AG570,AG570)</f>
        <v>0</v>
      </c>
    </row>
    <row r="571" spans="1:44" x14ac:dyDescent="0.2">
      <c r="A571" s="10">
        <v>570</v>
      </c>
      <c r="C571" s="10">
        <f>_xlfn.IFNA(VLOOKUP($B571,Barcodes!$B$2:$E$14,4,FALSE),0)</f>
        <v>0</v>
      </c>
      <c r="AI571" s="10">
        <f>IF(OR($C571={"PH-AKT","Syk","Src","Lyn-FAK","Prin-CRAF","ERKKTR"}),1/X571,X571)</f>
        <v>0</v>
      </c>
      <c r="AJ571" s="10">
        <f>IF(OR($C571={"PH-AKT","Syk","Src","Lyn-FAK","Prin-CRAF","ERKKTR"}),1/Y571,Y571)</f>
        <v>0</v>
      </c>
      <c r="AK571" s="10">
        <f>IF(OR($C571={"PH-AKT","Syk","Src","Lyn-FAK","Prin-CRAF","ERKKTR"}),1/Z571,Z571)</f>
        <v>0</v>
      </c>
      <c r="AL571" s="10">
        <f>IF(OR($C571={"PH-AKT","Syk","Src","Lyn-FAK","Prin-CRAF","ERKKTR"}),1/AA571,AA571)</f>
        <v>0</v>
      </c>
      <c r="AM571" s="10">
        <f>IF(OR($C571={"PH-AKT","Syk","Src","Lyn-FAK","Prin-CRAF","ERKKTR"}),1/AB571,AB571)</f>
        <v>0</v>
      </c>
      <c r="AN571" s="10">
        <f>IF(OR($C571={"PH-AKT","Syk","Src","Lyn-FAK","Prin-CRAF","ERKKTR"}),1/AC571,AC571)</f>
        <v>0</v>
      </c>
      <c r="AO571" s="10">
        <f>IF(OR($C571={"PH-AKT","Syk","Src","Lyn-FAK","Prin-CRAF","ERKKTR"}),1/AD571,AD571)</f>
        <v>0</v>
      </c>
      <c r="AP571" s="10">
        <f>IF(OR($C571={"PH-AKT","Syk","Src","Lyn-FAK","Prin-CRAF","ERKKTR"}),1/AE571,AE571)</f>
        <v>0</v>
      </c>
      <c r="AQ571" s="10">
        <f>IF(OR($C571={"PH-AKT","Syk","Src","Lyn-FAK","Prin-CRAF","ERKKTR"}),1/AF571,AF571)</f>
        <v>0</v>
      </c>
      <c r="AR571" s="10">
        <f>IF(OR($C571={"PH-AKT","Syk","Src","Lyn-FAK","Prin-CRAF","ERKKTR"}),1/AG571,AG571)</f>
        <v>0</v>
      </c>
    </row>
    <row r="572" spans="1:44" x14ac:dyDescent="0.2">
      <c r="A572" s="10">
        <v>571</v>
      </c>
      <c r="C572" s="10">
        <f>_xlfn.IFNA(VLOOKUP($B572,Barcodes!$B$2:$E$14,4,FALSE),0)</f>
        <v>0</v>
      </c>
      <c r="AI572" s="10">
        <f>IF(OR($C572={"PH-AKT","Syk","Src","Lyn-FAK","Prin-CRAF","ERKKTR"}),1/X572,X572)</f>
        <v>0</v>
      </c>
      <c r="AJ572" s="10">
        <f>IF(OR($C572={"PH-AKT","Syk","Src","Lyn-FAK","Prin-CRAF","ERKKTR"}),1/Y572,Y572)</f>
        <v>0</v>
      </c>
      <c r="AK572" s="10">
        <f>IF(OR($C572={"PH-AKT","Syk","Src","Lyn-FAK","Prin-CRAF","ERKKTR"}),1/Z572,Z572)</f>
        <v>0</v>
      </c>
      <c r="AL572" s="10">
        <f>IF(OR($C572={"PH-AKT","Syk","Src","Lyn-FAK","Prin-CRAF","ERKKTR"}),1/AA572,AA572)</f>
        <v>0</v>
      </c>
      <c r="AM572" s="10">
        <f>IF(OR($C572={"PH-AKT","Syk","Src","Lyn-FAK","Prin-CRAF","ERKKTR"}),1/AB572,AB572)</f>
        <v>0</v>
      </c>
      <c r="AN572" s="10">
        <f>IF(OR($C572={"PH-AKT","Syk","Src","Lyn-FAK","Prin-CRAF","ERKKTR"}),1/AC572,AC572)</f>
        <v>0</v>
      </c>
      <c r="AO572" s="10">
        <f>IF(OR($C572={"PH-AKT","Syk","Src","Lyn-FAK","Prin-CRAF","ERKKTR"}),1/AD572,AD572)</f>
        <v>0</v>
      </c>
      <c r="AP572" s="10">
        <f>IF(OR($C572={"PH-AKT","Syk","Src","Lyn-FAK","Prin-CRAF","ERKKTR"}),1/AE572,AE572)</f>
        <v>0</v>
      </c>
      <c r="AQ572" s="10">
        <f>IF(OR($C572={"PH-AKT","Syk","Src","Lyn-FAK","Prin-CRAF","ERKKTR"}),1/AF572,AF572)</f>
        <v>0</v>
      </c>
      <c r="AR572" s="10">
        <f>IF(OR($C572={"PH-AKT","Syk","Src","Lyn-FAK","Prin-CRAF","ERKKTR"}),1/AG572,AG572)</f>
        <v>0</v>
      </c>
    </row>
    <row r="573" spans="1:44" x14ac:dyDescent="0.2">
      <c r="A573" s="10">
        <v>572</v>
      </c>
      <c r="C573" s="10">
        <f>_xlfn.IFNA(VLOOKUP($B573,Barcodes!$B$2:$E$14,4,FALSE),0)</f>
        <v>0</v>
      </c>
      <c r="AI573" s="10">
        <f>IF(OR($C573={"PH-AKT","Syk","Src","Lyn-FAK","Prin-CRAF","ERKKTR"}),1/X573,X573)</f>
        <v>0</v>
      </c>
      <c r="AJ573" s="10">
        <f>IF(OR($C573={"PH-AKT","Syk","Src","Lyn-FAK","Prin-CRAF","ERKKTR"}),1/Y573,Y573)</f>
        <v>0</v>
      </c>
      <c r="AK573" s="10">
        <f>IF(OR($C573={"PH-AKT","Syk","Src","Lyn-FAK","Prin-CRAF","ERKKTR"}),1/Z573,Z573)</f>
        <v>0</v>
      </c>
      <c r="AL573" s="10">
        <f>IF(OR($C573={"PH-AKT","Syk","Src","Lyn-FAK","Prin-CRAF","ERKKTR"}),1/AA573,AA573)</f>
        <v>0</v>
      </c>
      <c r="AM573" s="10">
        <f>IF(OR($C573={"PH-AKT","Syk","Src","Lyn-FAK","Prin-CRAF","ERKKTR"}),1/AB573,AB573)</f>
        <v>0</v>
      </c>
      <c r="AN573" s="10">
        <f>IF(OR($C573={"PH-AKT","Syk","Src","Lyn-FAK","Prin-CRAF","ERKKTR"}),1/AC573,AC573)</f>
        <v>0</v>
      </c>
      <c r="AO573" s="10">
        <f>IF(OR($C573={"PH-AKT","Syk","Src","Lyn-FAK","Prin-CRAF","ERKKTR"}),1/AD573,AD573)</f>
        <v>0</v>
      </c>
      <c r="AP573" s="10">
        <f>IF(OR($C573={"PH-AKT","Syk","Src","Lyn-FAK","Prin-CRAF","ERKKTR"}),1/AE573,AE573)</f>
        <v>0</v>
      </c>
      <c r="AQ573" s="10">
        <f>IF(OR($C573={"PH-AKT","Syk","Src","Lyn-FAK","Prin-CRAF","ERKKTR"}),1/AF573,AF573)</f>
        <v>0</v>
      </c>
      <c r="AR573" s="10">
        <f>IF(OR($C573={"PH-AKT","Syk","Src","Lyn-FAK","Prin-CRAF","ERKKTR"}),1/AG573,AG573)</f>
        <v>0</v>
      </c>
    </row>
    <row r="574" spans="1:44" x14ac:dyDescent="0.2">
      <c r="A574" s="10">
        <v>573</v>
      </c>
      <c r="C574" s="10">
        <f>_xlfn.IFNA(VLOOKUP($B574,Barcodes!$B$2:$E$14,4,FALSE),0)</f>
        <v>0</v>
      </c>
      <c r="AI574" s="10">
        <f>IF(OR($C574={"PH-AKT","Syk","Src","Lyn-FAK","Prin-CRAF","ERKKTR"}),1/X574,X574)</f>
        <v>0</v>
      </c>
      <c r="AJ574" s="10">
        <f>IF(OR($C574={"PH-AKT","Syk","Src","Lyn-FAK","Prin-CRAF","ERKKTR"}),1/Y574,Y574)</f>
        <v>0</v>
      </c>
      <c r="AK574" s="10">
        <f>IF(OR($C574={"PH-AKT","Syk","Src","Lyn-FAK","Prin-CRAF","ERKKTR"}),1/Z574,Z574)</f>
        <v>0</v>
      </c>
      <c r="AL574" s="10">
        <f>IF(OR($C574={"PH-AKT","Syk","Src","Lyn-FAK","Prin-CRAF","ERKKTR"}),1/AA574,AA574)</f>
        <v>0</v>
      </c>
      <c r="AM574" s="10">
        <f>IF(OR($C574={"PH-AKT","Syk","Src","Lyn-FAK","Prin-CRAF","ERKKTR"}),1/AB574,AB574)</f>
        <v>0</v>
      </c>
      <c r="AN574" s="10">
        <f>IF(OR($C574={"PH-AKT","Syk","Src","Lyn-FAK","Prin-CRAF","ERKKTR"}),1/AC574,AC574)</f>
        <v>0</v>
      </c>
      <c r="AO574" s="10">
        <f>IF(OR($C574={"PH-AKT","Syk","Src","Lyn-FAK","Prin-CRAF","ERKKTR"}),1/AD574,AD574)</f>
        <v>0</v>
      </c>
      <c r="AP574" s="10">
        <f>IF(OR($C574={"PH-AKT","Syk","Src","Lyn-FAK","Prin-CRAF","ERKKTR"}),1/AE574,AE574)</f>
        <v>0</v>
      </c>
      <c r="AQ574" s="10">
        <f>IF(OR($C574={"PH-AKT","Syk","Src","Lyn-FAK","Prin-CRAF","ERKKTR"}),1/AF574,AF574)</f>
        <v>0</v>
      </c>
      <c r="AR574" s="10">
        <f>IF(OR($C574={"PH-AKT","Syk","Src","Lyn-FAK","Prin-CRAF","ERKKTR"}),1/AG574,AG574)</f>
        <v>0</v>
      </c>
    </row>
    <row r="575" spans="1:44" x14ac:dyDescent="0.2">
      <c r="A575" s="10">
        <v>574</v>
      </c>
      <c r="C575" s="10">
        <f>_xlfn.IFNA(VLOOKUP($B575,Barcodes!$B$2:$E$14,4,FALSE),0)</f>
        <v>0</v>
      </c>
      <c r="AI575" s="10">
        <f>IF(OR($C575={"PH-AKT","Syk","Src","Lyn-FAK","Prin-CRAF","ERKKTR"}),1/X575,X575)</f>
        <v>0</v>
      </c>
      <c r="AJ575" s="10">
        <f>IF(OR($C575={"PH-AKT","Syk","Src","Lyn-FAK","Prin-CRAF","ERKKTR"}),1/Y575,Y575)</f>
        <v>0</v>
      </c>
      <c r="AK575" s="10">
        <f>IF(OR($C575={"PH-AKT","Syk","Src","Lyn-FAK","Prin-CRAF","ERKKTR"}),1/Z575,Z575)</f>
        <v>0</v>
      </c>
      <c r="AL575" s="10">
        <f>IF(OR($C575={"PH-AKT","Syk","Src","Lyn-FAK","Prin-CRAF","ERKKTR"}),1/AA575,AA575)</f>
        <v>0</v>
      </c>
      <c r="AM575" s="10">
        <f>IF(OR($C575={"PH-AKT","Syk","Src","Lyn-FAK","Prin-CRAF","ERKKTR"}),1/AB575,AB575)</f>
        <v>0</v>
      </c>
      <c r="AN575" s="10">
        <f>IF(OR($C575={"PH-AKT","Syk","Src","Lyn-FAK","Prin-CRAF","ERKKTR"}),1/AC575,AC575)</f>
        <v>0</v>
      </c>
      <c r="AO575" s="10">
        <f>IF(OR($C575={"PH-AKT","Syk","Src","Lyn-FAK","Prin-CRAF","ERKKTR"}),1/AD575,AD575)</f>
        <v>0</v>
      </c>
      <c r="AP575" s="10">
        <f>IF(OR($C575={"PH-AKT","Syk","Src","Lyn-FAK","Prin-CRAF","ERKKTR"}),1/AE575,AE575)</f>
        <v>0</v>
      </c>
      <c r="AQ575" s="10">
        <f>IF(OR($C575={"PH-AKT","Syk","Src","Lyn-FAK","Prin-CRAF","ERKKTR"}),1/AF575,AF575)</f>
        <v>0</v>
      </c>
      <c r="AR575" s="10">
        <f>IF(OR($C575={"PH-AKT","Syk","Src","Lyn-FAK","Prin-CRAF","ERKKTR"}),1/AG575,AG575)</f>
        <v>0</v>
      </c>
    </row>
    <row r="576" spans="1:44" x14ac:dyDescent="0.2">
      <c r="A576" s="10">
        <v>575</v>
      </c>
      <c r="C576" s="10">
        <f>_xlfn.IFNA(VLOOKUP($B576,Barcodes!$B$2:$E$14,4,FALSE),0)</f>
        <v>0</v>
      </c>
      <c r="AI576" s="10">
        <f>IF(OR($C576={"PH-AKT","Syk","Src","Lyn-FAK","Prin-CRAF","ERKKTR"}),1/X576,X576)</f>
        <v>0</v>
      </c>
      <c r="AJ576" s="10">
        <f>IF(OR($C576={"PH-AKT","Syk","Src","Lyn-FAK","Prin-CRAF","ERKKTR"}),1/Y576,Y576)</f>
        <v>0</v>
      </c>
      <c r="AK576" s="10">
        <f>IF(OR($C576={"PH-AKT","Syk","Src","Lyn-FAK","Prin-CRAF","ERKKTR"}),1/Z576,Z576)</f>
        <v>0</v>
      </c>
      <c r="AL576" s="10">
        <f>IF(OR($C576={"PH-AKT","Syk","Src","Lyn-FAK","Prin-CRAF","ERKKTR"}),1/AA576,AA576)</f>
        <v>0</v>
      </c>
      <c r="AM576" s="10">
        <f>IF(OR($C576={"PH-AKT","Syk","Src","Lyn-FAK","Prin-CRAF","ERKKTR"}),1/AB576,AB576)</f>
        <v>0</v>
      </c>
      <c r="AN576" s="10">
        <f>IF(OR($C576={"PH-AKT","Syk","Src","Lyn-FAK","Prin-CRAF","ERKKTR"}),1/AC576,AC576)</f>
        <v>0</v>
      </c>
      <c r="AO576" s="10">
        <f>IF(OR($C576={"PH-AKT","Syk","Src","Lyn-FAK","Prin-CRAF","ERKKTR"}),1/AD576,AD576)</f>
        <v>0</v>
      </c>
      <c r="AP576" s="10">
        <f>IF(OR($C576={"PH-AKT","Syk","Src","Lyn-FAK","Prin-CRAF","ERKKTR"}),1/AE576,AE576)</f>
        <v>0</v>
      </c>
      <c r="AQ576" s="10">
        <f>IF(OR($C576={"PH-AKT","Syk","Src","Lyn-FAK","Prin-CRAF","ERKKTR"}),1/AF576,AF576)</f>
        <v>0</v>
      </c>
      <c r="AR576" s="10">
        <f>IF(OR($C576={"PH-AKT","Syk","Src","Lyn-FAK","Prin-CRAF","ERKKTR"}),1/AG576,AG576)</f>
        <v>0</v>
      </c>
    </row>
    <row r="577" spans="1:44" x14ac:dyDescent="0.2">
      <c r="A577" s="10">
        <v>576</v>
      </c>
      <c r="C577" s="10">
        <f>_xlfn.IFNA(VLOOKUP($B577,Barcodes!$B$2:$E$14,4,FALSE),0)</f>
        <v>0</v>
      </c>
      <c r="AI577" s="10">
        <f>IF(OR($C577={"PH-AKT","Syk","Src","Lyn-FAK","Prin-CRAF","ERKKTR"}),1/X577,X577)</f>
        <v>0</v>
      </c>
      <c r="AJ577" s="10">
        <f>IF(OR($C577={"PH-AKT","Syk","Src","Lyn-FAK","Prin-CRAF","ERKKTR"}),1/Y577,Y577)</f>
        <v>0</v>
      </c>
      <c r="AK577" s="10">
        <f>IF(OR($C577={"PH-AKT","Syk","Src","Lyn-FAK","Prin-CRAF","ERKKTR"}),1/Z577,Z577)</f>
        <v>0</v>
      </c>
      <c r="AL577" s="10">
        <f>IF(OR($C577={"PH-AKT","Syk","Src","Lyn-FAK","Prin-CRAF","ERKKTR"}),1/AA577,AA577)</f>
        <v>0</v>
      </c>
      <c r="AM577" s="10">
        <f>IF(OR($C577={"PH-AKT","Syk","Src","Lyn-FAK","Prin-CRAF","ERKKTR"}),1/AB577,AB577)</f>
        <v>0</v>
      </c>
      <c r="AN577" s="10">
        <f>IF(OR($C577={"PH-AKT","Syk","Src","Lyn-FAK","Prin-CRAF","ERKKTR"}),1/AC577,AC577)</f>
        <v>0</v>
      </c>
      <c r="AO577" s="10">
        <f>IF(OR($C577={"PH-AKT","Syk","Src","Lyn-FAK","Prin-CRAF","ERKKTR"}),1/AD577,AD577)</f>
        <v>0</v>
      </c>
      <c r="AP577" s="10">
        <f>IF(OR($C577={"PH-AKT","Syk","Src","Lyn-FAK","Prin-CRAF","ERKKTR"}),1/AE577,AE577)</f>
        <v>0</v>
      </c>
      <c r="AQ577" s="10">
        <f>IF(OR($C577={"PH-AKT","Syk","Src","Lyn-FAK","Prin-CRAF","ERKKTR"}),1/AF577,AF577)</f>
        <v>0</v>
      </c>
      <c r="AR577" s="10">
        <f>IF(OR($C577={"PH-AKT","Syk","Src","Lyn-FAK","Prin-CRAF","ERKKTR"}),1/AG577,AG577)</f>
        <v>0</v>
      </c>
    </row>
    <row r="578" spans="1:44" x14ac:dyDescent="0.2">
      <c r="A578" s="10">
        <v>577</v>
      </c>
      <c r="C578" s="10">
        <f>_xlfn.IFNA(VLOOKUP($B578,Barcodes!$B$2:$E$14,4,FALSE),0)</f>
        <v>0</v>
      </c>
      <c r="AI578" s="10">
        <f>IF(OR($C578={"PH-AKT","Syk","Src","Lyn-FAK","Prin-CRAF","ERKKTR"}),1/X578,X578)</f>
        <v>0</v>
      </c>
      <c r="AJ578" s="10">
        <f>IF(OR($C578={"PH-AKT","Syk","Src","Lyn-FAK","Prin-CRAF","ERKKTR"}),1/Y578,Y578)</f>
        <v>0</v>
      </c>
      <c r="AK578" s="10">
        <f>IF(OR($C578={"PH-AKT","Syk","Src","Lyn-FAK","Prin-CRAF","ERKKTR"}),1/Z578,Z578)</f>
        <v>0</v>
      </c>
      <c r="AL578" s="10">
        <f>IF(OR($C578={"PH-AKT","Syk","Src","Lyn-FAK","Prin-CRAF","ERKKTR"}),1/AA578,AA578)</f>
        <v>0</v>
      </c>
      <c r="AM578" s="10">
        <f>IF(OR($C578={"PH-AKT","Syk","Src","Lyn-FAK","Prin-CRAF","ERKKTR"}),1/AB578,AB578)</f>
        <v>0</v>
      </c>
      <c r="AN578" s="10">
        <f>IF(OR($C578={"PH-AKT","Syk","Src","Lyn-FAK","Prin-CRAF","ERKKTR"}),1/AC578,AC578)</f>
        <v>0</v>
      </c>
      <c r="AO578" s="10">
        <f>IF(OR($C578={"PH-AKT","Syk","Src","Lyn-FAK","Prin-CRAF","ERKKTR"}),1/AD578,AD578)</f>
        <v>0</v>
      </c>
      <c r="AP578" s="10">
        <f>IF(OR($C578={"PH-AKT","Syk","Src","Lyn-FAK","Prin-CRAF","ERKKTR"}),1/AE578,AE578)</f>
        <v>0</v>
      </c>
      <c r="AQ578" s="10">
        <f>IF(OR($C578={"PH-AKT","Syk","Src","Lyn-FAK","Prin-CRAF","ERKKTR"}),1/AF578,AF578)</f>
        <v>0</v>
      </c>
      <c r="AR578" s="10">
        <f>IF(OR($C578={"PH-AKT","Syk","Src","Lyn-FAK","Prin-CRAF","ERKKTR"}),1/AG578,AG578)</f>
        <v>0</v>
      </c>
    </row>
    <row r="579" spans="1:44" x14ac:dyDescent="0.2">
      <c r="A579" s="10">
        <v>578</v>
      </c>
      <c r="C579" s="10">
        <f>_xlfn.IFNA(VLOOKUP($B579,Barcodes!$B$2:$E$14,4,FALSE),0)</f>
        <v>0</v>
      </c>
      <c r="AI579" s="10">
        <f>IF(OR($C579={"PH-AKT","Syk","Src","Lyn-FAK","Prin-CRAF","ERKKTR"}),1/X579,X579)</f>
        <v>0</v>
      </c>
      <c r="AJ579" s="10">
        <f>IF(OR($C579={"PH-AKT","Syk","Src","Lyn-FAK","Prin-CRAF","ERKKTR"}),1/Y579,Y579)</f>
        <v>0</v>
      </c>
      <c r="AK579" s="10">
        <f>IF(OR($C579={"PH-AKT","Syk","Src","Lyn-FAK","Prin-CRAF","ERKKTR"}),1/Z579,Z579)</f>
        <v>0</v>
      </c>
      <c r="AL579" s="10">
        <f>IF(OR($C579={"PH-AKT","Syk","Src","Lyn-FAK","Prin-CRAF","ERKKTR"}),1/AA579,AA579)</f>
        <v>0</v>
      </c>
      <c r="AM579" s="10">
        <f>IF(OR($C579={"PH-AKT","Syk","Src","Lyn-FAK","Prin-CRAF","ERKKTR"}),1/AB579,AB579)</f>
        <v>0</v>
      </c>
      <c r="AN579" s="10">
        <f>IF(OR($C579={"PH-AKT","Syk","Src","Lyn-FAK","Prin-CRAF","ERKKTR"}),1/AC579,AC579)</f>
        <v>0</v>
      </c>
      <c r="AO579" s="10">
        <f>IF(OR($C579={"PH-AKT","Syk","Src","Lyn-FAK","Prin-CRAF","ERKKTR"}),1/AD579,AD579)</f>
        <v>0</v>
      </c>
      <c r="AP579" s="10">
        <f>IF(OR($C579={"PH-AKT","Syk","Src","Lyn-FAK","Prin-CRAF","ERKKTR"}),1/AE579,AE579)</f>
        <v>0</v>
      </c>
      <c r="AQ579" s="10">
        <f>IF(OR($C579={"PH-AKT","Syk","Src","Lyn-FAK","Prin-CRAF","ERKKTR"}),1/AF579,AF579)</f>
        <v>0</v>
      </c>
      <c r="AR579" s="10">
        <f>IF(OR($C579={"PH-AKT","Syk","Src","Lyn-FAK","Prin-CRAF","ERKKTR"}),1/AG579,AG579)</f>
        <v>0</v>
      </c>
    </row>
    <row r="580" spans="1:44" x14ac:dyDescent="0.2">
      <c r="A580" s="10">
        <v>579</v>
      </c>
      <c r="C580" s="10">
        <f>_xlfn.IFNA(VLOOKUP($B580,Barcodes!$B$2:$E$14,4,FALSE),0)</f>
        <v>0</v>
      </c>
      <c r="AI580" s="10">
        <f>IF(OR($C580={"PH-AKT","Syk","Src","Lyn-FAK","Prin-CRAF","ERKKTR"}),1/X580,X580)</f>
        <v>0</v>
      </c>
      <c r="AJ580" s="10">
        <f>IF(OR($C580={"PH-AKT","Syk","Src","Lyn-FAK","Prin-CRAF","ERKKTR"}),1/Y580,Y580)</f>
        <v>0</v>
      </c>
      <c r="AK580" s="10">
        <f>IF(OR($C580={"PH-AKT","Syk","Src","Lyn-FAK","Prin-CRAF","ERKKTR"}),1/Z580,Z580)</f>
        <v>0</v>
      </c>
      <c r="AL580" s="10">
        <f>IF(OR($C580={"PH-AKT","Syk","Src","Lyn-FAK","Prin-CRAF","ERKKTR"}),1/AA580,AA580)</f>
        <v>0</v>
      </c>
      <c r="AM580" s="10">
        <f>IF(OR($C580={"PH-AKT","Syk","Src","Lyn-FAK","Prin-CRAF","ERKKTR"}),1/AB580,AB580)</f>
        <v>0</v>
      </c>
      <c r="AN580" s="10">
        <f>IF(OR($C580={"PH-AKT","Syk","Src","Lyn-FAK","Prin-CRAF","ERKKTR"}),1/AC580,AC580)</f>
        <v>0</v>
      </c>
      <c r="AO580" s="10">
        <f>IF(OR($C580={"PH-AKT","Syk","Src","Lyn-FAK","Prin-CRAF","ERKKTR"}),1/AD580,AD580)</f>
        <v>0</v>
      </c>
      <c r="AP580" s="10">
        <f>IF(OR($C580={"PH-AKT","Syk","Src","Lyn-FAK","Prin-CRAF","ERKKTR"}),1/AE580,AE580)</f>
        <v>0</v>
      </c>
      <c r="AQ580" s="10">
        <f>IF(OR($C580={"PH-AKT","Syk","Src","Lyn-FAK","Prin-CRAF","ERKKTR"}),1/AF580,AF580)</f>
        <v>0</v>
      </c>
      <c r="AR580" s="10">
        <f>IF(OR($C580={"PH-AKT","Syk","Src","Lyn-FAK","Prin-CRAF","ERKKTR"}),1/AG580,AG580)</f>
        <v>0</v>
      </c>
    </row>
    <row r="581" spans="1:44" x14ac:dyDescent="0.2">
      <c r="A581" s="10">
        <v>580</v>
      </c>
      <c r="C581" s="10">
        <f>_xlfn.IFNA(VLOOKUP($B581,Barcodes!$B$2:$E$14,4,FALSE),0)</f>
        <v>0</v>
      </c>
      <c r="AI581" s="10">
        <f>IF(OR($C581={"PH-AKT","Syk","Src","Lyn-FAK","Prin-CRAF","ERKKTR"}),1/X581,X581)</f>
        <v>0</v>
      </c>
      <c r="AJ581" s="10">
        <f>IF(OR($C581={"PH-AKT","Syk","Src","Lyn-FAK","Prin-CRAF","ERKKTR"}),1/Y581,Y581)</f>
        <v>0</v>
      </c>
      <c r="AK581" s="10">
        <f>IF(OR($C581={"PH-AKT","Syk","Src","Lyn-FAK","Prin-CRAF","ERKKTR"}),1/Z581,Z581)</f>
        <v>0</v>
      </c>
      <c r="AL581" s="10">
        <f>IF(OR($C581={"PH-AKT","Syk","Src","Lyn-FAK","Prin-CRAF","ERKKTR"}),1/AA581,AA581)</f>
        <v>0</v>
      </c>
      <c r="AM581" s="10">
        <f>IF(OR($C581={"PH-AKT","Syk","Src","Lyn-FAK","Prin-CRAF","ERKKTR"}),1/AB581,AB581)</f>
        <v>0</v>
      </c>
      <c r="AN581" s="10">
        <f>IF(OR($C581={"PH-AKT","Syk","Src","Lyn-FAK","Prin-CRAF","ERKKTR"}),1/AC581,AC581)</f>
        <v>0</v>
      </c>
      <c r="AO581" s="10">
        <f>IF(OR($C581={"PH-AKT","Syk","Src","Lyn-FAK","Prin-CRAF","ERKKTR"}),1/AD581,AD581)</f>
        <v>0</v>
      </c>
      <c r="AP581" s="10">
        <f>IF(OR($C581={"PH-AKT","Syk","Src","Lyn-FAK","Prin-CRAF","ERKKTR"}),1/AE581,AE581)</f>
        <v>0</v>
      </c>
      <c r="AQ581" s="10">
        <f>IF(OR($C581={"PH-AKT","Syk","Src","Lyn-FAK","Prin-CRAF","ERKKTR"}),1/AF581,AF581)</f>
        <v>0</v>
      </c>
      <c r="AR581" s="10">
        <f>IF(OR($C581={"PH-AKT","Syk","Src","Lyn-FAK","Prin-CRAF","ERKKTR"}),1/AG581,AG581)</f>
        <v>0</v>
      </c>
    </row>
    <row r="582" spans="1:44" x14ac:dyDescent="0.2">
      <c r="A582" s="10">
        <v>581</v>
      </c>
      <c r="C582" s="10">
        <f>_xlfn.IFNA(VLOOKUP($B582,Barcodes!$B$2:$E$14,4,FALSE),0)</f>
        <v>0</v>
      </c>
      <c r="AI582" s="10">
        <f>IF(OR($C582={"PH-AKT","Syk","Src","Lyn-FAK","Prin-CRAF","ERKKTR"}),1/X582,X582)</f>
        <v>0</v>
      </c>
      <c r="AJ582" s="10">
        <f>IF(OR($C582={"PH-AKT","Syk","Src","Lyn-FAK","Prin-CRAF","ERKKTR"}),1/Y582,Y582)</f>
        <v>0</v>
      </c>
      <c r="AK582" s="10">
        <f>IF(OR($C582={"PH-AKT","Syk","Src","Lyn-FAK","Prin-CRAF","ERKKTR"}),1/Z582,Z582)</f>
        <v>0</v>
      </c>
      <c r="AL582" s="10">
        <f>IF(OR($C582={"PH-AKT","Syk","Src","Lyn-FAK","Prin-CRAF","ERKKTR"}),1/AA582,AA582)</f>
        <v>0</v>
      </c>
      <c r="AM582" s="10">
        <f>IF(OR($C582={"PH-AKT","Syk","Src","Lyn-FAK","Prin-CRAF","ERKKTR"}),1/AB582,AB582)</f>
        <v>0</v>
      </c>
      <c r="AN582" s="10">
        <f>IF(OR($C582={"PH-AKT","Syk","Src","Lyn-FAK","Prin-CRAF","ERKKTR"}),1/AC582,AC582)</f>
        <v>0</v>
      </c>
      <c r="AO582" s="10">
        <f>IF(OR($C582={"PH-AKT","Syk","Src","Lyn-FAK","Prin-CRAF","ERKKTR"}),1/AD582,AD582)</f>
        <v>0</v>
      </c>
      <c r="AP582" s="10">
        <f>IF(OR($C582={"PH-AKT","Syk","Src","Lyn-FAK","Prin-CRAF","ERKKTR"}),1/AE582,AE582)</f>
        <v>0</v>
      </c>
      <c r="AQ582" s="10">
        <f>IF(OR($C582={"PH-AKT","Syk","Src","Lyn-FAK","Prin-CRAF","ERKKTR"}),1/AF582,AF582)</f>
        <v>0</v>
      </c>
      <c r="AR582" s="10">
        <f>IF(OR($C582={"PH-AKT","Syk","Src","Lyn-FAK","Prin-CRAF","ERKKTR"}),1/AG582,AG582)</f>
        <v>0</v>
      </c>
    </row>
    <row r="583" spans="1:44" x14ac:dyDescent="0.2">
      <c r="A583" s="10">
        <v>582</v>
      </c>
      <c r="C583" s="10">
        <f>_xlfn.IFNA(VLOOKUP($B583,Barcodes!$B$2:$E$14,4,FALSE),0)</f>
        <v>0</v>
      </c>
      <c r="AI583" s="10">
        <f>IF(OR($C583={"PH-AKT","Syk","Src","Lyn-FAK","Prin-CRAF","ERKKTR"}),1/X583,X583)</f>
        <v>0</v>
      </c>
      <c r="AJ583" s="10">
        <f>IF(OR($C583={"PH-AKT","Syk","Src","Lyn-FAK","Prin-CRAF","ERKKTR"}),1/Y583,Y583)</f>
        <v>0</v>
      </c>
      <c r="AK583" s="10">
        <f>IF(OR($C583={"PH-AKT","Syk","Src","Lyn-FAK","Prin-CRAF","ERKKTR"}),1/Z583,Z583)</f>
        <v>0</v>
      </c>
      <c r="AL583" s="10">
        <f>IF(OR($C583={"PH-AKT","Syk","Src","Lyn-FAK","Prin-CRAF","ERKKTR"}),1/AA583,AA583)</f>
        <v>0</v>
      </c>
      <c r="AM583" s="10">
        <f>IF(OR($C583={"PH-AKT","Syk","Src","Lyn-FAK","Prin-CRAF","ERKKTR"}),1/AB583,AB583)</f>
        <v>0</v>
      </c>
      <c r="AN583" s="10">
        <f>IF(OR($C583={"PH-AKT","Syk","Src","Lyn-FAK","Prin-CRAF","ERKKTR"}),1/AC583,AC583)</f>
        <v>0</v>
      </c>
      <c r="AO583" s="10">
        <f>IF(OR($C583={"PH-AKT","Syk","Src","Lyn-FAK","Prin-CRAF","ERKKTR"}),1/AD583,AD583)</f>
        <v>0</v>
      </c>
      <c r="AP583" s="10">
        <f>IF(OR($C583={"PH-AKT","Syk","Src","Lyn-FAK","Prin-CRAF","ERKKTR"}),1/AE583,AE583)</f>
        <v>0</v>
      </c>
      <c r="AQ583" s="10">
        <f>IF(OR($C583={"PH-AKT","Syk","Src","Lyn-FAK","Prin-CRAF","ERKKTR"}),1/AF583,AF583)</f>
        <v>0</v>
      </c>
      <c r="AR583" s="10">
        <f>IF(OR($C583={"PH-AKT","Syk","Src","Lyn-FAK","Prin-CRAF","ERKKTR"}),1/AG583,AG583)</f>
        <v>0</v>
      </c>
    </row>
    <row r="584" spans="1:44" x14ac:dyDescent="0.2">
      <c r="A584" s="10">
        <v>583</v>
      </c>
      <c r="C584" s="10">
        <f>_xlfn.IFNA(VLOOKUP($B584,Barcodes!$B$2:$E$14,4,FALSE),0)</f>
        <v>0</v>
      </c>
      <c r="AI584" s="10">
        <f>IF(OR($C584={"PH-AKT","Syk","Src","Lyn-FAK","Prin-CRAF","ERKKTR"}),1/X584,X584)</f>
        <v>0</v>
      </c>
      <c r="AJ584" s="10">
        <f>IF(OR($C584={"PH-AKT","Syk","Src","Lyn-FAK","Prin-CRAF","ERKKTR"}),1/Y584,Y584)</f>
        <v>0</v>
      </c>
      <c r="AK584" s="10">
        <f>IF(OR($C584={"PH-AKT","Syk","Src","Lyn-FAK","Prin-CRAF","ERKKTR"}),1/Z584,Z584)</f>
        <v>0</v>
      </c>
      <c r="AL584" s="10">
        <f>IF(OR($C584={"PH-AKT","Syk","Src","Lyn-FAK","Prin-CRAF","ERKKTR"}),1/AA584,AA584)</f>
        <v>0</v>
      </c>
      <c r="AM584" s="10">
        <f>IF(OR($C584={"PH-AKT","Syk","Src","Lyn-FAK","Prin-CRAF","ERKKTR"}),1/AB584,AB584)</f>
        <v>0</v>
      </c>
      <c r="AN584" s="10">
        <f>IF(OR($C584={"PH-AKT","Syk","Src","Lyn-FAK","Prin-CRAF","ERKKTR"}),1/AC584,AC584)</f>
        <v>0</v>
      </c>
      <c r="AO584" s="10">
        <f>IF(OR($C584={"PH-AKT","Syk","Src","Lyn-FAK","Prin-CRAF","ERKKTR"}),1/AD584,AD584)</f>
        <v>0</v>
      </c>
      <c r="AP584" s="10">
        <f>IF(OR($C584={"PH-AKT","Syk","Src","Lyn-FAK","Prin-CRAF","ERKKTR"}),1/AE584,AE584)</f>
        <v>0</v>
      </c>
      <c r="AQ584" s="10">
        <f>IF(OR($C584={"PH-AKT","Syk","Src","Lyn-FAK","Prin-CRAF","ERKKTR"}),1/AF584,AF584)</f>
        <v>0</v>
      </c>
      <c r="AR584" s="10">
        <f>IF(OR($C584={"PH-AKT","Syk","Src","Lyn-FAK","Prin-CRAF","ERKKTR"}),1/AG584,AG584)</f>
        <v>0</v>
      </c>
    </row>
    <row r="585" spans="1:44" x14ac:dyDescent="0.2">
      <c r="A585" s="10">
        <v>584</v>
      </c>
      <c r="C585" s="10">
        <f>_xlfn.IFNA(VLOOKUP($B585,Barcodes!$B$2:$E$14,4,FALSE),0)</f>
        <v>0</v>
      </c>
      <c r="AI585" s="10">
        <f>IF(OR($C585={"PH-AKT","Syk","Src","Lyn-FAK","Prin-CRAF","ERKKTR"}),1/X585,X585)</f>
        <v>0</v>
      </c>
      <c r="AJ585" s="10">
        <f>IF(OR($C585={"PH-AKT","Syk","Src","Lyn-FAK","Prin-CRAF","ERKKTR"}),1/Y585,Y585)</f>
        <v>0</v>
      </c>
      <c r="AK585" s="10">
        <f>IF(OR($C585={"PH-AKT","Syk","Src","Lyn-FAK","Prin-CRAF","ERKKTR"}),1/Z585,Z585)</f>
        <v>0</v>
      </c>
      <c r="AL585" s="10">
        <f>IF(OR($C585={"PH-AKT","Syk","Src","Lyn-FAK","Prin-CRAF","ERKKTR"}),1/AA585,AA585)</f>
        <v>0</v>
      </c>
      <c r="AM585" s="10">
        <f>IF(OR($C585={"PH-AKT","Syk","Src","Lyn-FAK","Prin-CRAF","ERKKTR"}),1/AB585,AB585)</f>
        <v>0</v>
      </c>
      <c r="AN585" s="10">
        <f>IF(OR($C585={"PH-AKT","Syk","Src","Lyn-FAK","Prin-CRAF","ERKKTR"}),1/AC585,AC585)</f>
        <v>0</v>
      </c>
      <c r="AO585" s="10">
        <f>IF(OR($C585={"PH-AKT","Syk","Src","Lyn-FAK","Prin-CRAF","ERKKTR"}),1/AD585,AD585)</f>
        <v>0</v>
      </c>
      <c r="AP585" s="10">
        <f>IF(OR($C585={"PH-AKT","Syk","Src","Lyn-FAK","Prin-CRAF","ERKKTR"}),1/AE585,AE585)</f>
        <v>0</v>
      </c>
      <c r="AQ585" s="10">
        <f>IF(OR($C585={"PH-AKT","Syk","Src","Lyn-FAK","Prin-CRAF","ERKKTR"}),1/AF585,AF585)</f>
        <v>0</v>
      </c>
      <c r="AR585" s="10">
        <f>IF(OR($C585={"PH-AKT","Syk","Src","Lyn-FAK","Prin-CRAF","ERKKTR"}),1/AG585,AG585)</f>
        <v>0</v>
      </c>
    </row>
    <row r="586" spans="1:44" x14ac:dyDescent="0.2">
      <c r="A586" s="10">
        <v>585</v>
      </c>
      <c r="C586" s="10">
        <f>_xlfn.IFNA(VLOOKUP($B586,Barcodes!$B$2:$E$14,4,FALSE),0)</f>
        <v>0</v>
      </c>
      <c r="AI586" s="10">
        <f>IF(OR($C586={"PH-AKT","Syk","Src","Lyn-FAK","Prin-CRAF","ERKKTR"}),1/X586,X586)</f>
        <v>0</v>
      </c>
      <c r="AJ586" s="10">
        <f>IF(OR($C586={"PH-AKT","Syk","Src","Lyn-FAK","Prin-CRAF","ERKKTR"}),1/Y586,Y586)</f>
        <v>0</v>
      </c>
      <c r="AK586" s="10">
        <f>IF(OR($C586={"PH-AKT","Syk","Src","Lyn-FAK","Prin-CRAF","ERKKTR"}),1/Z586,Z586)</f>
        <v>0</v>
      </c>
      <c r="AL586" s="10">
        <f>IF(OR($C586={"PH-AKT","Syk","Src","Lyn-FAK","Prin-CRAF","ERKKTR"}),1/AA586,AA586)</f>
        <v>0</v>
      </c>
      <c r="AM586" s="10">
        <f>IF(OR($C586={"PH-AKT","Syk","Src","Lyn-FAK","Prin-CRAF","ERKKTR"}),1/AB586,AB586)</f>
        <v>0</v>
      </c>
      <c r="AN586" s="10">
        <f>IF(OR($C586={"PH-AKT","Syk","Src","Lyn-FAK","Prin-CRAF","ERKKTR"}),1/AC586,AC586)</f>
        <v>0</v>
      </c>
      <c r="AO586" s="10">
        <f>IF(OR($C586={"PH-AKT","Syk","Src","Lyn-FAK","Prin-CRAF","ERKKTR"}),1/AD586,AD586)</f>
        <v>0</v>
      </c>
      <c r="AP586" s="10">
        <f>IF(OR($C586={"PH-AKT","Syk","Src","Lyn-FAK","Prin-CRAF","ERKKTR"}),1/AE586,AE586)</f>
        <v>0</v>
      </c>
      <c r="AQ586" s="10">
        <f>IF(OR($C586={"PH-AKT","Syk","Src","Lyn-FAK","Prin-CRAF","ERKKTR"}),1/AF586,AF586)</f>
        <v>0</v>
      </c>
      <c r="AR586" s="10">
        <f>IF(OR($C586={"PH-AKT","Syk","Src","Lyn-FAK","Prin-CRAF","ERKKTR"}),1/AG586,AG586)</f>
        <v>0</v>
      </c>
    </row>
    <row r="587" spans="1:44" x14ac:dyDescent="0.2">
      <c r="A587" s="10">
        <v>586</v>
      </c>
      <c r="C587" s="10">
        <f>_xlfn.IFNA(VLOOKUP($B587,Barcodes!$B$2:$E$14,4,FALSE),0)</f>
        <v>0</v>
      </c>
      <c r="AI587" s="10">
        <f>IF(OR($C587={"PH-AKT","Syk","Src","Lyn-FAK","Prin-CRAF","ERKKTR"}),1/X587,X587)</f>
        <v>0</v>
      </c>
      <c r="AJ587" s="10">
        <f>IF(OR($C587={"PH-AKT","Syk","Src","Lyn-FAK","Prin-CRAF","ERKKTR"}),1/Y587,Y587)</f>
        <v>0</v>
      </c>
      <c r="AK587" s="10">
        <f>IF(OR($C587={"PH-AKT","Syk","Src","Lyn-FAK","Prin-CRAF","ERKKTR"}),1/Z587,Z587)</f>
        <v>0</v>
      </c>
      <c r="AL587" s="10">
        <f>IF(OR($C587={"PH-AKT","Syk","Src","Lyn-FAK","Prin-CRAF","ERKKTR"}),1/AA587,AA587)</f>
        <v>0</v>
      </c>
      <c r="AM587" s="10">
        <f>IF(OR($C587={"PH-AKT","Syk","Src","Lyn-FAK","Prin-CRAF","ERKKTR"}),1/AB587,AB587)</f>
        <v>0</v>
      </c>
      <c r="AN587" s="10">
        <f>IF(OR($C587={"PH-AKT","Syk","Src","Lyn-FAK","Prin-CRAF","ERKKTR"}),1/AC587,AC587)</f>
        <v>0</v>
      </c>
      <c r="AO587" s="10">
        <f>IF(OR($C587={"PH-AKT","Syk","Src","Lyn-FAK","Prin-CRAF","ERKKTR"}),1/AD587,AD587)</f>
        <v>0</v>
      </c>
      <c r="AP587" s="10">
        <f>IF(OR($C587={"PH-AKT","Syk","Src","Lyn-FAK","Prin-CRAF","ERKKTR"}),1/AE587,AE587)</f>
        <v>0</v>
      </c>
      <c r="AQ587" s="10">
        <f>IF(OR($C587={"PH-AKT","Syk","Src","Lyn-FAK","Prin-CRAF","ERKKTR"}),1/AF587,AF587)</f>
        <v>0</v>
      </c>
      <c r="AR587" s="10">
        <f>IF(OR($C587={"PH-AKT","Syk","Src","Lyn-FAK","Prin-CRAF","ERKKTR"}),1/AG587,AG587)</f>
        <v>0</v>
      </c>
    </row>
    <row r="588" spans="1:44" x14ac:dyDescent="0.2">
      <c r="A588" s="10">
        <v>587</v>
      </c>
      <c r="C588" s="10">
        <f>_xlfn.IFNA(VLOOKUP($B588,Barcodes!$B$2:$E$14,4,FALSE),0)</f>
        <v>0</v>
      </c>
      <c r="AI588" s="10">
        <f>IF(OR($C588={"PH-AKT","Syk","Src","Lyn-FAK","Prin-CRAF","ERKKTR"}),1/X588,X588)</f>
        <v>0</v>
      </c>
      <c r="AJ588" s="10">
        <f>IF(OR($C588={"PH-AKT","Syk","Src","Lyn-FAK","Prin-CRAF","ERKKTR"}),1/Y588,Y588)</f>
        <v>0</v>
      </c>
      <c r="AK588" s="10">
        <f>IF(OR($C588={"PH-AKT","Syk","Src","Lyn-FAK","Prin-CRAF","ERKKTR"}),1/Z588,Z588)</f>
        <v>0</v>
      </c>
      <c r="AL588" s="10">
        <f>IF(OR($C588={"PH-AKT","Syk","Src","Lyn-FAK","Prin-CRAF","ERKKTR"}),1/AA588,AA588)</f>
        <v>0</v>
      </c>
      <c r="AM588" s="10">
        <f>IF(OR($C588={"PH-AKT","Syk","Src","Lyn-FAK","Prin-CRAF","ERKKTR"}),1/AB588,AB588)</f>
        <v>0</v>
      </c>
      <c r="AN588" s="10">
        <f>IF(OR($C588={"PH-AKT","Syk","Src","Lyn-FAK","Prin-CRAF","ERKKTR"}),1/AC588,AC588)</f>
        <v>0</v>
      </c>
      <c r="AO588" s="10">
        <f>IF(OR($C588={"PH-AKT","Syk","Src","Lyn-FAK","Prin-CRAF","ERKKTR"}),1/AD588,AD588)</f>
        <v>0</v>
      </c>
      <c r="AP588" s="10">
        <f>IF(OR($C588={"PH-AKT","Syk","Src","Lyn-FAK","Prin-CRAF","ERKKTR"}),1/AE588,AE588)</f>
        <v>0</v>
      </c>
      <c r="AQ588" s="10">
        <f>IF(OR($C588={"PH-AKT","Syk","Src","Lyn-FAK","Prin-CRAF","ERKKTR"}),1/AF588,AF588)</f>
        <v>0</v>
      </c>
      <c r="AR588" s="10">
        <f>IF(OR($C588={"PH-AKT","Syk","Src","Lyn-FAK","Prin-CRAF","ERKKTR"}),1/AG588,AG588)</f>
        <v>0</v>
      </c>
    </row>
    <row r="589" spans="1:44" x14ac:dyDescent="0.2">
      <c r="A589" s="10">
        <v>588</v>
      </c>
      <c r="C589" s="10">
        <f>_xlfn.IFNA(VLOOKUP($B589,Barcodes!$B$2:$E$14,4,FALSE),0)</f>
        <v>0</v>
      </c>
      <c r="AI589" s="10">
        <f>IF(OR($C589={"PH-AKT","Syk","Src","Lyn-FAK","Prin-CRAF","ERKKTR"}),1/X589,X589)</f>
        <v>0</v>
      </c>
      <c r="AJ589" s="10">
        <f>IF(OR($C589={"PH-AKT","Syk","Src","Lyn-FAK","Prin-CRAF","ERKKTR"}),1/Y589,Y589)</f>
        <v>0</v>
      </c>
      <c r="AK589" s="10">
        <f>IF(OR($C589={"PH-AKT","Syk","Src","Lyn-FAK","Prin-CRAF","ERKKTR"}),1/Z589,Z589)</f>
        <v>0</v>
      </c>
      <c r="AL589" s="10">
        <f>IF(OR($C589={"PH-AKT","Syk","Src","Lyn-FAK","Prin-CRAF","ERKKTR"}),1/AA589,AA589)</f>
        <v>0</v>
      </c>
      <c r="AM589" s="10">
        <f>IF(OR($C589={"PH-AKT","Syk","Src","Lyn-FAK","Prin-CRAF","ERKKTR"}),1/AB589,AB589)</f>
        <v>0</v>
      </c>
      <c r="AN589" s="10">
        <f>IF(OR($C589={"PH-AKT","Syk","Src","Lyn-FAK","Prin-CRAF","ERKKTR"}),1/AC589,AC589)</f>
        <v>0</v>
      </c>
      <c r="AO589" s="10">
        <f>IF(OR($C589={"PH-AKT","Syk","Src","Lyn-FAK","Prin-CRAF","ERKKTR"}),1/AD589,AD589)</f>
        <v>0</v>
      </c>
      <c r="AP589" s="10">
        <f>IF(OR($C589={"PH-AKT","Syk","Src","Lyn-FAK","Prin-CRAF","ERKKTR"}),1/AE589,AE589)</f>
        <v>0</v>
      </c>
      <c r="AQ589" s="10">
        <f>IF(OR($C589={"PH-AKT","Syk","Src","Lyn-FAK","Prin-CRAF","ERKKTR"}),1/AF589,AF589)</f>
        <v>0</v>
      </c>
      <c r="AR589" s="10">
        <f>IF(OR($C589={"PH-AKT","Syk","Src","Lyn-FAK","Prin-CRAF","ERKKTR"}),1/AG589,AG589)</f>
        <v>0</v>
      </c>
    </row>
    <row r="590" spans="1:44" x14ac:dyDescent="0.2">
      <c r="A590" s="10">
        <v>589</v>
      </c>
      <c r="C590" s="10">
        <f>_xlfn.IFNA(VLOOKUP($B590,Barcodes!$B$2:$E$14,4,FALSE),0)</f>
        <v>0</v>
      </c>
      <c r="AI590" s="10">
        <f>IF(OR($C590={"PH-AKT","Syk","Src","Lyn-FAK","Prin-CRAF","ERKKTR"}),1/X590,X590)</f>
        <v>0</v>
      </c>
      <c r="AJ590" s="10">
        <f>IF(OR($C590={"PH-AKT","Syk","Src","Lyn-FAK","Prin-CRAF","ERKKTR"}),1/Y590,Y590)</f>
        <v>0</v>
      </c>
      <c r="AK590" s="10">
        <f>IF(OR($C590={"PH-AKT","Syk","Src","Lyn-FAK","Prin-CRAF","ERKKTR"}),1/Z590,Z590)</f>
        <v>0</v>
      </c>
      <c r="AL590" s="10">
        <f>IF(OR($C590={"PH-AKT","Syk","Src","Lyn-FAK","Prin-CRAF","ERKKTR"}),1/AA590,AA590)</f>
        <v>0</v>
      </c>
      <c r="AM590" s="10">
        <f>IF(OR($C590={"PH-AKT","Syk","Src","Lyn-FAK","Prin-CRAF","ERKKTR"}),1/AB590,AB590)</f>
        <v>0</v>
      </c>
      <c r="AN590" s="10">
        <f>IF(OR($C590={"PH-AKT","Syk","Src","Lyn-FAK","Prin-CRAF","ERKKTR"}),1/AC590,AC590)</f>
        <v>0</v>
      </c>
      <c r="AO590" s="10">
        <f>IF(OR($C590={"PH-AKT","Syk","Src","Lyn-FAK","Prin-CRAF","ERKKTR"}),1/AD590,AD590)</f>
        <v>0</v>
      </c>
      <c r="AP590" s="10">
        <f>IF(OR($C590={"PH-AKT","Syk","Src","Lyn-FAK","Prin-CRAF","ERKKTR"}),1/AE590,AE590)</f>
        <v>0</v>
      </c>
      <c r="AQ590" s="10">
        <f>IF(OR($C590={"PH-AKT","Syk","Src","Lyn-FAK","Prin-CRAF","ERKKTR"}),1/AF590,AF590)</f>
        <v>0</v>
      </c>
      <c r="AR590" s="10">
        <f>IF(OR($C590={"PH-AKT","Syk","Src","Lyn-FAK","Prin-CRAF","ERKKTR"}),1/AG590,AG590)</f>
        <v>0</v>
      </c>
    </row>
    <row r="591" spans="1:44" x14ac:dyDescent="0.2">
      <c r="A591" s="10">
        <v>590</v>
      </c>
      <c r="C591" s="10">
        <f>_xlfn.IFNA(VLOOKUP($B591,Barcodes!$B$2:$E$14,4,FALSE),0)</f>
        <v>0</v>
      </c>
      <c r="AI591" s="10">
        <f>IF(OR($C591={"PH-AKT","Syk","Src","Lyn-FAK","Prin-CRAF","ERKKTR"}),1/X591,X591)</f>
        <v>0</v>
      </c>
      <c r="AJ591" s="10">
        <f>IF(OR($C591={"PH-AKT","Syk","Src","Lyn-FAK","Prin-CRAF","ERKKTR"}),1/Y591,Y591)</f>
        <v>0</v>
      </c>
      <c r="AK591" s="10">
        <f>IF(OR($C591={"PH-AKT","Syk","Src","Lyn-FAK","Prin-CRAF","ERKKTR"}),1/Z591,Z591)</f>
        <v>0</v>
      </c>
      <c r="AL591" s="10">
        <f>IF(OR($C591={"PH-AKT","Syk","Src","Lyn-FAK","Prin-CRAF","ERKKTR"}),1/AA591,AA591)</f>
        <v>0</v>
      </c>
      <c r="AM591" s="10">
        <f>IF(OR($C591={"PH-AKT","Syk","Src","Lyn-FAK","Prin-CRAF","ERKKTR"}),1/AB591,AB591)</f>
        <v>0</v>
      </c>
      <c r="AN591" s="10">
        <f>IF(OR($C591={"PH-AKT","Syk","Src","Lyn-FAK","Prin-CRAF","ERKKTR"}),1/AC591,AC591)</f>
        <v>0</v>
      </c>
      <c r="AO591" s="10">
        <f>IF(OR($C591={"PH-AKT","Syk","Src","Lyn-FAK","Prin-CRAF","ERKKTR"}),1/AD591,AD591)</f>
        <v>0</v>
      </c>
      <c r="AP591" s="10">
        <f>IF(OR($C591={"PH-AKT","Syk","Src","Lyn-FAK","Prin-CRAF","ERKKTR"}),1/AE591,AE591)</f>
        <v>0</v>
      </c>
      <c r="AQ591" s="10">
        <f>IF(OR($C591={"PH-AKT","Syk","Src","Lyn-FAK","Prin-CRAF","ERKKTR"}),1/AF591,AF591)</f>
        <v>0</v>
      </c>
      <c r="AR591" s="10">
        <f>IF(OR($C591={"PH-AKT","Syk","Src","Lyn-FAK","Prin-CRAF","ERKKTR"}),1/AG591,AG591)</f>
        <v>0</v>
      </c>
    </row>
    <row r="592" spans="1:44" x14ac:dyDescent="0.2">
      <c r="A592" s="10">
        <v>591</v>
      </c>
      <c r="C592" s="10">
        <f>_xlfn.IFNA(VLOOKUP($B592,Barcodes!$B$2:$E$14,4,FALSE),0)</f>
        <v>0</v>
      </c>
      <c r="AI592" s="10">
        <f>IF(OR($C592={"PH-AKT","Syk","Src","Lyn-FAK","Prin-CRAF","ERKKTR"}),1/X592,X592)</f>
        <v>0</v>
      </c>
      <c r="AJ592" s="10">
        <f>IF(OR($C592={"PH-AKT","Syk","Src","Lyn-FAK","Prin-CRAF","ERKKTR"}),1/Y592,Y592)</f>
        <v>0</v>
      </c>
      <c r="AK592" s="10">
        <f>IF(OR($C592={"PH-AKT","Syk","Src","Lyn-FAK","Prin-CRAF","ERKKTR"}),1/Z592,Z592)</f>
        <v>0</v>
      </c>
      <c r="AL592" s="10">
        <f>IF(OR($C592={"PH-AKT","Syk","Src","Lyn-FAK","Prin-CRAF","ERKKTR"}),1/AA592,AA592)</f>
        <v>0</v>
      </c>
      <c r="AM592" s="10">
        <f>IF(OR($C592={"PH-AKT","Syk","Src","Lyn-FAK","Prin-CRAF","ERKKTR"}),1/AB592,AB592)</f>
        <v>0</v>
      </c>
      <c r="AN592" s="10">
        <f>IF(OR($C592={"PH-AKT","Syk","Src","Lyn-FAK","Prin-CRAF","ERKKTR"}),1/AC592,AC592)</f>
        <v>0</v>
      </c>
      <c r="AO592" s="10">
        <f>IF(OR($C592={"PH-AKT","Syk","Src","Lyn-FAK","Prin-CRAF","ERKKTR"}),1/AD592,AD592)</f>
        <v>0</v>
      </c>
      <c r="AP592" s="10">
        <f>IF(OR($C592={"PH-AKT","Syk","Src","Lyn-FAK","Prin-CRAF","ERKKTR"}),1/AE592,AE592)</f>
        <v>0</v>
      </c>
      <c r="AQ592" s="10">
        <f>IF(OR($C592={"PH-AKT","Syk","Src","Lyn-FAK","Prin-CRAF","ERKKTR"}),1/AF592,AF592)</f>
        <v>0</v>
      </c>
      <c r="AR592" s="10">
        <f>IF(OR($C592={"PH-AKT","Syk","Src","Lyn-FAK","Prin-CRAF","ERKKTR"}),1/AG592,AG592)</f>
        <v>0</v>
      </c>
    </row>
    <row r="593" spans="1:44" x14ac:dyDescent="0.2">
      <c r="A593" s="10">
        <v>592</v>
      </c>
      <c r="C593" s="10">
        <f>_xlfn.IFNA(VLOOKUP($B593,Barcodes!$B$2:$E$14,4,FALSE),0)</f>
        <v>0</v>
      </c>
      <c r="AI593" s="10">
        <f>IF(OR($C593={"PH-AKT","Syk","Src","Lyn-FAK","Prin-CRAF","ERKKTR"}),1/X593,X593)</f>
        <v>0</v>
      </c>
      <c r="AJ593" s="10">
        <f>IF(OR($C593={"PH-AKT","Syk","Src","Lyn-FAK","Prin-CRAF","ERKKTR"}),1/Y593,Y593)</f>
        <v>0</v>
      </c>
      <c r="AK593" s="10">
        <f>IF(OR($C593={"PH-AKT","Syk","Src","Lyn-FAK","Prin-CRAF","ERKKTR"}),1/Z593,Z593)</f>
        <v>0</v>
      </c>
      <c r="AL593" s="10">
        <f>IF(OR($C593={"PH-AKT","Syk","Src","Lyn-FAK","Prin-CRAF","ERKKTR"}),1/AA593,AA593)</f>
        <v>0</v>
      </c>
      <c r="AM593" s="10">
        <f>IF(OR($C593={"PH-AKT","Syk","Src","Lyn-FAK","Prin-CRAF","ERKKTR"}),1/AB593,AB593)</f>
        <v>0</v>
      </c>
      <c r="AN593" s="10">
        <f>IF(OR($C593={"PH-AKT","Syk","Src","Lyn-FAK","Prin-CRAF","ERKKTR"}),1/AC593,AC593)</f>
        <v>0</v>
      </c>
      <c r="AO593" s="10">
        <f>IF(OR($C593={"PH-AKT","Syk","Src","Lyn-FAK","Prin-CRAF","ERKKTR"}),1/AD593,AD593)</f>
        <v>0</v>
      </c>
      <c r="AP593" s="10">
        <f>IF(OR($C593={"PH-AKT","Syk","Src","Lyn-FAK","Prin-CRAF","ERKKTR"}),1/AE593,AE593)</f>
        <v>0</v>
      </c>
      <c r="AQ593" s="10">
        <f>IF(OR($C593={"PH-AKT","Syk","Src","Lyn-FAK","Prin-CRAF","ERKKTR"}),1/AF593,AF593)</f>
        <v>0</v>
      </c>
      <c r="AR593" s="10">
        <f>IF(OR($C593={"PH-AKT","Syk","Src","Lyn-FAK","Prin-CRAF","ERKKTR"}),1/AG593,AG593)</f>
        <v>0</v>
      </c>
    </row>
    <row r="594" spans="1:44" x14ac:dyDescent="0.2">
      <c r="A594" s="10">
        <v>593</v>
      </c>
      <c r="C594" s="10">
        <f>_xlfn.IFNA(VLOOKUP($B594,Barcodes!$B$2:$E$14,4,FALSE),0)</f>
        <v>0</v>
      </c>
      <c r="AI594" s="10">
        <f>IF(OR($C594={"PH-AKT","Syk","Src","Lyn-FAK","Prin-CRAF","ERKKTR"}),1/X594,X594)</f>
        <v>0</v>
      </c>
      <c r="AJ594" s="10">
        <f>IF(OR($C594={"PH-AKT","Syk","Src","Lyn-FAK","Prin-CRAF","ERKKTR"}),1/Y594,Y594)</f>
        <v>0</v>
      </c>
      <c r="AK594" s="10">
        <f>IF(OR($C594={"PH-AKT","Syk","Src","Lyn-FAK","Prin-CRAF","ERKKTR"}),1/Z594,Z594)</f>
        <v>0</v>
      </c>
      <c r="AL594" s="10">
        <f>IF(OR($C594={"PH-AKT","Syk","Src","Lyn-FAK","Prin-CRAF","ERKKTR"}),1/AA594,AA594)</f>
        <v>0</v>
      </c>
      <c r="AM594" s="10">
        <f>IF(OR($C594={"PH-AKT","Syk","Src","Lyn-FAK","Prin-CRAF","ERKKTR"}),1/AB594,AB594)</f>
        <v>0</v>
      </c>
      <c r="AN594" s="10">
        <f>IF(OR($C594={"PH-AKT","Syk","Src","Lyn-FAK","Prin-CRAF","ERKKTR"}),1/AC594,AC594)</f>
        <v>0</v>
      </c>
      <c r="AO594" s="10">
        <f>IF(OR($C594={"PH-AKT","Syk","Src","Lyn-FAK","Prin-CRAF","ERKKTR"}),1/AD594,AD594)</f>
        <v>0</v>
      </c>
      <c r="AP594" s="10">
        <f>IF(OR($C594={"PH-AKT","Syk","Src","Lyn-FAK","Prin-CRAF","ERKKTR"}),1/AE594,AE594)</f>
        <v>0</v>
      </c>
      <c r="AQ594" s="10">
        <f>IF(OR($C594={"PH-AKT","Syk","Src","Lyn-FAK","Prin-CRAF","ERKKTR"}),1/AF594,AF594)</f>
        <v>0</v>
      </c>
      <c r="AR594" s="10">
        <f>IF(OR($C594={"PH-AKT","Syk","Src","Lyn-FAK","Prin-CRAF","ERKKTR"}),1/AG594,AG594)</f>
        <v>0</v>
      </c>
    </row>
    <row r="595" spans="1:44" x14ac:dyDescent="0.2">
      <c r="A595" s="10">
        <v>594</v>
      </c>
      <c r="C595" s="10">
        <f>_xlfn.IFNA(VLOOKUP($B595,Barcodes!$B$2:$E$14,4,FALSE),0)</f>
        <v>0</v>
      </c>
      <c r="AI595" s="10">
        <f>IF(OR($C595={"PH-AKT","Syk","Src","Lyn-FAK","Prin-CRAF","ERKKTR"}),1/X595,X595)</f>
        <v>0</v>
      </c>
      <c r="AJ595" s="10">
        <f>IF(OR($C595={"PH-AKT","Syk","Src","Lyn-FAK","Prin-CRAF","ERKKTR"}),1/Y595,Y595)</f>
        <v>0</v>
      </c>
      <c r="AK595" s="10">
        <f>IF(OR($C595={"PH-AKT","Syk","Src","Lyn-FAK","Prin-CRAF","ERKKTR"}),1/Z595,Z595)</f>
        <v>0</v>
      </c>
      <c r="AL595" s="10">
        <f>IF(OR($C595={"PH-AKT","Syk","Src","Lyn-FAK","Prin-CRAF","ERKKTR"}),1/AA595,AA595)</f>
        <v>0</v>
      </c>
      <c r="AM595" s="10">
        <f>IF(OR($C595={"PH-AKT","Syk","Src","Lyn-FAK","Prin-CRAF","ERKKTR"}),1/AB595,AB595)</f>
        <v>0</v>
      </c>
      <c r="AN595" s="10">
        <f>IF(OR($C595={"PH-AKT","Syk","Src","Lyn-FAK","Prin-CRAF","ERKKTR"}),1/AC595,AC595)</f>
        <v>0</v>
      </c>
      <c r="AO595" s="10">
        <f>IF(OR($C595={"PH-AKT","Syk","Src","Lyn-FAK","Prin-CRAF","ERKKTR"}),1/AD595,AD595)</f>
        <v>0</v>
      </c>
      <c r="AP595" s="10">
        <f>IF(OR($C595={"PH-AKT","Syk","Src","Lyn-FAK","Prin-CRAF","ERKKTR"}),1/AE595,AE595)</f>
        <v>0</v>
      </c>
      <c r="AQ595" s="10">
        <f>IF(OR($C595={"PH-AKT","Syk","Src","Lyn-FAK","Prin-CRAF","ERKKTR"}),1/AF595,AF595)</f>
        <v>0</v>
      </c>
      <c r="AR595" s="10">
        <f>IF(OR($C595={"PH-AKT","Syk","Src","Lyn-FAK","Prin-CRAF","ERKKTR"}),1/AG595,AG595)</f>
        <v>0</v>
      </c>
    </row>
    <row r="596" spans="1:44" x14ac:dyDescent="0.2">
      <c r="A596" s="10">
        <v>595</v>
      </c>
      <c r="C596" s="10">
        <f>_xlfn.IFNA(VLOOKUP($B596,Barcodes!$B$2:$E$14,4,FALSE),0)</f>
        <v>0</v>
      </c>
      <c r="AI596" s="10">
        <f>IF(OR($C596={"PH-AKT","Syk","Src","Lyn-FAK","Prin-CRAF","ERKKTR"}),1/X596,X596)</f>
        <v>0</v>
      </c>
      <c r="AJ596" s="10">
        <f>IF(OR($C596={"PH-AKT","Syk","Src","Lyn-FAK","Prin-CRAF","ERKKTR"}),1/Y596,Y596)</f>
        <v>0</v>
      </c>
      <c r="AK596" s="10">
        <f>IF(OR($C596={"PH-AKT","Syk","Src","Lyn-FAK","Prin-CRAF","ERKKTR"}),1/Z596,Z596)</f>
        <v>0</v>
      </c>
      <c r="AL596" s="10">
        <f>IF(OR($C596={"PH-AKT","Syk","Src","Lyn-FAK","Prin-CRAF","ERKKTR"}),1/AA596,AA596)</f>
        <v>0</v>
      </c>
      <c r="AM596" s="10">
        <f>IF(OR($C596={"PH-AKT","Syk","Src","Lyn-FAK","Prin-CRAF","ERKKTR"}),1/AB596,AB596)</f>
        <v>0</v>
      </c>
      <c r="AN596" s="10">
        <f>IF(OR($C596={"PH-AKT","Syk","Src","Lyn-FAK","Prin-CRAF","ERKKTR"}),1/AC596,AC596)</f>
        <v>0</v>
      </c>
      <c r="AO596" s="10">
        <f>IF(OR($C596={"PH-AKT","Syk","Src","Lyn-FAK","Prin-CRAF","ERKKTR"}),1/AD596,AD596)</f>
        <v>0</v>
      </c>
      <c r="AP596" s="10">
        <f>IF(OR($C596={"PH-AKT","Syk","Src","Lyn-FAK","Prin-CRAF","ERKKTR"}),1/AE596,AE596)</f>
        <v>0</v>
      </c>
      <c r="AQ596" s="10">
        <f>IF(OR($C596={"PH-AKT","Syk","Src","Lyn-FAK","Prin-CRAF","ERKKTR"}),1/AF596,AF596)</f>
        <v>0</v>
      </c>
      <c r="AR596" s="10">
        <f>IF(OR($C596={"PH-AKT","Syk","Src","Lyn-FAK","Prin-CRAF","ERKKTR"}),1/AG596,AG596)</f>
        <v>0</v>
      </c>
    </row>
    <row r="597" spans="1:44" x14ac:dyDescent="0.2">
      <c r="A597" s="10">
        <v>596</v>
      </c>
      <c r="C597" s="10">
        <f>_xlfn.IFNA(VLOOKUP($B597,Barcodes!$B$2:$E$14,4,FALSE),0)</f>
        <v>0</v>
      </c>
      <c r="AI597" s="10">
        <f>IF(OR($C597={"PH-AKT","Syk","Src","Lyn-FAK","Prin-CRAF","ERKKTR"}),1/X597,X597)</f>
        <v>0</v>
      </c>
      <c r="AJ597" s="10">
        <f>IF(OR($C597={"PH-AKT","Syk","Src","Lyn-FAK","Prin-CRAF","ERKKTR"}),1/Y597,Y597)</f>
        <v>0</v>
      </c>
      <c r="AK597" s="10">
        <f>IF(OR($C597={"PH-AKT","Syk","Src","Lyn-FAK","Prin-CRAF","ERKKTR"}),1/Z597,Z597)</f>
        <v>0</v>
      </c>
      <c r="AL597" s="10">
        <f>IF(OR($C597={"PH-AKT","Syk","Src","Lyn-FAK","Prin-CRAF","ERKKTR"}),1/AA597,AA597)</f>
        <v>0</v>
      </c>
      <c r="AM597" s="10">
        <f>IF(OR($C597={"PH-AKT","Syk","Src","Lyn-FAK","Prin-CRAF","ERKKTR"}),1/AB597,AB597)</f>
        <v>0</v>
      </c>
      <c r="AN597" s="10">
        <f>IF(OR($C597={"PH-AKT","Syk","Src","Lyn-FAK","Prin-CRAF","ERKKTR"}),1/AC597,AC597)</f>
        <v>0</v>
      </c>
      <c r="AO597" s="10">
        <f>IF(OR($C597={"PH-AKT","Syk","Src","Lyn-FAK","Prin-CRAF","ERKKTR"}),1/AD597,AD597)</f>
        <v>0</v>
      </c>
      <c r="AP597" s="10">
        <f>IF(OR($C597={"PH-AKT","Syk","Src","Lyn-FAK","Prin-CRAF","ERKKTR"}),1/AE597,AE597)</f>
        <v>0</v>
      </c>
      <c r="AQ597" s="10">
        <f>IF(OR($C597={"PH-AKT","Syk","Src","Lyn-FAK","Prin-CRAF","ERKKTR"}),1/AF597,AF597)</f>
        <v>0</v>
      </c>
      <c r="AR597" s="10">
        <f>IF(OR($C597={"PH-AKT","Syk","Src","Lyn-FAK","Prin-CRAF","ERKKTR"}),1/AG597,AG597)</f>
        <v>0</v>
      </c>
    </row>
    <row r="598" spans="1:44" x14ac:dyDescent="0.2">
      <c r="A598" s="10">
        <v>597</v>
      </c>
      <c r="C598" s="10">
        <f>_xlfn.IFNA(VLOOKUP($B598,Barcodes!$B$2:$E$14,4,FALSE),0)</f>
        <v>0</v>
      </c>
      <c r="AI598" s="10">
        <f>IF(OR($C598={"PH-AKT","Syk","Src","Lyn-FAK","Prin-CRAF","ERKKTR"}),1/X598,X598)</f>
        <v>0</v>
      </c>
      <c r="AJ598" s="10">
        <f>IF(OR($C598={"PH-AKT","Syk","Src","Lyn-FAK","Prin-CRAF","ERKKTR"}),1/Y598,Y598)</f>
        <v>0</v>
      </c>
      <c r="AK598" s="10">
        <f>IF(OR($C598={"PH-AKT","Syk","Src","Lyn-FAK","Prin-CRAF","ERKKTR"}),1/Z598,Z598)</f>
        <v>0</v>
      </c>
      <c r="AL598" s="10">
        <f>IF(OR($C598={"PH-AKT","Syk","Src","Lyn-FAK","Prin-CRAF","ERKKTR"}),1/AA598,AA598)</f>
        <v>0</v>
      </c>
      <c r="AM598" s="10">
        <f>IF(OR($C598={"PH-AKT","Syk","Src","Lyn-FAK","Prin-CRAF","ERKKTR"}),1/AB598,AB598)</f>
        <v>0</v>
      </c>
      <c r="AN598" s="10">
        <f>IF(OR($C598={"PH-AKT","Syk","Src","Lyn-FAK","Prin-CRAF","ERKKTR"}),1/AC598,AC598)</f>
        <v>0</v>
      </c>
      <c r="AO598" s="10">
        <f>IF(OR($C598={"PH-AKT","Syk","Src","Lyn-FAK","Prin-CRAF","ERKKTR"}),1/AD598,AD598)</f>
        <v>0</v>
      </c>
      <c r="AP598" s="10">
        <f>IF(OR($C598={"PH-AKT","Syk","Src","Lyn-FAK","Prin-CRAF","ERKKTR"}),1/AE598,AE598)</f>
        <v>0</v>
      </c>
      <c r="AQ598" s="10">
        <f>IF(OR($C598={"PH-AKT","Syk","Src","Lyn-FAK","Prin-CRAF","ERKKTR"}),1/AF598,AF598)</f>
        <v>0</v>
      </c>
      <c r="AR598" s="10">
        <f>IF(OR($C598={"PH-AKT","Syk","Src","Lyn-FAK","Prin-CRAF","ERKKTR"}),1/AG598,AG598)</f>
        <v>0</v>
      </c>
    </row>
    <row r="599" spans="1:44" x14ac:dyDescent="0.2">
      <c r="A599" s="10">
        <v>598</v>
      </c>
      <c r="C599" s="10">
        <f>_xlfn.IFNA(VLOOKUP($B599,Barcodes!$B$2:$E$14,4,FALSE),0)</f>
        <v>0</v>
      </c>
      <c r="AI599" s="10">
        <f>IF(OR($C599={"PH-AKT","Syk","Src","Lyn-FAK","Prin-CRAF","ERKKTR"}),1/X599,X599)</f>
        <v>0</v>
      </c>
      <c r="AJ599" s="10">
        <f>IF(OR($C599={"PH-AKT","Syk","Src","Lyn-FAK","Prin-CRAF","ERKKTR"}),1/Y599,Y599)</f>
        <v>0</v>
      </c>
      <c r="AK599" s="10">
        <f>IF(OR($C599={"PH-AKT","Syk","Src","Lyn-FAK","Prin-CRAF","ERKKTR"}),1/Z599,Z599)</f>
        <v>0</v>
      </c>
      <c r="AL599" s="10">
        <f>IF(OR($C599={"PH-AKT","Syk","Src","Lyn-FAK","Prin-CRAF","ERKKTR"}),1/AA599,AA599)</f>
        <v>0</v>
      </c>
      <c r="AM599" s="10">
        <f>IF(OR($C599={"PH-AKT","Syk","Src","Lyn-FAK","Prin-CRAF","ERKKTR"}),1/AB599,AB599)</f>
        <v>0</v>
      </c>
      <c r="AN599" s="10">
        <f>IF(OR($C599={"PH-AKT","Syk","Src","Lyn-FAK","Prin-CRAF","ERKKTR"}),1/AC599,AC599)</f>
        <v>0</v>
      </c>
      <c r="AO599" s="10">
        <f>IF(OR($C599={"PH-AKT","Syk","Src","Lyn-FAK","Prin-CRAF","ERKKTR"}),1/AD599,AD599)</f>
        <v>0</v>
      </c>
      <c r="AP599" s="10">
        <f>IF(OR($C599={"PH-AKT","Syk","Src","Lyn-FAK","Prin-CRAF","ERKKTR"}),1/AE599,AE599)</f>
        <v>0</v>
      </c>
      <c r="AQ599" s="10">
        <f>IF(OR($C599={"PH-AKT","Syk","Src","Lyn-FAK","Prin-CRAF","ERKKTR"}),1/AF599,AF599)</f>
        <v>0</v>
      </c>
      <c r="AR599" s="10">
        <f>IF(OR($C599={"PH-AKT","Syk","Src","Lyn-FAK","Prin-CRAF","ERKKTR"}),1/AG599,AG599)</f>
        <v>0</v>
      </c>
    </row>
    <row r="600" spans="1:44" x14ac:dyDescent="0.2">
      <c r="A600" s="10">
        <v>599</v>
      </c>
      <c r="C600" s="10">
        <f>_xlfn.IFNA(VLOOKUP($B600,Barcodes!$B$2:$E$14,4,FALSE),0)</f>
        <v>0</v>
      </c>
      <c r="AI600" s="10">
        <f>IF(OR($C600={"PH-AKT","Syk","Src","Lyn-FAK","Prin-CRAF","ERKKTR"}),1/X600,X600)</f>
        <v>0</v>
      </c>
      <c r="AJ600" s="10">
        <f>IF(OR($C600={"PH-AKT","Syk","Src","Lyn-FAK","Prin-CRAF","ERKKTR"}),1/Y600,Y600)</f>
        <v>0</v>
      </c>
      <c r="AK600" s="10">
        <f>IF(OR($C600={"PH-AKT","Syk","Src","Lyn-FAK","Prin-CRAF","ERKKTR"}),1/Z600,Z600)</f>
        <v>0</v>
      </c>
      <c r="AL600" s="10">
        <f>IF(OR($C600={"PH-AKT","Syk","Src","Lyn-FAK","Prin-CRAF","ERKKTR"}),1/AA600,AA600)</f>
        <v>0</v>
      </c>
      <c r="AM600" s="10">
        <f>IF(OR($C600={"PH-AKT","Syk","Src","Lyn-FAK","Prin-CRAF","ERKKTR"}),1/AB600,AB600)</f>
        <v>0</v>
      </c>
      <c r="AN600" s="10">
        <f>IF(OR($C600={"PH-AKT","Syk","Src","Lyn-FAK","Prin-CRAF","ERKKTR"}),1/AC600,AC600)</f>
        <v>0</v>
      </c>
      <c r="AO600" s="10">
        <f>IF(OR($C600={"PH-AKT","Syk","Src","Lyn-FAK","Prin-CRAF","ERKKTR"}),1/AD600,AD600)</f>
        <v>0</v>
      </c>
      <c r="AP600" s="10">
        <f>IF(OR($C600={"PH-AKT","Syk","Src","Lyn-FAK","Prin-CRAF","ERKKTR"}),1/AE600,AE600)</f>
        <v>0</v>
      </c>
      <c r="AQ600" s="10">
        <f>IF(OR($C600={"PH-AKT","Syk","Src","Lyn-FAK","Prin-CRAF","ERKKTR"}),1/AF600,AF600)</f>
        <v>0</v>
      </c>
      <c r="AR600" s="10">
        <f>IF(OR($C600={"PH-AKT","Syk","Src","Lyn-FAK","Prin-CRAF","ERKKTR"}),1/AG600,AG600)</f>
        <v>0</v>
      </c>
    </row>
    <row r="601" spans="1:44" x14ac:dyDescent="0.2">
      <c r="A601" s="10">
        <v>600</v>
      </c>
      <c r="C601" s="10">
        <f>_xlfn.IFNA(VLOOKUP($B601,Barcodes!$B$2:$E$14,4,FALSE),0)</f>
        <v>0</v>
      </c>
      <c r="AI601" s="10">
        <f>IF(OR($C601={"PH-AKT","Syk","Src","Lyn-FAK","Prin-CRAF","ERKKTR"}),1/X601,X601)</f>
        <v>0</v>
      </c>
      <c r="AJ601" s="10">
        <f>IF(OR($C601={"PH-AKT","Syk","Src","Lyn-FAK","Prin-CRAF","ERKKTR"}),1/Y601,Y601)</f>
        <v>0</v>
      </c>
      <c r="AK601" s="10">
        <f>IF(OR($C601={"PH-AKT","Syk","Src","Lyn-FAK","Prin-CRAF","ERKKTR"}),1/Z601,Z601)</f>
        <v>0</v>
      </c>
      <c r="AL601" s="10">
        <f>IF(OR($C601={"PH-AKT","Syk","Src","Lyn-FAK","Prin-CRAF","ERKKTR"}),1/AA601,AA601)</f>
        <v>0</v>
      </c>
      <c r="AM601" s="10">
        <f>IF(OR($C601={"PH-AKT","Syk","Src","Lyn-FAK","Prin-CRAF","ERKKTR"}),1/AB601,AB601)</f>
        <v>0</v>
      </c>
      <c r="AN601" s="10">
        <f>IF(OR($C601={"PH-AKT","Syk","Src","Lyn-FAK","Prin-CRAF","ERKKTR"}),1/AC601,AC601)</f>
        <v>0</v>
      </c>
      <c r="AO601" s="10">
        <f>IF(OR($C601={"PH-AKT","Syk","Src","Lyn-FAK","Prin-CRAF","ERKKTR"}),1/AD601,AD601)</f>
        <v>0</v>
      </c>
      <c r="AP601" s="10">
        <f>IF(OR($C601={"PH-AKT","Syk","Src","Lyn-FAK","Prin-CRAF","ERKKTR"}),1/AE601,AE601)</f>
        <v>0</v>
      </c>
      <c r="AQ601" s="10">
        <f>IF(OR($C601={"PH-AKT","Syk","Src","Lyn-FAK","Prin-CRAF","ERKKTR"}),1/AF601,AF601)</f>
        <v>0</v>
      </c>
      <c r="AR601" s="10">
        <f>IF(OR($C601={"PH-AKT","Syk","Src","Lyn-FAK","Prin-CRAF","ERKKTR"}),1/AG601,AG601)</f>
        <v>0</v>
      </c>
    </row>
    <row r="602" spans="1:44" x14ac:dyDescent="0.2">
      <c r="A602" s="10">
        <v>601</v>
      </c>
      <c r="C602" s="10">
        <f>_xlfn.IFNA(VLOOKUP($B602,Barcodes!$B$2:$E$14,4,FALSE),0)</f>
        <v>0</v>
      </c>
      <c r="AI602" s="10">
        <f>IF(OR($C602={"PH-AKT","Syk","Src","Lyn-FAK","Prin-CRAF","ERKKTR"}),1/X602,X602)</f>
        <v>0</v>
      </c>
      <c r="AJ602" s="10">
        <f>IF(OR($C602={"PH-AKT","Syk","Src","Lyn-FAK","Prin-CRAF","ERKKTR"}),1/Y602,Y602)</f>
        <v>0</v>
      </c>
      <c r="AK602" s="10">
        <f>IF(OR($C602={"PH-AKT","Syk","Src","Lyn-FAK","Prin-CRAF","ERKKTR"}),1/Z602,Z602)</f>
        <v>0</v>
      </c>
      <c r="AL602" s="10">
        <f>IF(OR($C602={"PH-AKT","Syk","Src","Lyn-FAK","Prin-CRAF","ERKKTR"}),1/AA602,AA602)</f>
        <v>0</v>
      </c>
      <c r="AM602" s="10">
        <f>IF(OR($C602={"PH-AKT","Syk","Src","Lyn-FAK","Prin-CRAF","ERKKTR"}),1/AB602,AB602)</f>
        <v>0</v>
      </c>
      <c r="AN602" s="10">
        <f>IF(OR($C602={"PH-AKT","Syk","Src","Lyn-FAK","Prin-CRAF","ERKKTR"}),1/AC602,AC602)</f>
        <v>0</v>
      </c>
      <c r="AO602" s="10">
        <f>IF(OR($C602={"PH-AKT","Syk","Src","Lyn-FAK","Prin-CRAF","ERKKTR"}),1/AD602,AD602)</f>
        <v>0</v>
      </c>
      <c r="AP602" s="10">
        <f>IF(OR($C602={"PH-AKT","Syk","Src","Lyn-FAK","Prin-CRAF","ERKKTR"}),1/AE602,AE602)</f>
        <v>0</v>
      </c>
      <c r="AQ602" s="10">
        <f>IF(OR($C602={"PH-AKT","Syk","Src","Lyn-FAK","Prin-CRAF","ERKKTR"}),1/AF602,AF602)</f>
        <v>0</v>
      </c>
      <c r="AR602" s="10">
        <f>IF(OR($C602={"PH-AKT","Syk","Src","Lyn-FAK","Prin-CRAF","ERKKTR"}),1/AG602,AG602)</f>
        <v>0</v>
      </c>
    </row>
    <row r="603" spans="1:44" x14ac:dyDescent="0.2">
      <c r="A603" s="10">
        <v>602</v>
      </c>
      <c r="C603" s="10">
        <f>_xlfn.IFNA(VLOOKUP($B603,Barcodes!$B$2:$E$14,4,FALSE),0)</f>
        <v>0</v>
      </c>
      <c r="AI603" s="10">
        <f>IF(OR($C603={"PH-AKT","Syk","Src","Lyn-FAK","Prin-CRAF","ERKKTR"}),1/X603,X603)</f>
        <v>0</v>
      </c>
      <c r="AJ603" s="10">
        <f>IF(OR($C603={"PH-AKT","Syk","Src","Lyn-FAK","Prin-CRAF","ERKKTR"}),1/Y603,Y603)</f>
        <v>0</v>
      </c>
      <c r="AK603" s="10">
        <f>IF(OR($C603={"PH-AKT","Syk","Src","Lyn-FAK","Prin-CRAF","ERKKTR"}),1/Z603,Z603)</f>
        <v>0</v>
      </c>
      <c r="AL603" s="10">
        <f>IF(OR($C603={"PH-AKT","Syk","Src","Lyn-FAK","Prin-CRAF","ERKKTR"}),1/AA603,AA603)</f>
        <v>0</v>
      </c>
      <c r="AM603" s="10">
        <f>IF(OR($C603={"PH-AKT","Syk","Src","Lyn-FAK","Prin-CRAF","ERKKTR"}),1/AB603,AB603)</f>
        <v>0</v>
      </c>
      <c r="AN603" s="10">
        <f>IF(OR($C603={"PH-AKT","Syk","Src","Lyn-FAK","Prin-CRAF","ERKKTR"}),1/AC603,AC603)</f>
        <v>0</v>
      </c>
      <c r="AO603" s="10">
        <f>IF(OR($C603={"PH-AKT","Syk","Src","Lyn-FAK","Prin-CRAF","ERKKTR"}),1/AD603,AD603)</f>
        <v>0</v>
      </c>
      <c r="AP603" s="10">
        <f>IF(OR($C603={"PH-AKT","Syk","Src","Lyn-FAK","Prin-CRAF","ERKKTR"}),1/AE603,AE603)</f>
        <v>0</v>
      </c>
      <c r="AQ603" s="10">
        <f>IF(OR($C603={"PH-AKT","Syk","Src","Lyn-FAK","Prin-CRAF","ERKKTR"}),1/AF603,AF603)</f>
        <v>0</v>
      </c>
      <c r="AR603" s="10">
        <f>IF(OR($C603={"PH-AKT","Syk","Src","Lyn-FAK","Prin-CRAF","ERKKTR"}),1/AG603,AG603)</f>
        <v>0</v>
      </c>
    </row>
    <row r="604" spans="1:44" x14ac:dyDescent="0.2">
      <c r="A604" s="10">
        <v>603</v>
      </c>
      <c r="C604" s="10">
        <f>_xlfn.IFNA(VLOOKUP($B604,Barcodes!$B$2:$E$14,4,FALSE),0)</f>
        <v>0</v>
      </c>
      <c r="AI604" s="10">
        <f>IF(OR($C604={"PH-AKT","Syk","Src","Lyn-FAK","Prin-CRAF","ERKKTR"}),1/X604,X604)</f>
        <v>0</v>
      </c>
      <c r="AJ604" s="10">
        <f>IF(OR($C604={"PH-AKT","Syk","Src","Lyn-FAK","Prin-CRAF","ERKKTR"}),1/Y604,Y604)</f>
        <v>0</v>
      </c>
      <c r="AK604" s="10">
        <f>IF(OR($C604={"PH-AKT","Syk","Src","Lyn-FAK","Prin-CRAF","ERKKTR"}),1/Z604,Z604)</f>
        <v>0</v>
      </c>
      <c r="AL604" s="10">
        <f>IF(OR($C604={"PH-AKT","Syk","Src","Lyn-FAK","Prin-CRAF","ERKKTR"}),1/AA604,AA604)</f>
        <v>0</v>
      </c>
      <c r="AM604" s="10">
        <f>IF(OR($C604={"PH-AKT","Syk","Src","Lyn-FAK","Prin-CRAF","ERKKTR"}),1/AB604,AB604)</f>
        <v>0</v>
      </c>
      <c r="AN604" s="10">
        <f>IF(OR($C604={"PH-AKT","Syk","Src","Lyn-FAK","Prin-CRAF","ERKKTR"}),1/AC604,AC604)</f>
        <v>0</v>
      </c>
      <c r="AO604" s="10">
        <f>IF(OR($C604={"PH-AKT","Syk","Src","Lyn-FAK","Prin-CRAF","ERKKTR"}),1/AD604,AD604)</f>
        <v>0</v>
      </c>
      <c r="AP604" s="10">
        <f>IF(OR($C604={"PH-AKT","Syk","Src","Lyn-FAK","Prin-CRAF","ERKKTR"}),1/AE604,AE604)</f>
        <v>0</v>
      </c>
      <c r="AQ604" s="10">
        <f>IF(OR($C604={"PH-AKT","Syk","Src","Lyn-FAK","Prin-CRAF","ERKKTR"}),1/AF604,AF604)</f>
        <v>0</v>
      </c>
      <c r="AR604" s="10">
        <f>IF(OR($C604={"PH-AKT","Syk","Src","Lyn-FAK","Prin-CRAF","ERKKTR"}),1/AG604,AG604)</f>
        <v>0</v>
      </c>
    </row>
    <row r="605" spans="1:44" x14ac:dyDescent="0.2">
      <c r="A605" s="10">
        <v>604</v>
      </c>
      <c r="C605" s="10">
        <f>_xlfn.IFNA(VLOOKUP($B605,Barcodes!$B$2:$E$14,4,FALSE),0)</f>
        <v>0</v>
      </c>
      <c r="AI605" s="10">
        <f>IF(OR($C605={"PH-AKT","Syk","Src","Lyn-FAK","Prin-CRAF","ERKKTR"}),1/X605,X605)</f>
        <v>0</v>
      </c>
      <c r="AJ605" s="10">
        <f>IF(OR($C605={"PH-AKT","Syk","Src","Lyn-FAK","Prin-CRAF","ERKKTR"}),1/Y605,Y605)</f>
        <v>0</v>
      </c>
      <c r="AK605" s="10">
        <f>IF(OR($C605={"PH-AKT","Syk","Src","Lyn-FAK","Prin-CRAF","ERKKTR"}),1/Z605,Z605)</f>
        <v>0</v>
      </c>
      <c r="AL605" s="10">
        <f>IF(OR($C605={"PH-AKT","Syk","Src","Lyn-FAK","Prin-CRAF","ERKKTR"}),1/AA605,AA605)</f>
        <v>0</v>
      </c>
      <c r="AM605" s="10">
        <f>IF(OR($C605={"PH-AKT","Syk","Src","Lyn-FAK","Prin-CRAF","ERKKTR"}),1/AB605,AB605)</f>
        <v>0</v>
      </c>
      <c r="AN605" s="10">
        <f>IF(OR($C605={"PH-AKT","Syk","Src","Lyn-FAK","Prin-CRAF","ERKKTR"}),1/AC605,AC605)</f>
        <v>0</v>
      </c>
      <c r="AO605" s="10">
        <f>IF(OR($C605={"PH-AKT","Syk","Src","Lyn-FAK","Prin-CRAF","ERKKTR"}),1/AD605,AD605)</f>
        <v>0</v>
      </c>
      <c r="AP605" s="10">
        <f>IF(OR($C605={"PH-AKT","Syk","Src","Lyn-FAK","Prin-CRAF","ERKKTR"}),1/AE605,AE605)</f>
        <v>0</v>
      </c>
      <c r="AQ605" s="10">
        <f>IF(OR($C605={"PH-AKT","Syk","Src","Lyn-FAK","Prin-CRAF","ERKKTR"}),1/AF605,AF605)</f>
        <v>0</v>
      </c>
      <c r="AR605" s="10">
        <f>IF(OR($C605={"PH-AKT","Syk","Src","Lyn-FAK","Prin-CRAF","ERKKTR"}),1/AG605,AG605)</f>
        <v>0</v>
      </c>
    </row>
    <row r="606" spans="1:44" x14ac:dyDescent="0.2">
      <c r="A606" s="10">
        <v>605</v>
      </c>
      <c r="C606" s="10">
        <f>_xlfn.IFNA(VLOOKUP($B606,Barcodes!$B$2:$E$14,4,FALSE),0)</f>
        <v>0</v>
      </c>
      <c r="AI606" s="10">
        <f>IF(OR($C606={"PH-AKT","Syk","Src","Lyn-FAK","Prin-CRAF","ERKKTR"}),1/X606,X606)</f>
        <v>0</v>
      </c>
      <c r="AJ606" s="10">
        <f>IF(OR($C606={"PH-AKT","Syk","Src","Lyn-FAK","Prin-CRAF","ERKKTR"}),1/Y606,Y606)</f>
        <v>0</v>
      </c>
      <c r="AK606" s="10">
        <f>IF(OR($C606={"PH-AKT","Syk","Src","Lyn-FAK","Prin-CRAF","ERKKTR"}),1/Z606,Z606)</f>
        <v>0</v>
      </c>
      <c r="AL606" s="10">
        <f>IF(OR($C606={"PH-AKT","Syk","Src","Lyn-FAK","Prin-CRAF","ERKKTR"}),1/AA606,AA606)</f>
        <v>0</v>
      </c>
      <c r="AM606" s="10">
        <f>IF(OR($C606={"PH-AKT","Syk","Src","Lyn-FAK","Prin-CRAF","ERKKTR"}),1/AB606,AB606)</f>
        <v>0</v>
      </c>
      <c r="AN606" s="10">
        <f>IF(OR($C606={"PH-AKT","Syk","Src","Lyn-FAK","Prin-CRAF","ERKKTR"}),1/AC606,AC606)</f>
        <v>0</v>
      </c>
      <c r="AO606" s="10">
        <f>IF(OR($C606={"PH-AKT","Syk","Src","Lyn-FAK","Prin-CRAF","ERKKTR"}),1/AD606,AD606)</f>
        <v>0</v>
      </c>
      <c r="AP606" s="10">
        <f>IF(OR($C606={"PH-AKT","Syk","Src","Lyn-FAK","Prin-CRAF","ERKKTR"}),1/AE606,AE606)</f>
        <v>0</v>
      </c>
      <c r="AQ606" s="10">
        <f>IF(OR($C606={"PH-AKT","Syk","Src","Lyn-FAK","Prin-CRAF","ERKKTR"}),1/AF606,AF606)</f>
        <v>0</v>
      </c>
      <c r="AR606" s="10">
        <f>IF(OR($C606={"PH-AKT","Syk","Src","Lyn-FAK","Prin-CRAF","ERKKTR"}),1/AG606,AG606)</f>
        <v>0</v>
      </c>
    </row>
    <row r="607" spans="1:44" x14ac:dyDescent="0.2">
      <c r="A607" s="10">
        <v>606</v>
      </c>
      <c r="C607" s="10">
        <f>_xlfn.IFNA(VLOOKUP($B607,Barcodes!$B$2:$E$14,4,FALSE),0)</f>
        <v>0</v>
      </c>
      <c r="AI607" s="10">
        <f>IF(OR($C607={"PH-AKT","Syk","Src","Lyn-FAK","Prin-CRAF","ERKKTR"}),1/X607,X607)</f>
        <v>0</v>
      </c>
      <c r="AJ607" s="10">
        <f>IF(OR($C607={"PH-AKT","Syk","Src","Lyn-FAK","Prin-CRAF","ERKKTR"}),1/Y607,Y607)</f>
        <v>0</v>
      </c>
      <c r="AK607" s="10">
        <f>IF(OR($C607={"PH-AKT","Syk","Src","Lyn-FAK","Prin-CRAF","ERKKTR"}),1/Z607,Z607)</f>
        <v>0</v>
      </c>
      <c r="AL607" s="10">
        <f>IF(OR($C607={"PH-AKT","Syk","Src","Lyn-FAK","Prin-CRAF","ERKKTR"}),1/AA607,AA607)</f>
        <v>0</v>
      </c>
      <c r="AM607" s="10">
        <f>IF(OR($C607={"PH-AKT","Syk","Src","Lyn-FAK","Prin-CRAF","ERKKTR"}),1/AB607,AB607)</f>
        <v>0</v>
      </c>
      <c r="AN607" s="10">
        <f>IF(OR($C607={"PH-AKT","Syk","Src","Lyn-FAK","Prin-CRAF","ERKKTR"}),1/AC607,AC607)</f>
        <v>0</v>
      </c>
      <c r="AO607" s="10">
        <f>IF(OR($C607={"PH-AKT","Syk","Src","Lyn-FAK","Prin-CRAF","ERKKTR"}),1/AD607,AD607)</f>
        <v>0</v>
      </c>
      <c r="AP607" s="10">
        <f>IF(OR($C607={"PH-AKT","Syk","Src","Lyn-FAK","Prin-CRAF","ERKKTR"}),1/AE607,AE607)</f>
        <v>0</v>
      </c>
      <c r="AQ607" s="10">
        <f>IF(OR($C607={"PH-AKT","Syk","Src","Lyn-FAK","Prin-CRAF","ERKKTR"}),1/AF607,AF607)</f>
        <v>0</v>
      </c>
      <c r="AR607" s="10">
        <f>IF(OR($C607={"PH-AKT","Syk","Src","Lyn-FAK","Prin-CRAF","ERKKTR"}),1/AG607,AG607)</f>
        <v>0</v>
      </c>
    </row>
    <row r="608" spans="1:44" x14ac:dyDescent="0.2">
      <c r="A608" s="10">
        <v>607</v>
      </c>
      <c r="C608" s="10">
        <f>_xlfn.IFNA(VLOOKUP($B608,Barcodes!$B$2:$E$14,4,FALSE),0)</f>
        <v>0</v>
      </c>
      <c r="AI608" s="10">
        <f>IF(OR($C608={"PH-AKT","Syk","Src","Lyn-FAK","Prin-CRAF","ERKKTR"}),1/X608,X608)</f>
        <v>0</v>
      </c>
      <c r="AJ608" s="10">
        <f>IF(OR($C608={"PH-AKT","Syk","Src","Lyn-FAK","Prin-CRAF","ERKKTR"}),1/Y608,Y608)</f>
        <v>0</v>
      </c>
      <c r="AK608" s="10">
        <f>IF(OR($C608={"PH-AKT","Syk","Src","Lyn-FAK","Prin-CRAF","ERKKTR"}),1/Z608,Z608)</f>
        <v>0</v>
      </c>
      <c r="AL608" s="10">
        <f>IF(OR($C608={"PH-AKT","Syk","Src","Lyn-FAK","Prin-CRAF","ERKKTR"}),1/AA608,AA608)</f>
        <v>0</v>
      </c>
      <c r="AM608" s="10">
        <f>IF(OR($C608={"PH-AKT","Syk","Src","Lyn-FAK","Prin-CRAF","ERKKTR"}),1/AB608,AB608)</f>
        <v>0</v>
      </c>
      <c r="AN608" s="10">
        <f>IF(OR($C608={"PH-AKT","Syk","Src","Lyn-FAK","Prin-CRAF","ERKKTR"}),1/AC608,AC608)</f>
        <v>0</v>
      </c>
      <c r="AO608" s="10">
        <f>IF(OR($C608={"PH-AKT","Syk","Src","Lyn-FAK","Prin-CRAF","ERKKTR"}),1/AD608,AD608)</f>
        <v>0</v>
      </c>
      <c r="AP608" s="10">
        <f>IF(OR($C608={"PH-AKT","Syk","Src","Lyn-FAK","Prin-CRAF","ERKKTR"}),1/AE608,AE608)</f>
        <v>0</v>
      </c>
      <c r="AQ608" s="10">
        <f>IF(OR($C608={"PH-AKT","Syk","Src","Lyn-FAK","Prin-CRAF","ERKKTR"}),1/AF608,AF608)</f>
        <v>0</v>
      </c>
      <c r="AR608" s="10">
        <f>IF(OR($C608={"PH-AKT","Syk","Src","Lyn-FAK","Prin-CRAF","ERKKTR"}),1/AG608,AG608)</f>
        <v>0</v>
      </c>
    </row>
    <row r="609" spans="1:44" x14ac:dyDescent="0.2">
      <c r="A609" s="10">
        <v>608</v>
      </c>
      <c r="C609" s="10">
        <f>_xlfn.IFNA(VLOOKUP($B609,Barcodes!$B$2:$E$14,4,FALSE),0)</f>
        <v>0</v>
      </c>
      <c r="AI609" s="10">
        <f>IF(OR($C609={"PH-AKT","Syk","Src","Lyn-FAK","Prin-CRAF","ERKKTR"}),1/X609,X609)</f>
        <v>0</v>
      </c>
      <c r="AJ609" s="10">
        <f>IF(OR($C609={"PH-AKT","Syk","Src","Lyn-FAK","Prin-CRAF","ERKKTR"}),1/Y609,Y609)</f>
        <v>0</v>
      </c>
      <c r="AK609" s="10">
        <f>IF(OR($C609={"PH-AKT","Syk","Src","Lyn-FAK","Prin-CRAF","ERKKTR"}),1/Z609,Z609)</f>
        <v>0</v>
      </c>
      <c r="AL609" s="10">
        <f>IF(OR($C609={"PH-AKT","Syk","Src","Lyn-FAK","Prin-CRAF","ERKKTR"}),1/AA609,AA609)</f>
        <v>0</v>
      </c>
      <c r="AM609" s="10">
        <f>IF(OR($C609={"PH-AKT","Syk","Src","Lyn-FAK","Prin-CRAF","ERKKTR"}),1/AB609,AB609)</f>
        <v>0</v>
      </c>
      <c r="AN609" s="10">
        <f>IF(OR($C609={"PH-AKT","Syk","Src","Lyn-FAK","Prin-CRAF","ERKKTR"}),1/AC609,AC609)</f>
        <v>0</v>
      </c>
      <c r="AO609" s="10">
        <f>IF(OR($C609={"PH-AKT","Syk","Src","Lyn-FAK","Prin-CRAF","ERKKTR"}),1/AD609,AD609)</f>
        <v>0</v>
      </c>
      <c r="AP609" s="10">
        <f>IF(OR($C609={"PH-AKT","Syk","Src","Lyn-FAK","Prin-CRAF","ERKKTR"}),1/AE609,AE609)</f>
        <v>0</v>
      </c>
      <c r="AQ609" s="10">
        <f>IF(OR($C609={"PH-AKT","Syk","Src","Lyn-FAK","Prin-CRAF","ERKKTR"}),1/AF609,AF609)</f>
        <v>0</v>
      </c>
      <c r="AR609" s="10">
        <f>IF(OR($C609={"PH-AKT","Syk","Src","Lyn-FAK","Prin-CRAF","ERKKTR"}),1/AG609,AG609)</f>
        <v>0</v>
      </c>
    </row>
    <row r="610" spans="1:44" x14ac:dyDescent="0.2">
      <c r="A610" s="10">
        <v>609</v>
      </c>
      <c r="C610" s="10">
        <f>_xlfn.IFNA(VLOOKUP($B610,Barcodes!$B$2:$E$14,4,FALSE),0)</f>
        <v>0</v>
      </c>
      <c r="AI610" s="10">
        <f>IF(OR($C610={"PH-AKT","Syk","Src","Lyn-FAK","Prin-CRAF","ERKKTR"}),1/X610,X610)</f>
        <v>0</v>
      </c>
      <c r="AJ610" s="10">
        <f>IF(OR($C610={"PH-AKT","Syk","Src","Lyn-FAK","Prin-CRAF","ERKKTR"}),1/Y610,Y610)</f>
        <v>0</v>
      </c>
      <c r="AK610" s="10">
        <f>IF(OR($C610={"PH-AKT","Syk","Src","Lyn-FAK","Prin-CRAF","ERKKTR"}),1/Z610,Z610)</f>
        <v>0</v>
      </c>
      <c r="AL610" s="10">
        <f>IF(OR($C610={"PH-AKT","Syk","Src","Lyn-FAK","Prin-CRAF","ERKKTR"}),1/AA610,AA610)</f>
        <v>0</v>
      </c>
      <c r="AM610" s="10">
        <f>IF(OR($C610={"PH-AKT","Syk","Src","Lyn-FAK","Prin-CRAF","ERKKTR"}),1/AB610,AB610)</f>
        <v>0</v>
      </c>
      <c r="AN610" s="10">
        <f>IF(OR($C610={"PH-AKT","Syk","Src","Lyn-FAK","Prin-CRAF","ERKKTR"}),1/AC610,AC610)</f>
        <v>0</v>
      </c>
      <c r="AO610" s="10">
        <f>IF(OR($C610={"PH-AKT","Syk","Src","Lyn-FAK","Prin-CRAF","ERKKTR"}),1/AD610,AD610)</f>
        <v>0</v>
      </c>
      <c r="AP610" s="10">
        <f>IF(OR($C610={"PH-AKT","Syk","Src","Lyn-FAK","Prin-CRAF","ERKKTR"}),1/AE610,AE610)</f>
        <v>0</v>
      </c>
      <c r="AQ610" s="10">
        <f>IF(OR($C610={"PH-AKT","Syk","Src","Lyn-FAK","Prin-CRAF","ERKKTR"}),1/AF610,AF610)</f>
        <v>0</v>
      </c>
      <c r="AR610" s="10">
        <f>IF(OR($C610={"PH-AKT","Syk","Src","Lyn-FAK","Prin-CRAF","ERKKTR"}),1/AG610,AG610)</f>
        <v>0</v>
      </c>
    </row>
    <row r="611" spans="1:44" x14ac:dyDescent="0.2">
      <c r="A611" s="10">
        <v>610</v>
      </c>
      <c r="C611" s="10">
        <f>_xlfn.IFNA(VLOOKUP($B611,Barcodes!$B$2:$E$14,4,FALSE),0)</f>
        <v>0</v>
      </c>
      <c r="AI611" s="10">
        <f>IF(OR($C611={"PH-AKT","Syk","Src","Lyn-FAK","Prin-CRAF","ERKKTR"}),1/X611,X611)</f>
        <v>0</v>
      </c>
      <c r="AJ611" s="10">
        <f>IF(OR($C611={"PH-AKT","Syk","Src","Lyn-FAK","Prin-CRAF","ERKKTR"}),1/Y611,Y611)</f>
        <v>0</v>
      </c>
      <c r="AK611" s="10">
        <f>IF(OR($C611={"PH-AKT","Syk","Src","Lyn-FAK","Prin-CRAF","ERKKTR"}),1/Z611,Z611)</f>
        <v>0</v>
      </c>
      <c r="AL611" s="10">
        <f>IF(OR($C611={"PH-AKT","Syk","Src","Lyn-FAK","Prin-CRAF","ERKKTR"}),1/AA611,AA611)</f>
        <v>0</v>
      </c>
      <c r="AM611" s="10">
        <f>IF(OR($C611={"PH-AKT","Syk","Src","Lyn-FAK","Prin-CRAF","ERKKTR"}),1/AB611,AB611)</f>
        <v>0</v>
      </c>
      <c r="AN611" s="10">
        <f>IF(OR($C611={"PH-AKT","Syk","Src","Lyn-FAK","Prin-CRAF","ERKKTR"}),1/AC611,AC611)</f>
        <v>0</v>
      </c>
      <c r="AO611" s="10">
        <f>IF(OR($C611={"PH-AKT","Syk","Src","Lyn-FAK","Prin-CRAF","ERKKTR"}),1/AD611,AD611)</f>
        <v>0</v>
      </c>
      <c r="AP611" s="10">
        <f>IF(OR($C611={"PH-AKT","Syk","Src","Lyn-FAK","Prin-CRAF","ERKKTR"}),1/AE611,AE611)</f>
        <v>0</v>
      </c>
      <c r="AQ611" s="10">
        <f>IF(OR($C611={"PH-AKT","Syk","Src","Lyn-FAK","Prin-CRAF","ERKKTR"}),1/AF611,AF611)</f>
        <v>0</v>
      </c>
      <c r="AR611" s="10">
        <f>IF(OR($C611={"PH-AKT","Syk","Src","Lyn-FAK","Prin-CRAF","ERKKTR"}),1/AG611,AG611)</f>
        <v>0</v>
      </c>
    </row>
    <row r="612" spans="1:44" x14ac:dyDescent="0.2">
      <c r="A612" s="10">
        <v>611</v>
      </c>
      <c r="C612" s="10">
        <f>_xlfn.IFNA(VLOOKUP($B612,Barcodes!$B$2:$E$14,4,FALSE),0)</f>
        <v>0</v>
      </c>
      <c r="AI612" s="10">
        <f>IF(OR($C612={"PH-AKT","Syk","Src","Lyn-FAK","Prin-CRAF","ERKKTR"}),1/X612,X612)</f>
        <v>0</v>
      </c>
      <c r="AJ612" s="10">
        <f>IF(OR($C612={"PH-AKT","Syk","Src","Lyn-FAK","Prin-CRAF","ERKKTR"}),1/Y612,Y612)</f>
        <v>0</v>
      </c>
      <c r="AK612" s="10">
        <f>IF(OR($C612={"PH-AKT","Syk","Src","Lyn-FAK","Prin-CRAF","ERKKTR"}),1/Z612,Z612)</f>
        <v>0</v>
      </c>
      <c r="AL612" s="10">
        <f>IF(OR($C612={"PH-AKT","Syk","Src","Lyn-FAK","Prin-CRAF","ERKKTR"}),1/AA612,AA612)</f>
        <v>0</v>
      </c>
      <c r="AM612" s="10">
        <f>IF(OR($C612={"PH-AKT","Syk","Src","Lyn-FAK","Prin-CRAF","ERKKTR"}),1/AB612,AB612)</f>
        <v>0</v>
      </c>
      <c r="AN612" s="10">
        <f>IF(OR($C612={"PH-AKT","Syk","Src","Lyn-FAK","Prin-CRAF","ERKKTR"}),1/AC612,AC612)</f>
        <v>0</v>
      </c>
      <c r="AO612" s="10">
        <f>IF(OR($C612={"PH-AKT","Syk","Src","Lyn-FAK","Prin-CRAF","ERKKTR"}),1/AD612,AD612)</f>
        <v>0</v>
      </c>
      <c r="AP612" s="10">
        <f>IF(OR($C612={"PH-AKT","Syk","Src","Lyn-FAK","Prin-CRAF","ERKKTR"}),1/AE612,AE612)</f>
        <v>0</v>
      </c>
      <c r="AQ612" s="10">
        <f>IF(OR($C612={"PH-AKT","Syk","Src","Lyn-FAK","Prin-CRAF","ERKKTR"}),1/AF612,AF612)</f>
        <v>0</v>
      </c>
      <c r="AR612" s="10">
        <f>IF(OR($C612={"PH-AKT","Syk","Src","Lyn-FAK","Prin-CRAF","ERKKTR"}),1/AG612,AG612)</f>
        <v>0</v>
      </c>
    </row>
    <row r="613" spans="1:44" x14ac:dyDescent="0.2">
      <c r="A613" s="10">
        <v>612</v>
      </c>
      <c r="C613" s="10">
        <f>_xlfn.IFNA(VLOOKUP($B613,Barcodes!$B$2:$E$14,4,FALSE),0)</f>
        <v>0</v>
      </c>
      <c r="AI613" s="10">
        <f>IF(OR($C613={"PH-AKT","Syk","Src","Lyn-FAK","Prin-CRAF","ERKKTR"}),1/X613,X613)</f>
        <v>0</v>
      </c>
      <c r="AJ613" s="10">
        <f>IF(OR($C613={"PH-AKT","Syk","Src","Lyn-FAK","Prin-CRAF","ERKKTR"}),1/Y613,Y613)</f>
        <v>0</v>
      </c>
      <c r="AK613" s="10">
        <f>IF(OR($C613={"PH-AKT","Syk","Src","Lyn-FAK","Prin-CRAF","ERKKTR"}),1/Z613,Z613)</f>
        <v>0</v>
      </c>
      <c r="AL613" s="10">
        <f>IF(OR($C613={"PH-AKT","Syk","Src","Lyn-FAK","Prin-CRAF","ERKKTR"}),1/AA613,AA613)</f>
        <v>0</v>
      </c>
      <c r="AM613" s="10">
        <f>IF(OR($C613={"PH-AKT","Syk","Src","Lyn-FAK","Prin-CRAF","ERKKTR"}),1/AB613,AB613)</f>
        <v>0</v>
      </c>
      <c r="AN613" s="10">
        <f>IF(OR($C613={"PH-AKT","Syk","Src","Lyn-FAK","Prin-CRAF","ERKKTR"}),1/AC613,AC613)</f>
        <v>0</v>
      </c>
      <c r="AO613" s="10">
        <f>IF(OR($C613={"PH-AKT","Syk","Src","Lyn-FAK","Prin-CRAF","ERKKTR"}),1/AD613,AD613)</f>
        <v>0</v>
      </c>
      <c r="AP613" s="10">
        <f>IF(OR($C613={"PH-AKT","Syk","Src","Lyn-FAK","Prin-CRAF","ERKKTR"}),1/AE613,AE613)</f>
        <v>0</v>
      </c>
      <c r="AQ613" s="10">
        <f>IF(OR($C613={"PH-AKT","Syk","Src","Lyn-FAK","Prin-CRAF","ERKKTR"}),1/AF613,AF613)</f>
        <v>0</v>
      </c>
      <c r="AR613" s="10">
        <f>IF(OR($C613={"PH-AKT","Syk","Src","Lyn-FAK","Prin-CRAF","ERKKTR"}),1/AG613,AG613)</f>
        <v>0</v>
      </c>
    </row>
    <row r="614" spans="1:44" x14ac:dyDescent="0.2">
      <c r="A614" s="10">
        <v>613</v>
      </c>
      <c r="C614" s="10">
        <f>_xlfn.IFNA(VLOOKUP($B614,Barcodes!$B$2:$E$14,4,FALSE),0)</f>
        <v>0</v>
      </c>
      <c r="AI614" s="10">
        <f>IF(OR($C614={"PH-AKT","Syk","Src","Lyn-FAK","Prin-CRAF","ERKKTR"}),1/X614,X614)</f>
        <v>0</v>
      </c>
      <c r="AJ614" s="10">
        <f>IF(OR($C614={"PH-AKT","Syk","Src","Lyn-FAK","Prin-CRAF","ERKKTR"}),1/Y614,Y614)</f>
        <v>0</v>
      </c>
      <c r="AK614" s="10">
        <f>IF(OR($C614={"PH-AKT","Syk","Src","Lyn-FAK","Prin-CRAF","ERKKTR"}),1/Z614,Z614)</f>
        <v>0</v>
      </c>
      <c r="AL614" s="10">
        <f>IF(OR($C614={"PH-AKT","Syk","Src","Lyn-FAK","Prin-CRAF","ERKKTR"}),1/AA614,AA614)</f>
        <v>0</v>
      </c>
      <c r="AM614" s="10">
        <f>IF(OR($C614={"PH-AKT","Syk","Src","Lyn-FAK","Prin-CRAF","ERKKTR"}),1/AB614,AB614)</f>
        <v>0</v>
      </c>
      <c r="AN614" s="10">
        <f>IF(OR($C614={"PH-AKT","Syk","Src","Lyn-FAK","Prin-CRAF","ERKKTR"}),1/AC614,AC614)</f>
        <v>0</v>
      </c>
      <c r="AO614" s="10">
        <f>IF(OR($C614={"PH-AKT","Syk","Src","Lyn-FAK","Prin-CRAF","ERKKTR"}),1/AD614,AD614)</f>
        <v>0</v>
      </c>
      <c r="AP614" s="10">
        <f>IF(OR($C614={"PH-AKT","Syk","Src","Lyn-FAK","Prin-CRAF","ERKKTR"}),1/AE614,AE614)</f>
        <v>0</v>
      </c>
      <c r="AQ614" s="10">
        <f>IF(OR($C614={"PH-AKT","Syk","Src","Lyn-FAK","Prin-CRAF","ERKKTR"}),1/AF614,AF614)</f>
        <v>0</v>
      </c>
      <c r="AR614" s="10">
        <f>IF(OR($C614={"PH-AKT","Syk","Src","Lyn-FAK","Prin-CRAF","ERKKTR"}),1/AG614,AG614)</f>
        <v>0</v>
      </c>
    </row>
    <row r="615" spans="1:44" x14ac:dyDescent="0.2">
      <c r="A615" s="10">
        <v>614</v>
      </c>
      <c r="C615" s="10">
        <f>_xlfn.IFNA(VLOOKUP($B615,Barcodes!$B$2:$E$14,4,FALSE),0)</f>
        <v>0</v>
      </c>
      <c r="AI615" s="10">
        <f>IF(OR($C615={"PH-AKT","Syk","Src","Lyn-FAK","Prin-CRAF","ERKKTR"}),1/X615,X615)</f>
        <v>0</v>
      </c>
      <c r="AJ615" s="10">
        <f>IF(OR($C615={"PH-AKT","Syk","Src","Lyn-FAK","Prin-CRAF","ERKKTR"}),1/Y615,Y615)</f>
        <v>0</v>
      </c>
      <c r="AK615" s="10">
        <f>IF(OR($C615={"PH-AKT","Syk","Src","Lyn-FAK","Prin-CRAF","ERKKTR"}),1/Z615,Z615)</f>
        <v>0</v>
      </c>
      <c r="AL615" s="10">
        <f>IF(OR($C615={"PH-AKT","Syk","Src","Lyn-FAK","Prin-CRAF","ERKKTR"}),1/AA615,AA615)</f>
        <v>0</v>
      </c>
      <c r="AM615" s="10">
        <f>IF(OR($C615={"PH-AKT","Syk","Src","Lyn-FAK","Prin-CRAF","ERKKTR"}),1/AB615,AB615)</f>
        <v>0</v>
      </c>
      <c r="AN615" s="10">
        <f>IF(OR($C615={"PH-AKT","Syk","Src","Lyn-FAK","Prin-CRAF","ERKKTR"}),1/AC615,AC615)</f>
        <v>0</v>
      </c>
      <c r="AO615" s="10">
        <f>IF(OR($C615={"PH-AKT","Syk","Src","Lyn-FAK","Prin-CRAF","ERKKTR"}),1/AD615,AD615)</f>
        <v>0</v>
      </c>
      <c r="AP615" s="10">
        <f>IF(OR($C615={"PH-AKT","Syk","Src","Lyn-FAK","Prin-CRAF","ERKKTR"}),1/AE615,AE615)</f>
        <v>0</v>
      </c>
      <c r="AQ615" s="10">
        <f>IF(OR($C615={"PH-AKT","Syk","Src","Lyn-FAK","Prin-CRAF","ERKKTR"}),1/AF615,AF615)</f>
        <v>0</v>
      </c>
      <c r="AR615" s="10">
        <f>IF(OR($C615={"PH-AKT","Syk","Src","Lyn-FAK","Prin-CRAF","ERKKTR"}),1/AG615,AG615)</f>
        <v>0</v>
      </c>
    </row>
    <row r="616" spans="1:44" x14ac:dyDescent="0.2">
      <c r="A616" s="10">
        <v>615</v>
      </c>
      <c r="C616" s="10">
        <f>_xlfn.IFNA(VLOOKUP($B616,Barcodes!$B$2:$E$14,4,FALSE),0)</f>
        <v>0</v>
      </c>
      <c r="AI616" s="10">
        <f>IF(OR($C616={"PH-AKT","Syk","Src","Lyn-FAK","Prin-CRAF","ERKKTR"}),1/X616,X616)</f>
        <v>0</v>
      </c>
      <c r="AJ616" s="10">
        <f>IF(OR($C616={"PH-AKT","Syk","Src","Lyn-FAK","Prin-CRAF","ERKKTR"}),1/Y616,Y616)</f>
        <v>0</v>
      </c>
      <c r="AK616" s="10">
        <f>IF(OR($C616={"PH-AKT","Syk","Src","Lyn-FAK","Prin-CRAF","ERKKTR"}),1/Z616,Z616)</f>
        <v>0</v>
      </c>
      <c r="AL616" s="10">
        <f>IF(OR($C616={"PH-AKT","Syk","Src","Lyn-FAK","Prin-CRAF","ERKKTR"}),1/AA616,AA616)</f>
        <v>0</v>
      </c>
      <c r="AM616" s="10">
        <f>IF(OR($C616={"PH-AKT","Syk","Src","Lyn-FAK","Prin-CRAF","ERKKTR"}),1/AB616,AB616)</f>
        <v>0</v>
      </c>
      <c r="AN616" s="10">
        <f>IF(OR($C616={"PH-AKT","Syk","Src","Lyn-FAK","Prin-CRAF","ERKKTR"}),1/AC616,AC616)</f>
        <v>0</v>
      </c>
      <c r="AO616" s="10">
        <f>IF(OR($C616={"PH-AKT","Syk","Src","Lyn-FAK","Prin-CRAF","ERKKTR"}),1/AD616,AD616)</f>
        <v>0</v>
      </c>
      <c r="AP616" s="10">
        <f>IF(OR($C616={"PH-AKT","Syk","Src","Lyn-FAK","Prin-CRAF","ERKKTR"}),1/AE616,AE616)</f>
        <v>0</v>
      </c>
      <c r="AQ616" s="10">
        <f>IF(OR($C616={"PH-AKT","Syk","Src","Lyn-FAK","Prin-CRAF","ERKKTR"}),1/AF616,AF616)</f>
        <v>0</v>
      </c>
      <c r="AR616" s="10">
        <f>IF(OR($C616={"PH-AKT","Syk","Src","Lyn-FAK","Prin-CRAF","ERKKTR"}),1/AG616,AG616)</f>
        <v>0</v>
      </c>
    </row>
    <row r="617" spans="1:44" x14ac:dyDescent="0.2">
      <c r="A617" s="10">
        <v>616</v>
      </c>
      <c r="C617" s="10">
        <f>_xlfn.IFNA(VLOOKUP($B617,Barcodes!$B$2:$E$14,4,FALSE),0)</f>
        <v>0</v>
      </c>
      <c r="AI617" s="10">
        <f>IF(OR($C617={"PH-AKT","Syk","Src","Lyn-FAK","Prin-CRAF","ERKKTR"}),1/X617,X617)</f>
        <v>0</v>
      </c>
      <c r="AJ617" s="10">
        <f>IF(OR($C617={"PH-AKT","Syk","Src","Lyn-FAK","Prin-CRAF","ERKKTR"}),1/Y617,Y617)</f>
        <v>0</v>
      </c>
      <c r="AK617" s="10">
        <f>IF(OR($C617={"PH-AKT","Syk","Src","Lyn-FAK","Prin-CRAF","ERKKTR"}),1/Z617,Z617)</f>
        <v>0</v>
      </c>
      <c r="AL617" s="10">
        <f>IF(OR($C617={"PH-AKT","Syk","Src","Lyn-FAK","Prin-CRAF","ERKKTR"}),1/AA617,AA617)</f>
        <v>0</v>
      </c>
      <c r="AM617" s="10">
        <f>IF(OR($C617={"PH-AKT","Syk","Src","Lyn-FAK","Prin-CRAF","ERKKTR"}),1/AB617,AB617)</f>
        <v>0</v>
      </c>
      <c r="AN617" s="10">
        <f>IF(OR($C617={"PH-AKT","Syk","Src","Lyn-FAK","Prin-CRAF","ERKKTR"}),1/AC617,AC617)</f>
        <v>0</v>
      </c>
      <c r="AO617" s="10">
        <f>IF(OR($C617={"PH-AKT","Syk","Src","Lyn-FAK","Prin-CRAF","ERKKTR"}),1/AD617,AD617)</f>
        <v>0</v>
      </c>
      <c r="AP617" s="10">
        <f>IF(OR($C617={"PH-AKT","Syk","Src","Lyn-FAK","Prin-CRAF","ERKKTR"}),1/AE617,AE617)</f>
        <v>0</v>
      </c>
      <c r="AQ617" s="10">
        <f>IF(OR($C617={"PH-AKT","Syk","Src","Lyn-FAK","Prin-CRAF","ERKKTR"}),1/AF617,AF617)</f>
        <v>0</v>
      </c>
      <c r="AR617" s="10">
        <f>IF(OR($C617={"PH-AKT","Syk","Src","Lyn-FAK","Prin-CRAF","ERKKTR"}),1/AG617,AG617)</f>
        <v>0</v>
      </c>
    </row>
    <row r="618" spans="1:44" x14ac:dyDescent="0.2">
      <c r="A618" s="10">
        <v>617</v>
      </c>
      <c r="C618" s="10">
        <f>_xlfn.IFNA(VLOOKUP($B618,Barcodes!$B$2:$E$14,4,FALSE),0)</f>
        <v>0</v>
      </c>
      <c r="AI618" s="10">
        <f>IF(OR($C618={"PH-AKT","Syk","Src","Lyn-FAK","Prin-CRAF","ERKKTR"}),1/X618,X618)</f>
        <v>0</v>
      </c>
      <c r="AJ618" s="10">
        <f>IF(OR($C618={"PH-AKT","Syk","Src","Lyn-FAK","Prin-CRAF","ERKKTR"}),1/Y618,Y618)</f>
        <v>0</v>
      </c>
      <c r="AK618" s="10">
        <f>IF(OR($C618={"PH-AKT","Syk","Src","Lyn-FAK","Prin-CRAF","ERKKTR"}),1/Z618,Z618)</f>
        <v>0</v>
      </c>
      <c r="AL618" s="10">
        <f>IF(OR($C618={"PH-AKT","Syk","Src","Lyn-FAK","Prin-CRAF","ERKKTR"}),1/AA618,AA618)</f>
        <v>0</v>
      </c>
      <c r="AM618" s="10">
        <f>IF(OR($C618={"PH-AKT","Syk","Src","Lyn-FAK","Prin-CRAF","ERKKTR"}),1/AB618,AB618)</f>
        <v>0</v>
      </c>
      <c r="AN618" s="10">
        <f>IF(OR($C618={"PH-AKT","Syk","Src","Lyn-FAK","Prin-CRAF","ERKKTR"}),1/AC618,AC618)</f>
        <v>0</v>
      </c>
      <c r="AO618" s="10">
        <f>IF(OR($C618={"PH-AKT","Syk","Src","Lyn-FAK","Prin-CRAF","ERKKTR"}),1/AD618,AD618)</f>
        <v>0</v>
      </c>
      <c r="AP618" s="10">
        <f>IF(OR($C618={"PH-AKT","Syk","Src","Lyn-FAK","Prin-CRAF","ERKKTR"}),1/AE618,AE618)</f>
        <v>0</v>
      </c>
      <c r="AQ618" s="10">
        <f>IF(OR($C618={"PH-AKT","Syk","Src","Lyn-FAK","Prin-CRAF","ERKKTR"}),1/AF618,AF618)</f>
        <v>0</v>
      </c>
      <c r="AR618" s="10">
        <f>IF(OR($C618={"PH-AKT","Syk","Src","Lyn-FAK","Prin-CRAF","ERKKTR"}),1/AG618,AG618)</f>
        <v>0</v>
      </c>
    </row>
    <row r="619" spans="1:44" x14ac:dyDescent="0.2">
      <c r="A619" s="10">
        <v>618</v>
      </c>
      <c r="C619" s="10">
        <f>_xlfn.IFNA(VLOOKUP($B619,Barcodes!$B$2:$E$14,4,FALSE),0)</f>
        <v>0</v>
      </c>
      <c r="AI619" s="10">
        <f>IF(OR($C619={"PH-AKT","Syk","Src","Lyn-FAK","Prin-CRAF","ERKKTR"}),1/X619,X619)</f>
        <v>0</v>
      </c>
      <c r="AJ619" s="10">
        <f>IF(OR($C619={"PH-AKT","Syk","Src","Lyn-FAK","Prin-CRAF","ERKKTR"}),1/Y619,Y619)</f>
        <v>0</v>
      </c>
      <c r="AK619" s="10">
        <f>IF(OR($C619={"PH-AKT","Syk","Src","Lyn-FAK","Prin-CRAF","ERKKTR"}),1/Z619,Z619)</f>
        <v>0</v>
      </c>
      <c r="AL619" s="10">
        <f>IF(OR($C619={"PH-AKT","Syk","Src","Lyn-FAK","Prin-CRAF","ERKKTR"}),1/AA619,AA619)</f>
        <v>0</v>
      </c>
      <c r="AM619" s="10">
        <f>IF(OR($C619={"PH-AKT","Syk","Src","Lyn-FAK","Prin-CRAF","ERKKTR"}),1/AB619,AB619)</f>
        <v>0</v>
      </c>
      <c r="AN619" s="10">
        <f>IF(OR($C619={"PH-AKT","Syk","Src","Lyn-FAK","Prin-CRAF","ERKKTR"}),1/AC619,AC619)</f>
        <v>0</v>
      </c>
      <c r="AO619" s="10">
        <f>IF(OR($C619={"PH-AKT","Syk","Src","Lyn-FAK","Prin-CRAF","ERKKTR"}),1/AD619,AD619)</f>
        <v>0</v>
      </c>
      <c r="AP619" s="10">
        <f>IF(OR($C619={"PH-AKT","Syk","Src","Lyn-FAK","Prin-CRAF","ERKKTR"}),1/AE619,AE619)</f>
        <v>0</v>
      </c>
      <c r="AQ619" s="10">
        <f>IF(OR($C619={"PH-AKT","Syk","Src","Lyn-FAK","Prin-CRAF","ERKKTR"}),1/AF619,AF619)</f>
        <v>0</v>
      </c>
      <c r="AR619" s="10">
        <f>IF(OR($C619={"PH-AKT","Syk","Src","Lyn-FAK","Prin-CRAF","ERKKTR"}),1/AG619,AG619)</f>
        <v>0</v>
      </c>
    </row>
    <row r="620" spans="1:44" x14ac:dyDescent="0.2">
      <c r="A620" s="10">
        <v>619</v>
      </c>
      <c r="C620" s="10">
        <f>_xlfn.IFNA(VLOOKUP($B620,Barcodes!$B$2:$E$14,4,FALSE),0)</f>
        <v>0</v>
      </c>
      <c r="AI620" s="10">
        <f>IF(OR($C620={"PH-AKT","Syk","Src","Lyn-FAK","Prin-CRAF","ERKKTR"}),1/X620,X620)</f>
        <v>0</v>
      </c>
      <c r="AJ620" s="10">
        <f>IF(OR($C620={"PH-AKT","Syk","Src","Lyn-FAK","Prin-CRAF","ERKKTR"}),1/Y620,Y620)</f>
        <v>0</v>
      </c>
      <c r="AK620" s="10">
        <f>IF(OR($C620={"PH-AKT","Syk","Src","Lyn-FAK","Prin-CRAF","ERKKTR"}),1/Z620,Z620)</f>
        <v>0</v>
      </c>
      <c r="AL620" s="10">
        <f>IF(OR($C620={"PH-AKT","Syk","Src","Lyn-FAK","Prin-CRAF","ERKKTR"}),1/AA620,AA620)</f>
        <v>0</v>
      </c>
      <c r="AM620" s="10">
        <f>IF(OR($C620={"PH-AKT","Syk","Src","Lyn-FAK","Prin-CRAF","ERKKTR"}),1/AB620,AB620)</f>
        <v>0</v>
      </c>
      <c r="AN620" s="10">
        <f>IF(OR($C620={"PH-AKT","Syk","Src","Lyn-FAK","Prin-CRAF","ERKKTR"}),1/AC620,AC620)</f>
        <v>0</v>
      </c>
      <c r="AO620" s="10">
        <f>IF(OR($C620={"PH-AKT","Syk","Src","Lyn-FAK","Prin-CRAF","ERKKTR"}),1/AD620,AD620)</f>
        <v>0</v>
      </c>
      <c r="AP620" s="10">
        <f>IF(OR($C620={"PH-AKT","Syk","Src","Lyn-FAK","Prin-CRAF","ERKKTR"}),1/AE620,AE620)</f>
        <v>0</v>
      </c>
      <c r="AQ620" s="10">
        <f>IF(OR($C620={"PH-AKT","Syk","Src","Lyn-FAK","Prin-CRAF","ERKKTR"}),1/AF620,AF620)</f>
        <v>0</v>
      </c>
      <c r="AR620" s="10">
        <f>IF(OR($C620={"PH-AKT","Syk","Src","Lyn-FAK","Prin-CRAF","ERKKTR"}),1/AG620,AG620)</f>
        <v>0</v>
      </c>
    </row>
    <row r="621" spans="1:44" x14ac:dyDescent="0.2">
      <c r="A621" s="10">
        <v>620</v>
      </c>
      <c r="C621" s="10">
        <f>_xlfn.IFNA(VLOOKUP($B621,Barcodes!$B$2:$E$14,4,FALSE),0)</f>
        <v>0</v>
      </c>
      <c r="AI621" s="10">
        <f>IF(OR($C621={"PH-AKT","Syk","Src","Lyn-FAK","Prin-CRAF","ERKKTR"}),1/X621,X621)</f>
        <v>0</v>
      </c>
      <c r="AJ621" s="10">
        <f>IF(OR($C621={"PH-AKT","Syk","Src","Lyn-FAK","Prin-CRAF","ERKKTR"}),1/Y621,Y621)</f>
        <v>0</v>
      </c>
      <c r="AK621" s="10">
        <f>IF(OR($C621={"PH-AKT","Syk","Src","Lyn-FAK","Prin-CRAF","ERKKTR"}),1/Z621,Z621)</f>
        <v>0</v>
      </c>
      <c r="AL621" s="10">
        <f>IF(OR($C621={"PH-AKT","Syk","Src","Lyn-FAK","Prin-CRAF","ERKKTR"}),1/AA621,AA621)</f>
        <v>0</v>
      </c>
      <c r="AM621" s="10">
        <f>IF(OR($C621={"PH-AKT","Syk","Src","Lyn-FAK","Prin-CRAF","ERKKTR"}),1/AB621,AB621)</f>
        <v>0</v>
      </c>
      <c r="AN621" s="10">
        <f>IF(OR($C621={"PH-AKT","Syk","Src","Lyn-FAK","Prin-CRAF","ERKKTR"}),1/AC621,AC621)</f>
        <v>0</v>
      </c>
      <c r="AO621" s="10">
        <f>IF(OR($C621={"PH-AKT","Syk","Src","Lyn-FAK","Prin-CRAF","ERKKTR"}),1/AD621,AD621)</f>
        <v>0</v>
      </c>
      <c r="AP621" s="10">
        <f>IF(OR($C621={"PH-AKT","Syk","Src","Lyn-FAK","Prin-CRAF","ERKKTR"}),1/AE621,AE621)</f>
        <v>0</v>
      </c>
      <c r="AQ621" s="10">
        <f>IF(OR($C621={"PH-AKT","Syk","Src","Lyn-FAK","Prin-CRAF","ERKKTR"}),1/AF621,AF621)</f>
        <v>0</v>
      </c>
      <c r="AR621" s="10">
        <f>IF(OR($C621={"PH-AKT","Syk","Src","Lyn-FAK","Prin-CRAF","ERKKTR"}),1/AG621,AG621)</f>
        <v>0</v>
      </c>
    </row>
    <row r="622" spans="1:44" x14ac:dyDescent="0.2">
      <c r="A622" s="10">
        <v>621</v>
      </c>
      <c r="C622" s="10">
        <f>_xlfn.IFNA(VLOOKUP($B622,Barcodes!$B$2:$E$14,4,FALSE),0)</f>
        <v>0</v>
      </c>
      <c r="AI622" s="10">
        <f>IF(OR($C622={"PH-AKT","Syk","Src","Lyn-FAK","Prin-CRAF","ERKKTR"}),1/X622,X622)</f>
        <v>0</v>
      </c>
      <c r="AJ622" s="10">
        <f>IF(OR($C622={"PH-AKT","Syk","Src","Lyn-FAK","Prin-CRAF","ERKKTR"}),1/Y622,Y622)</f>
        <v>0</v>
      </c>
      <c r="AK622" s="10">
        <f>IF(OR($C622={"PH-AKT","Syk","Src","Lyn-FAK","Prin-CRAF","ERKKTR"}),1/Z622,Z622)</f>
        <v>0</v>
      </c>
      <c r="AL622" s="10">
        <f>IF(OR($C622={"PH-AKT","Syk","Src","Lyn-FAK","Prin-CRAF","ERKKTR"}),1/AA622,AA622)</f>
        <v>0</v>
      </c>
      <c r="AM622" s="10">
        <f>IF(OR($C622={"PH-AKT","Syk","Src","Lyn-FAK","Prin-CRAF","ERKKTR"}),1/AB622,AB622)</f>
        <v>0</v>
      </c>
      <c r="AN622" s="10">
        <f>IF(OR($C622={"PH-AKT","Syk","Src","Lyn-FAK","Prin-CRAF","ERKKTR"}),1/AC622,AC622)</f>
        <v>0</v>
      </c>
      <c r="AO622" s="10">
        <f>IF(OR($C622={"PH-AKT","Syk","Src","Lyn-FAK","Prin-CRAF","ERKKTR"}),1/AD622,AD622)</f>
        <v>0</v>
      </c>
      <c r="AP622" s="10">
        <f>IF(OR($C622={"PH-AKT","Syk","Src","Lyn-FAK","Prin-CRAF","ERKKTR"}),1/AE622,AE622)</f>
        <v>0</v>
      </c>
      <c r="AQ622" s="10">
        <f>IF(OR($C622={"PH-AKT","Syk","Src","Lyn-FAK","Prin-CRAF","ERKKTR"}),1/AF622,AF622)</f>
        <v>0</v>
      </c>
      <c r="AR622" s="10">
        <f>IF(OR($C622={"PH-AKT","Syk","Src","Lyn-FAK","Prin-CRAF","ERKKTR"}),1/AG622,AG622)</f>
        <v>0</v>
      </c>
    </row>
    <row r="623" spans="1:44" x14ac:dyDescent="0.2">
      <c r="A623" s="10">
        <v>622</v>
      </c>
      <c r="C623" s="10">
        <f>_xlfn.IFNA(VLOOKUP($B623,Barcodes!$B$2:$E$14,4,FALSE),0)</f>
        <v>0</v>
      </c>
      <c r="AI623" s="10">
        <f>IF(OR($C623={"PH-AKT","Syk","Src","Lyn-FAK","Prin-CRAF","ERKKTR"}),1/X623,X623)</f>
        <v>0</v>
      </c>
      <c r="AJ623" s="10">
        <f>IF(OR($C623={"PH-AKT","Syk","Src","Lyn-FAK","Prin-CRAF","ERKKTR"}),1/Y623,Y623)</f>
        <v>0</v>
      </c>
      <c r="AK623" s="10">
        <f>IF(OR($C623={"PH-AKT","Syk","Src","Lyn-FAK","Prin-CRAF","ERKKTR"}),1/Z623,Z623)</f>
        <v>0</v>
      </c>
      <c r="AL623" s="10">
        <f>IF(OR($C623={"PH-AKT","Syk","Src","Lyn-FAK","Prin-CRAF","ERKKTR"}),1/AA623,AA623)</f>
        <v>0</v>
      </c>
      <c r="AM623" s="10">
        <f>IF(OR($C623={"PH-AKT","Syk","Src","Lyn-FAK","Prin-CRAF","ERKKTR"}),1/AB623,AB623)</f>
        <v>0</v>
      </c>
      <c r="AN623" s="10">
        <f>IF(OR($C623={"PH-AKT","Syk","Src","Lyn-FAK","Prin-CRAF","ERKKTR"}),1/AC623,AC623)</f>
        <v>0</v>
      </c>
      <c r="AO623" s="10">
        <f>IF(OR($C623={"PH-AKT","Syk","Src","Lyn-FAK","Prin-CRAF","ERKKTR"}),1/AD623,AD623)</f>
        <v>0</v>
      </c>
      <c r="AP623" s="10">
        <f>IF(OR($C623={"PH-AKT","Syk","Src","Lyn-FAK","Prin-CRAF","ERKKTR"}),1/AE623,AE623)</f>
        <v>0</v>
      </c>
      <c r="AQ623" s="10">
        <f>IF(OR($C623={"PH-AKT","Syk","Src","Lyn-FAK","Prin-CRAF","ERKKTR"}),1/AF623,AF623)</f>
        <v>0</v>
      </c>
      <c r="AR623" s="10">
        <f>IF(OR($C623={"PH-AKT","Syk","Src","Lyn-FAK","Prin-CRAF","ERKKTR"}),1/AG623,AG623)</f>
        <v>0</v>
      </c>
    </row>
    <row r="624" spans="1:44" x14ac:dyDescent="0.2">
      <c r="A624" s="10">
        <v>623</v>
      </c>
      <c r="C624" s="10">
        <f>_xlfn.IFNA(VLOOKUP($B624,Barcodes!$B$2:$E$14,4,FALSE),0)</f>
        <v>0</v>
      </c>
      <c r="AI624" s="10">
        <f>IF(OR($C624={"PH-AKT","Syk","Src","Lyn-FAK","Prin-CRAF","ERKKTR"}),1/X624,X624)</f>
        <v>0</v>
      </c>
      <c r="AJ624" s="10">
        <f>IF(OR($C624={"PH-AKT","Syk","Src","Lyn-FAK","Prin-CRAF","ERKKTR"}),1/Y624,Y624)</f>
        <v>0</v>
      </c>
      <c r="AK624" s="10">
        <f>IF(OR($C624={"PH-AKT","Syk","Src","Lyn-FAK","Prin-CRAF","ERKKTR"}),1/Z624,Z624)</f>
        <v>0</v>
      </c>
      <c r="AL624" s="10">
        <f>IF(OR($C624={"PH-AKT","Syk","Src","Lyn-FAK","Prin-CRAF","ERKKTR"}),1/AA624,AA624)</f>
        <v>0</v>
      </c>
      <c r="AM624" s="10">
        <f>IF(OR($C624={"PH-AKT","Syk","Src","Lyn-FAK","Prin-CRAF","ERKKTR"}),1/AB624,AB624)</f>
        <v>0</v>
      </c>
      <c r="AN624" s="10">
        <f>IF(OR($C624={"PH-AKT","Syk","Src","Lyn-FAK","Prin-CRAF","ERKKTR"}),1/AC624,AC624)</f>
        <v>0</v>
      </c>
      <c r="AO624" s="10">
        <f>IF(OR($C624={"PH-AKT","Syk","Src","Lyn-FAK","Prin-CRAF","ERKKTR"}),1/AD624,AD624)</f>
        <v>0</v>
      </c>
      <c r="AP624" s="10">
        <f>IF(OR($C624={"PH-AKT","Syk","Src","Lyn-FAK","Prin-CRAF","ERKKTR"}),1/AE624,AE624)</f>
        <v>0</v>
      </c>
      <c r="AQ624" s="10">
        <f>IF(OR($C624={"PH-AKT","Syk","Src","Lyn-FAK","Prin-CRAF","ERKKTR"}),1/AF624,AF624)</f>
        <v>0</v>
      </c>
      <c r="AR624" s="10">
        <f>IF(OR($C624={"PH-AKT","Syk","Src","Lyn-FAK","Prin-CRAF","ERKKTR"}),1/AG624,AG624)</f>
        <v>0</v>
      </c>
    </row>
    <row r="625" spans="1:44" x14ac:dyDescent="0.2">
      <c r="A625" s="10">
        <v>624</v>
      </c>
      <c r="C625" s="10">
        <f>_xlfn.IFNA(VLOOKUP($B625,Barcodes!$B$2:$E$14,4,FALSE),0)</f>
        <v>0</v>
      </c>
      <c r="AI625" s="10">
        <f>IF(OR($C625={"PH-AKT","Syk","Src","Lyn-FAK","Prin-CRAF","ERKKTR"}),1/X625,X625)</f>
        <v>0</v>
      </c>
      <c r="AJ625" s="10">
        <f>IF(OR($C625={"PH-AKT","Syk","Src","Lyn-FAK","Prin-CRAF","ERKKTR"}),1/Y625,Y625)</f>
        <v>0</v>
      </c>
      <c r="AK625" s="10">
        <f>IF(OR($C625={"PH-AKT","Syk","Src","Lyn-FAK","Prin-CRAF","ERKKTR"}),1/Z625,Z625)</f>
        <v>0</v>
      </c>
      <c r="AL625" s="10">
        <f>IF(OR($C625={"PH-AKT","Syk","Src","Lyn-FAK","Prin-CRAF","ERKKTR"}),1/AA625,AA625)</f>
        <v>0</v>
      </c>
      <c r="AM625" s="10">
        <f>IF(OR($C625={"PH-AKT","Syk","Src","Lyn-FAK","Prin-CRAF","ERKKTR"}),1/AB625,AB625)</f>
        <v>0</v>
      </c>
      <c r="AN625" s="10">
        <f>IF(OR($C625={"PH-AKT","Syk","Src","Lyn-FAK","Prin-CRAF","ERKKTR"}),1/AC625,AC625)</f>
        <v>0</v>
      </c>
      <c r="AO625" s="10">
        <f>IF(OR($C625={"PH-AKT","Syk","Src","Lyn-FAK","Prin-CRAF","ERKKTR"}),1/AD625,AD625)</f>
        <v>0</v>
      </c>
      <c r="AP625" s="10">
        <f>IF(OR($C625={"PH-AKT","Syk","Src","Lyn-FAK","Prin-CRAF","ERKKTR"}),1/AE625,AE625)</f>
        <v>0</v>
      </c>
      <c r="AQ625" s="10">
        <f>IF(OR($C625={"PH-AKT","Syk","Src","Lyn-FAK","Prin-CRAF","ERKKTR"}),1/AF625,AF625)</f>
        <v>0</v>
      </c>
      <c r="AR625" s="10">
        <f>IF(OR($C625={"PH-AKT","Syk","Src","Lyn-FAK","Prin-CRAF","ERKKTR"}),1/AG625,AG625)</f>
        <v>0</v>
      </c>
    </row>
    <row r="626" spans="1:44" x14ac:dyDescent="0.2">
      <c r="A626" s="10">
        <v>625</v>
      </c>
      <c r="C626" s="10">
        <f>_xlfn.IFNA(VLOOKUP($B626,Barcodes!$B$2:$E$14,4,FALSE),0)</f>
        <v>0</v>
      </c>
      <c r="AI626" s="10">
        <f>IF(OR($C626={"PH-AKT","Syk","Src","Lyn-FAK","Prin-CRAF","ERKKTR"}),1/X626,X626)</f>
        <v>0</v>
      </c>
      <c r="AJ626" s="10">
        <f>IF(OR($C626={"PH-AKT","Syk","Src","Lyn-FAK","Prin-CRAF","ERKKTR"}),1/Y626,Y626)</f>
        <v>0</v>
      </c>
      <c r="AK626" s="10">
        <f>IF(OR($C626={"PH-AKT","Syk","Src","Lyn-FAK","Prin-CRAF","ERKKTR"}),1/Z626,Z626)</f>
        <v>0</v>
      </c>
      <c r="AL626" s="10">
        <f>IF(OR($C626={"PH-AKT","Syk","Src","Lyn-FAK","Prin-CRAF","ERKKTR"}),1/AA626,AA626)</f>
        <v>0</v>
      </c>
      <c r="AM626" s="10">
        <f>IF(OR($C626={"PH-AKT","Syk","Src","Lyn-FAK","Prin-CRAF","ERKKTR"}),1/AB626,AB626)</f>
        <v>0</v>
      </c>
      <c r="AN626" s="10">
        <f>IF(OR($C626={"PH-AKT","Syk","Src","Lyn-FAK","Prin-CRAF","ERKKTR"}),1/AC626,AC626)</f>
        <v>0</v>
      </c>
      <c r="AO626" s="10">
        <f>IF(OR($C626={"PH-AKT","Syk","Src","Lyn-FAK","Prin-CRAF","ERKKTR"}),1/AD626,AD626)</f>
        <v>0</v>
      </c>
      <c r="AP626" s="10">
        <f>IF(OR($C626={"PH-AKT","Syk","Src","Lyn-FAK","Prin-CRAF","ERKKTR"}),1/AE626,AE626)</f>
        <v>0</v>
      </c>
      <c r="AQ626" s="10">
        <f>IF(OR($C626={"PH-AKT","Syk","Src","Lyn-FAK","Prin-CRAF","ERKKTR"}),1/AF626,AF626)</f>
        <v>0</v>
      </c>
      <c r="AR626" s="10">
        <f>IF(OR($C626={"PH-AKT","Syk","Src","Lyn-FAK","Prin-CRAF","ERKKTR"}),1/AG626,AG626)</f>
        <v>0</v>
      </c>
    </row>
    <row r="627" spans="1:44" x14ac:dyDescent="0.2">
      <c r="A627" s="10">
        <v>626</v>
      </c>
      <c r="C627" s="10">
        <f>_xlfn.IFNA(VLOOKUP($B627,Barcodes!$B$2:$E$14,4,FALSE),0)</f>
        <v>0</v>
      </c>
      <c r="AI627" s="10">
        <f>IF(OR($C627={"PH-AKT","Syk","Src","Lyn-FAK","Prin-CRAF","ERKKTR"}),1/X627,X627)</f>
        <v>0</v>
      </c>
      <c r="AJ627" s="10">
        <f>IF(OR($C627={"PH-AKT","Syk","Src","Lyn-FAK","Prin-CRAF","ERKKTR"}),1/Y627,Y627)</f>
        <v>0</v>
      </c>
      <c r="AK627" s="10">
        <f>IF(OR($C627={"PH-AKT","Syk","Src","Lyn-FAK","Prin-CRAF","ERKKTR"}),1/Z627,Z627)</f>
        <v>0</v>
      </c>
      <c r="AL627" s="10">
        <f>IF(OR($C627={"PH-AKT","Syk","Src","Lyn-FAK","Prin-CRAF","ERKKTR"}),1/AA627,AA627)</f>
        <v>0</v>
      </c>
      <c r="AM627" s="10">
        <f>IF(OR($C627={"PH-AKT","Syk","Src","Lyn-FAK","Prin-CRAF","ERKKTR"}),1/AB627,AB627)</f>
        <v>0</v>
      </c>
      <c r="AN627" s="10">
        <f>IF(OR($C627={"PH-AKT","Syk","Src","Lyn-FAK","Prin-CRAF","ERKKTR"}),1/AC627,AC627)</f>
        <v>0</v>
      </c>
      <c r="AO627" s="10">
        <f>IF(OR($C627={"PH-AKT","Syk","Src","Lyn-FAK","Prin-CRAF","ERKKTR"}),1/AD627,AD627)</f>
        <v>0</v>
      </c>
      <c r="AP627" s="10">
        <f>IF(OR($C627={"PH-AKT","Syk","Src","Lyn-FAK","Prin-CRAF","ERKKTR"}),1/AE627,AE627)</f>
        <v>0</v>
      </c>
      <c r="AQ627" s="10">
        <f>IF(OR($C627={"PH-AKT","Syk","Src","Lyn-FAK","Prin-CRAF","ERKKTR"}),1/AF627,AF627)</f>
        <v>0</v>
      </c>
      <c r="AR627" s="10">
        <f>IF(OR($C627={"PH-AKT","Syk","Src","Lyn-FAK","Prin-CRAF","ERKKTR"}),1/AG627,AG627)</f>
        <v>0</v>
      </c>
    </row>
    <row r="628" spans="1:44" x14ac:dyDescent="0.2">
      <c r="A628" s="10">
        <v>627</v>
      </c>
      <c r="C628" s="10">
        <f>_xlfn.IFNA(VLOOKUP($B628,Barcodes!$B$2:$E$14,4,FALSE),0)</f>
        <v>0</v>
      </c>
      <c r="AI628" s="10">
        <f>IF(OR($C628={"PH-AKT","Syk","Src","Lyn-FAK","Prin-CRAF","ERKKTR"}),1/X628,X628)</f>
        <v>0</v>
      </c>
      <c r="AJ628" s="10">
        <f>IF(OR($C628={"PH-AKT","Syk","Src","Lyn-FAK","Prin-CRAF","ERKKTR"}),1/Y628,Y628)</f>
        <v>0</v>
      </c>
      <c r="AK628" s="10">
        <f>IF(OR($C628={"PH-AKT","Syk","Src","Lyn-FAK","Prin-CRAF","ERKKTR"}),1/Z628,Z628)</f>
        <v>0</v>
      </c>
      <c r="AL628" s="10">
        <f>IF(OR($C628={"PH-AKT","Syk","Src","Lyn-FAK","Prin-CRAF","ERKKTR"}),1/AA628,AA628)</f>
        <v>0</v>
      </c>
      <c r="AM628" s="10">
        <f>IF(OR($C628={"PH-AKT","Syk","Src","Lyn-FAK","Prin-CRAF","ERKKTR"}),1/AB628,AB628)</f>
        <v>0</v>
      </c>
      <c r="AN628" s="10">
        <f>IF(OR($C628={"PH-AKT","Syk","Src","Lyn-FAK","Prin-CRAF","ERKKTR"}),1/AC628,AC628)</f>
        <v>0</v>
      </c>
      <c r="AO628" s="10">
        <f>IF(OR($C628={"PH-AKT","Syk","Src","Lyn-FAK","Prin-CRAF","ERKKTR"}),1/AD628,AD628)</f>
        <v>0</v>
      </c>
      <c r="AP628" s="10">
        <f>IF(OR($C628={"PH-AKT","Syk","Src","Lyn-FAK","Prin-CRAF","ERKKTR"}),1/AE628,AE628)</f>
        <v>0</v>
      </c>
      <c r="AQ628" s="10">
        <f>IF(OR($C628={"PH-AKT","Syk","Src","Lyn-FAK","Prin-CRAF","ERKKTR"}),1/AF628,AF628)</f>
        <v>0</v>
      </c>
      <c r="AR628" s="10">
        <f>IF(OR($C628={"PH-AKT","Syk","Src","Lyn-FAK","Prin-CRAF","ERKKTR"}),1/AG628,AG628)</f>
        <v>0</v>
      </c>
    </row>
    <row r="629" spans="1:44" x14ac:dyDescent="0.2">
      <c r="A629" s="10">
        <v>628</v>
      </c>
      <c r="C629" s="10">
        <f>_xlfn.IFNA(VLOOKUP($B629,Barcodes!$B$2:$E$14,4,FALSE),0)</f>
        <v>0</v>
      </c>
      <c r="AI629" s="10">
        <f>IF(OR($C629={"PH-AKT","Syk","Src","Lyn-FAK","Prin-CRAF","ERKKTR"}),1/X629,X629)</f>
        <v>0</v>
      </c>
      <c r="AJ629" s="10">
        <f>IF(OR($C629={"PH-AKT","Syk","Src","Lyn-FAK","Prin-CRAF","ERKKTR"}),1/Y629,Y629)</f>
        <v>0</v>
      </c>
      <c r="AK629" s="10">
        <f>IF(OR($C629={"PH-AKT","Syk","Src","Lyn-FAK","Prin-CRAF","ERKKTR"}),1/Z629,Z629)</f>
        <v>0</v>
      </c>
      <c r="AL629" s="10">
        <f>IF(OR($C629={"PH-AKT","Syk","Src","Lyn-FAK","Prin-CRAF","ERKKTR"}),1/AA629,AA629)</f>
        <v>0</v>
      </c>
      <c r="AM629" s="10">
        <f>IF(OR($C629={"PH-AKT","Syk","Src","Lyn-FAK","Prin-CRAF","ERKKTR"}),1/AB629,AB629)</f>
        <v>0</v>
      </c>
      <c r="AN629" s="10">
        <f>IF(OR($C629={"PH-AKT","Syk","Src","Lyn-FAK","Prin-CRAF","ERKKTR"}),1/AC629,AC629)</f>
        <v>0</v>
      </c>
      <c r="AO629" s="10">
        <f>IF(OR($C629={"PH-AKT","Syk","Src","Lyn-FAK","Prin-CRAF","ERKKTR"}),1/AD629,AD629)</f>
        <v>0</v>
      </c>
      <c r="AP629" s="10">
        <f>IF(OR($C629={"PH-AKT","Syk","Src","Lyn-FAK","Prin-CRAF","ERKKTR"}),1/AE629,AE629)</f>
        <v>0</v>
      </c>
      <c r="AQ629" s="10">
        <f>IF(OR($C629={"PH-AKT","Syk","Src","Lyn-FAK","Prin-CRAF","ERKKTR"}),1/AF629,AF629)</f>
        <v>0</v>
      </c>
      <c r="AR629" s="10">
        <f>IF(OR($C629={"PH-AKT","Syk","Src","Lyn-FAK","Prin-CRAF","ERKKTR"}),1/AG629,AG629)</f>
        <v>0</v>
      </c>
    </row>
    <row r="630" spans="1:44" x14ac:dyDescent="0.2">
      <c r="A630" s="10">
        <v>629</v>
      </c>
      <c r="C630" s="10">
        <f>_xlfn.IFNA(VLOOKUP($B630,Barcodes!$B$2:$E$14,4,FALSE),0)</f>
        <v>0</v>
      </c>
      <c r="AI630" s="10">
        <f>IF(OR($C630={"PH-AKT","Syk","Src","Lyn-FAK","Prin-CRAF","ERKKTR"}),1/X630,X630)</f>
        <v>0</v>
      </c>
      <c r="AJ630" s="10">
        <f>IF(OR($C630={"PH-AKT","Syk","Src","Lyn-FAK","Prin-CRAF","ERKKTR"}),1/Y630,Y630)</f>
        <v>0</v>
      </c>
      <c r="AK630" s="10">
        <f>IF(OR($C630={"PH-AKT","Syk","Src","Lyn-FAK","Prin-CRAF","ERKKTR"}),1/Z630,Z630)</f>
        <v>0</v>
      </c>
      <c r="AL630" s="10">
        <f>IF(OR($C630={"PH-AKT","Syk","Src","Lyn-FAK","Prin-CRAF","ERKKTR"}),1/AA630,AA630)</f>
        <v>0</v>
      </c>
      <c r="AM630" s="10">
        <f>IF(OR($C630={"PH-AKT","Syk","Src","Lyn-FAK","Prin-CRAF","ERKKTR"}),1/AB630,AB630)</f>
        <v>0</v>
      </c>
      <c r="AN630" s="10">
        <f>IF(OR($C630={"PH-AKT","Syk","Src","Lyn-FAK","Prin-CRAF","ERKKTR"}),1/AC630,AC630)</f>
        <v>0</v>
      </c>
      <c r="AO630" s="10">
        <f>IF(OR($C630={"PH-AKT","Syk","Src","Lyn-FAK","Prin-CRAF","ERKKTR"}),1/AD630,AD630)</f>
        <v>0</v>
      </c>
      <c r="AP630" s="10">
        <f>IF(OR($C630={"PH-AKT","Syk","Src","Lyn-FAK","Prin-CRAF","ERKKTR"}),1/AE630,AE630)</f>
        <v>0</v>
      </c>
      <c r="AQ630" s="10">
        <f>IF(OR($C630={"PH-AKT","Syk","Src","Lyn-FAK","Prin-CRAF","ERKKTR"}),1/AF630,AF630)</f>
        <v>0</v>
      </c>
      <c r="AR630" s="10">
        <f>IF(OR($C630={"PH-AKT","Syk","Src","Lyn-FAK","Prin-CRAF","ERKKTR"}),1/AG630,AG630)</f>
        <v>0</v>
      </c>
    </row>
    <row r="631" spans="1:44" x14ac:dyDescent="0.2">
      <c r="A631" s="10">
        <v>630</v>
      </c>
      <c r="C631" s="10">
        <f>_xlfn.IFNA(VLOOKUP($B631,Barcodes!$B$2:$E$14,4,FALSE),0)</f>
        <v>0</v>
      </c>
      <c r="AI631" s="10">
        <f>IF(OR($C631={"PH-AKT","Syk","Src","Lyn-FAK","Prin-CRAF","ERKKTR"}),1/X631,X631)</f>
        <v>0</v>
      </c>
      <c r="AJ631" s="10">
        <f>IF(OR($C631={"PH-AKT","Syk","Src","Lyn-FAK","Prin-CRAF","ERKKTR"}),1/Y631,Y631)</f>
        <v>0</v>
      </c>
      <c r="AK631" s="10">
        <f>IF(OR($C631={"PH-AKT","Syk","Src","Lyn-FAK","Prin-CRAF","ERKKTR"}),1/Z631,Z631)</f>
        <v>0</v>
      </c>
      <c r="AL631" s="10">
        <f>IF(OR($C631={"PH-AKT","Syk","Src","Lyn-FAK","Prin-CRAF","ERKKTR"}),1/AA631,AA631)</f>
        <v>0</v>
      </c>
      <c r="AM631" s="10">
        <f>IF(OR($C631={"PH-AKT","Syk","Src","Lyn-FAK","Prin-CRAF","ERKKTR"}),1/AB631,AB631)</f>
        <v>0</v>
      </c>
      <c r="AN631" s="10">
        <f>IF(OR($C631={"PH-AKT","Syk","Src","Lyn-FAK","Prin-CRAF","ERKKTR"}),1/AC631,AC631)</f>
        <v>0</v>
      </c>
      <c r="AO631" s="10">
        <f>IF(OR($C631={"PH-AKT","Syk","Src","Lyn-FAK","Prin-CRAF","ERKKTR"}),1/AD631,AD631)</f>
        <v>0</v>
      </c>
      <c r="AP631" s="10">
        <f>IF(OR($C631={"PH-AKT","Syk","Src","Lyn-FAK","Prin-CRAF","ERKKTR"}),1/AE631,AE631)</f>
        <v>0</v>
      </c>
      <c r="AQ631" s="10">
        <f>IF(OR($C631={"PH-AKT","Syk","Src","Lyn-FAK","Prin-CRAF","ERKKTR"}),1/AF631,AF631)</f>
        <v>0</v>
      </c>
      <c r="AR631" s="10">
        <f>IF(OR($C631={"PH-AKT","Syk","Src","Lyn-FAK","Prin-CRAF","ERKKTR"}),1/AG631,AG631)</f>
        <v>0</v>
      </c>
    </row>
    <row r="632" spans="1:44" x14ac:dyDescent="0.2">
      <c r="A632" s="10">
        <v>631</v>
      </c>
      <c r="C632" s="10">
        <f>_xlfn.IFNA(VLOOKUP($B632,Barcodes!$B$2:$E$14,4,FALSE),0)</f>
        <v>0</v>
      </c>
      <c r="AI632" s="10">
        <f>IF(OR($C632={"PH-AKT","Syk","Src","Lyn-FAK","Prin-CRAF","ERKKTR"}),1/X632,X632)</f>
        <v>0</v>
      </c>
      <c r="AJ632" s="10">
        <f>IF(OR($C632={"PH-AKT","Syk","Src","Lyn-FAK","Prin-CRAF","ERKKTR"}),1/Y632,Y632)</f>
        <v>0</v>
      </c>
      <c r="AK632" s="10">
        <f>IF(OR($C632={"PH-AKT","Syk","Src","Lyn-FAK","Prin-CRAF","ERKKTR"}),1/Z632,Z632)</f>
        <v>0</v>
      </c>
      <c r="AL632" s="10">
        <f>IF(OR($C632={"PH-AKT","Syk","Src","Lyn-FAK","Prin-CRAF","ERKKTR"}),1/AA632,AA632)</f>
        <v>0</v>
      </c>
      <c r="AM632" s="10">
        <f>IF(OR($C632={"PH-AKT","Syk","Src","Lyn-FAK","Prin-CRAF","ERKKTR"}),1/AB632,AB632)</f>
        <v>0</v>
      </c>
      <c r="AN632" s="10">
        <f>IF(OR($C632={"PH-AKT","Syk","Src","Lyn-FAK","Prin-CRAF","ERKKTR"}),1/AC632,AC632)</f>
        <v>0</v>
      </c>
      <c r="AO632" s="10">
        <f>IF(OR($C632={"PH-AKT","Syk","Src","Lyn-FAK","Prin-CRAF","ERKKTR"}),1/AD632,AD632)</f>
        <v>0</v>
      </c>
      <c r="AP632" s="10">
        <f>IF(OR($C632={"PH-AKT","Syk","Src","Lyn-FAK","Prin-CRAF","ERKKTR"}),1/AE632,AE632)</f>
        <v>0</v>
      </c>
      <c r="AQ632" s="10">
        <f>IF(OR($C632={"PH-AKT","Syk","Src","Lyn-FAK","Prin-CRAF","ERKKTR"}),1/AF632,AF632)</f>
        <v>0</v>
      </c>
      <c r="AR632" s="10">
        <f>IF(OR($C632={"PH-AKT","Syk","Src","Lyn-FAK","Prin-CRAF","ERKKTR"}),1/AG632,AG632)</f>
        <v>0</v>
      </c>
    </row>
    <row r="633" spans="1:44" x14ac:dyDescent="0.2">
      <c r="A633" s="10">
        <v>632</v>
      </c>
      <c r="C633" s="10">
        <f>_xlfn.IFNA(VLOOKUP($B633,Barcodes!$B$2:$E$14,4,FALSE),0)</f>
        <v>0</v>
      </c>
      <c r="AI633" s="10">
        <f>IF(OR($C633={"PH-AKT","Syk","Src","Lyn-FAK","Prin-CRAF","ERKKTR"}),1/X633,X633)</f>
        <v>0</v>
      </c>
      <c r="AJ633" s="10">
        <f>IF(OR($C633={"PH-AKT","Syk","Src","Lyn-FAK","Prin-CRAF","ERKKTR"}),1/Y633,Y633)</f>
        <v>0</v>
      </c>
      <c r="AK633" s="10">
        <f>IF(OR($C633={"PH-AKT","Syk","Src","Lyn-FAK","Prin-CRAF","ERKKTR"}),1/Z633,Z633)</f>
        <v>0</v>
      </c>
      <c r="AL633" s="10">
        <f>IF(OR($C633={"PH-AKT","Syk","Src","Lyn-FAK","Prin-CRAF","ERKKTR"}),1/AA633,AA633)</f>
        <v>0</v>
      </c>
      <c r="AM633" s="10">
        <f>IF(OR($C633={"PH-AKT","Syk","Src","Lyn-FAK","Prin-CRAF","ERKKTR"}),1/AB633,AB633)</f>
        <v>0</v>
      </c>
      <c r="AN633" s="10">
        <f>IF(OR($C633={"PH-AKT","Syk","Src","Lyn-FAK","Prin-CRAF","ERKKTR"}),1/AC633,AC633)</f>
        <v>0</v>
      </c>
      <c r="AO633" s="10">
        <f>IF(OR($C633={"PH-AKT","Syk","Src","Lyn-FAK","Prin-CRAF","ERKKTR"}),1/AD633,AD633)</f>
        <v>0</v>
      </c>
      <c r="AP633" s="10">
        <f>IF(OR($C633={"PH-AKT","Syk","Src","Lyn-FAK","Prin-CRAF","ERKKTR"}),1/AE633,AE633)</f>
        <v>0</v>
      </c>
      <c r="AQ633" s="10">
        <f>IF(OR($C633={"PH-AKT","Syk","Src","Lyn-FAK","Prin-CRAF","ERKKTR"}),1/AF633,AF633)</f>
        <v>0</v>
      </c>
      <c r="AR633" s="10">
        <f>IF(OR($C633={"PH-AKT","Syk","Src","Lyn-FAK","Prin-CRAF","ERKKTR"}),1/AG633,AG633)</f>
        <v>0</v>
      </c>
    </row>
    <row r="634" spans="1:44" x14ac:dyDescent="0.2">
      <c r="A634" s="10">
        <v>633</v>
      </c>
      <c r="C634" s="10">
        <f>_xlfn.IFNA(VLOOKUP($B634,Barcodes!$B$2:$E$14,4,FALSE),0)</f>
        <v>0</v>
      </c>
      <c r="AI634" s="10">
        <f>IF(OR($C634={"PH-AKT","Syk","Src","Lyn-FAK","Prin-CRAF","ERKKTR"}),1/X634,X634)</f>
        <v>0</v>
      </c>
      <c r="AJ634" s="10">
        <f>IF(OR($C634={"PH-AKT","Syk","Src","Lyn-FAK","Prin-CRAF","ERKKTR"}),1/Y634,Y634)</f>
        <v>0</v>
      </c>
      <c r="AK634" s="10">
        <f>IF(OR($C634={"PH-AKT","Syk","Src","Lyn-FAK","Prin-CRAF","ERKKTR"}),1/Z634,Z634)</f>
        <v>0</v>
      </c>
      <c r="AL634" s="10">
        <f>IF(OR($C634={"PH-AKT","Syk","Src","Lyn-FAK","Prin-CRAF","ERKKTR"}),1/AA634,AA634)</f>
        <v>0</v>
      </c>
      <c r="AM634" s="10">
        <f>IF(OR($C634={"PH-AKT","Syk","Src","Lyn-FAK","Prin-CRAF","ERKKTR"}),1/AB634,AB634)</f>
        <v>0</v>
      </c>
      <c r="AN634" s="10">
        <f>IF(OR($C634={"PH-AKT","Syk","Src","Lyn-FAK","Prin-CRAF","ERKKTR"}),1/AC634,AC634)</f>
        <v>0</v>
      </c>
      <c r="AO634" s="10">
        <f>IF(OR($C634={"PH-AKT","Syk","Src","Lyn-FAK","Prin-CRAF","ERKKTR"}),1/AD634,AD634)</f>
        <v>0</v>
      </c>
      <c r="AP634" s="10">
        <f>IF(OR($C634={"PH-AKT","Syk","Src","Lyn-FAK","Prin-CRAF","ERKKTR"}),1/AE634,AE634)</f>
        <v>0</v>
      </c>
      <c r="AQ634" s="10">
        <f>IF(OR($C634={"PH-AKT","Syk","Src","Lyn-FAK","Prin-CRAF","ERKKTR"}),1/AF634,AF634)</f>
        <v>0</v>
      </c>
      <c r="AR634" s="10">
        <f>IF(OR($C634={"PH-AKT","Syk","Src","Lyn-FAK","Prin-CRAF","ERKKTR"}),1/AG634,AG634)</f>
        <v>0</v>
      </c>
    </row>
    <row r="635" spans="1:44" x14ac:dyDescent="0.2">
      <c r="A635" s="10">
        <v>634</v>
      </c>
      <c r="C635" s="10">
        <f>_xlfn.IFNA(VLOOKUP($B635,Barcodes!$B$2:$E$14,4,FALSE),0)</f>
        <v>0</v>
      </c>
      <c r="AI635" s="10">
        <f>IF(OR($C635={"PH-AKT","Syk","Src","Lyn-FAK","Prin-CRAF","ERKKTR"}),1/X635,X635)</f>
        <v>0</v>
      </c>
      <c r="AJ635" s="10">
        <f>IF(OR($C635={"PH-AKT","Syk","Src","Lyn-FAK","Prin-CRAF","ERKKTR"}),1/Y635,Y635)</f>
        <v>0</v>
      </c>
      <c r="AK635" s="10">
        <f>IF(OR($C635={"PH-AKT","Syk","Src","Lyn-FAK","Prin-CRAF","ERKKTR"}),1/Z635,Z635)</f>
        <v>0</v>
      </c>
      <c r="AL635" s="10">
        <f>IF(OR($C635={"PH-AKT","Syk","Src","Lyn-FAK","Prin-CRAF","ERKKTR"}),1/AA635,AA635)</f>
        <v>0</v>
      </c>
      <c r="AM635" s="10">
        <f>IF(OR($C635={"PH-AKT","Syk","Src","Lyn-FAK","Prin-CRAF","ERKKTR"}),1/AB635,AB635)</f>
        <v>0</v>
      </c>
      <c r="AN635" s="10">
        <f>IF(OR($C635={"PH-AKT","Syk","Src","Lyn-FAK","Prin-CRAF","ERKKTR"}),1/AC635,AC635)</f>
        <v>0</v>
      </c>
      <c r="AO635" s="10">
        <f>IF(OR($C635={"PH-AKT","Syk","Src","Lyn-FAK","Prin-CRAF","ERKKTR"}),1/AD635,AD635)</f>
        <v>0</v>
      </c>
      <c r="AP635" s="10">
        <f>IF(OR($C635={"PH-AKT","Syk","Src","Lyn-FAK","Prin-CRAF","ERKKTR"}),1/AE635,AE635)</f>
        <v>0</v>
      </c>
      <c r="AQ635" s="10">
        <f>IF(OR($C635={"PH-AKT","Syk","Src","Lyn-FAK","Prin-CRAF","ERKKTR"}),1/AF635,AF635)</f>
        <v>0</v>
      </c>
      <c r="AR635" s="10">
        <f>IF(OR($C635={"PH-AKT","Syk","Src","Lyn-FAK","Prin-CRAF","ERKKTR"}),1/AG635,AG635)</f>
        <v>0</v>
      </c>
    </row>
    <row r="636" spans="1:44" x14ac:dyDescent="0.2">
      <c r="A636" s="10">
        <v>635</v>
      </c>
      <c r="C636" s="10">
        <f>_xlfn.IFNA(VLOOKUP($B636,Barcodes!$B$2:$E$14,4,FALSE),0)</f>
        <v>0</v>
      </c>
      <c r="AI636" s="10">
        <f>IF(OR($C636={"PH-AKT","Syk","Src","Lyn-FAK","Prin-CRAF","ERKKTR"}),1/X636,X636)</f>
        <v>0</v>
      </c>
      <c r="AJ636" s="10">
        <f>IF(OR($C636={"PH-AKT","Syk","Src","Lyn-FAK","Prin-CRAF","ERKKTR"}),1/Y636,Y636)</f>
        <v>0</v>
      </c>
      <c r="AK636" s="10">
        <f>IF(OR($C636={"PH-AKT","Syk","Src","Lyn-FAK","Prin-CRAF","ERKKTR"}),1/Z636,Z636)</f>
        <v>0</v>
      </c>
      <c r="AL636" s="10">
        <f>IF(OR($C636={"PH-AKT","Syk","Src","Lyn-FAK","Prin-CRAF","ERKKTR"}),1/AA636,AA636)</f>
        <v>0</v>
      </c>
      <c r="AM636" s="10">
        <f>IF(OR($C636={"PH-AKT","Syk","Src","Lyn-FAK","Prin-CRAF","ERKKTR"}),1/AB636,AB636)</f>
        <v>0</v>
      </c>
      <c r="AN636" s="10">
        <f>IF(OR($C636={"PH-AKT","Syk","Src","Lyn-FAK","Prin-CRAF","ERKKTR"}),1/AC636,AC636)</f>
        <v>0</v>
      </c>
      <c r="AO636" s="10">
        <f>IF(OR($C636={"PH-AKT","Syk","Src","Lyn-FAK","Prin-CRAF","ERKKTR"}),1/AD636,AD636)</f>
        <v>0</v>
      </c>
      <c r="AP636" s="10">
        <f>IF(OR($C636={"PH-AKT","Syk","Src","Lyn-FAK","Prin-CRAF","ERKKTR"}),1/AE636,AE636)</f>
        <v>0</v>
      </c>
      <c r="AQ636" s="10">
        <f>IF(OR($C636={"PH-AKT","Syk","Src","Lyn-FAK","Prin-CRAF","ERKKTR"}),1/AF636,AF636)</f>
        <v>0</v>
      </c>
      <c r="AR636" s="10">
        <f>IF(OR($C636={"PH-AKT","Syk","Src","Lyn-FAK","Prin-CRAF","ERKKTR"}),1/AG636,AG636)</f>
        <v>0</v>
      </c>
    </row>
    <row r="637" spans="1:44" x14ac:dyDescent="0.2">
      <c r="A637" s="10">
        <v>636</v>
      </c>
      <c r="C637" s="10">
        <f>_xlfn.IFNA(VLOOKUP($B637,Barcodes!$B$2:$E$14,4,FALSE),0)</f>
        <v>0</v>
      </c>
      <c r="AI637" s="10">
        <f>IF(OR($C637={"PH-AKT","Syk","Src","Lyn-FAK","Prin-CRAF","ERKKTR"}),1/X637,X637)</f>
        <v>0</v>
      </c>
      <c r="AJ637" s="10">
        <f>IF(OR($C637={"PH-AKT","Syk","Src","Lyn-FAK","Prin-CRAF","ERKKTR"}),1/Y637,Y637)</f>
        <v>0</v>
      </c>
      <c r="AK637" s="10">
        <f>IF(OR($C637={"PH-AKT","Syk","Src","Lyn-FAK","Prin-CRAF","ERKKTR"}),1/Z637,Z637)</f>
        <v>0</v>
      </c>
      <c r="AL637" s="10">
        <f>IF(OR($C637={"PH-AKT","Syk","Src","Lyn-FAK","Prin-CRAF","ERKKTR"}),1/AA637,AA637)</f>
        <v>0</v>
      </c>
      <c r="AM637" s="10">
        <f>IF(OR($C637={"PH-AKT","Syk","Src","Lyn-FAK","Prin-CRAF","ERKKTR"}),1/AB637,AB637)</f>
        <v>0</v>
      </c>
      <c r="AN637" s="10">
        <f>IF(OR($C637={"PH-AKT","Syk","Src","Lyn-FAK","Prin-CRAF","ERKKTR"}),1/AC637,AC637)</f>
        <v>0</v>
      </c>
      <c r="AO637" s="10">
        <f>IF(OR($C637={"PH-AKT","Syk","Src","Lyn-FAK","Prin-CRAF","ERKKTR"}),1/AD637,AD637)</f>
        <v>0</v>
      </c>
      <c r="AP637" s="10">
        <f>IF(OR($C637={"PH-AKT","Syk","Src","Lyn-FAK","Prin-CRAF","ERKKTR"}),1/AE637,AE637)</f>
        <v>0</v>
      </c>
      <c r="AQ637" s="10">
        <f>IF(OR($C637={"PH-AKT","Syk","Src","Lyn-FAK","Prin-CRAF","ERKKTR"}),1/AF637,AF637)</f>
        <v>0</v>
      </c>
      <c r="AR637" s="10">
        <f>IF(OR($C637={"PH-AKT","Syk","Src","Lyn-FAK","Prin-CRAF","ERKKTR"}),1/AG637,AG637)</f>
        <v>0</v>
      </c>
    </row>
    <row r="638" spans="1:44" x14ac:dyDescent="0.2">
      <c r="A638" s="10">
        <v>637</v>
      </c>
      <c r="C638" s="10">
        <f>_xlfn.IFNA(VLOOKUP($B638,Barcodes!$B$2:$E$14,4,FALSE),0)</f>
        <v>0</v>
      </c>
      <c r="AI638" s="10">
        <f>IF(OR($C638={"PH-AKT","Syk","Src","Lyn-FAK","Prin-CRAF","ERKKTR"}),1/X638,X638)</f>
        <v>0</v>
      </c>
      <c r="AJ638" s="10">
        <f>IF(OR($C638={"PH-AKT","Syk","Src","Lyn-FAK","Prin-CRAF","ERKKTR"}),1/Y638,Y638)</f>
        <v>0</v>
      </c>
      <c r="AK638" s="10">
        <f>IF(OR($C638={"PH-AKT","Syk","Src","Lyn-FAK","Prin-CRAF","ERKKTR"}),1/Z638,Z638)</f>
        <v>0</v>
      </c>
      <c r="AL638" s="10">
        <f>IF(OR($C638={"PH-AKT","Syk","Src","Lyn-FAK","Prin-CRAF","ERKKTR"}),1/AA638,AA638)</f>
        <v>0</v>
      </c>
      <c r="AM638" s="10">
        <f>IF(OR($C638={"PH-AKT","Syk","Src","Lyn-FAK","Prin-CRAF","ERKKTR"}),1/AB638,AB638)</f>
        <v>0</v>
      </c>
      <c r="AN638" s="10">
        <f>IF(OR($C638={"PH-AKT","Syk","Src","Lyn-FAK","Prin-CRAF","ERKKTR"}),1/AC638,AC638)</f>
        <v>0</v>
      </c>
      <c r="AO638" s="10">
        <f>IF(OR($C638={"PH-AKT","Syk","Src","Lyn-FAK","Prin-CRAF","ERKKTR"}),1/AD638,AD638)</f>
        <v>0</v>
      </c>
      <c r="AP638" s="10">
        <f>IF(OR($C638={"PH-AKT","Syk","Src","Lyn-FAK","Prin-CRAF","ERKKTR"}),1/AE638,AE638)</f>
        <v>0</v>
      </c>
      <c r="AQ638" s="10">
        <f>IF(OR($C638={"PH-AKT","Syk","Src","Lyn-FAK","Prin-CRAF","ERKKTR"}),1/AF638,AF638)</f>
        <v>0</v>
      </c>
      <c r="AR638" s="10">
        <f>IF(OR($C638={"PH-AKT","Syk","Src","Lyn-FAK","Prin-CRAF","ERKKTR"}),1/AG638,AG638)</f>
        <v>0</v>
      </c>
    </row>
    <row r="639" spans="1:44" x14ac:dyDescent="0.2">
      <c r="A639" s="10">
        <v>638</v>
      </c>
      <c r="C639" s="10">
        <f>_xlfn.IFNA(VLOOKUP($B639,Barcodes!$B$2:$E$14,4,FALSE),0)</f>
        <v>0</v>
      </c>
      <c r="AI639" s="10">
        <f>IF(OR($C639={"PH-AKT","Syk","Src","Lyn-FAK","Prin-CRAF","ERKKTR"}),1/X639,X639)</f>
        <v>0</v>
      </c>
      <c r="AJ639" s="10">
        <f>IF(OR($C639={"PH-AKT","Syk","Src","Lyn-FAK","Prin-CRAF","ERKKTR"}),1/Y639,Y639)</f>
        <v>0</v>
      </c>
      <c r="AK639" s="10">
        <f>IF(OR($C639={"PH-AKT","Syk","Src","Lyn-FAK","Prin-CRAF","ERKKTR"}),1/Z639,Z639)</f>
        <v>0</v>
      </c>
      <c r="AL639" s="10">
        <f>IF(OR($C639={"PH-AKT","Syk","Src","Lyn-FAK","Prin-CRAF","ERKKTR"}),1/AA639,AA639)</f>
        <v>0</v>
      </c>
      <c r="AM639" s="10">
        <f>IF(OR($C639={"PH-AKT","Syk","Src","Lyn-FAK","Prin-CRAF","ERKKTR"}),1/AB639,AB639)</f>
        <v>0</v>
      </c>
      <c r="AN639" s="10">
        <f>IF(OR($C639={"PH-AKT","Syk","Src","Lyn-FAK","Prin-CRAF","ERKKTR"}),1/AC639,AC639)</f>
        <v>0</v>
      </c>
      <c r="AO639" s="10">
        <f>IF(OR($C639={"PH-AKT","Syk","Src","Lyn-FAK","Prin-CRAF","ERKKTR"}),1/AD639,AD639)</f>
        <v>0</v>
      </c>
      <c r="AP639" s="10">
        <f>IF(OR($C639={"PH-AKT","Syk","Src","Lyn-FAK","Prin-CRAF","ERKKTR"}),1/AE639,AE639)</f>
        <v>0</v>
      </c>
      <c r="AQ639" s="10">
        <f>IF(OR($C639={"PH-AKT","Syk","Src","Lyn-FAK","Prin-CRAF","ERKKTR"}),1/AF639,AF639)</f>
        <v>0</v>
      </c>
      <c r="AR639" s="10">
        <f>IF(OR($C639={"PH-AKT","Syk","Src","Lyn-FAK","Prin-CRAF","ERKKTR"}),1/AG639,AG639)</f>
        <v>0</v>
      </c>
    </row>
    <row r="640" spans="1:44" x14ac:dyDescent="0.2">
      <c r="A640" s="10">
        <v>639</v>
      </c>
      <c r="C640" s="10">
        <f>_xlfn.IFNA(VLOOKUP($B640,Barcodes!$B$2:$E$14,4,FALSE),0)</f>
        <v>0</v>
      </c>
      <c r="AI640" s="10">
        <f>IF(OR($C640={"PH-AKT","Syk","Src","Lyn-FAK","Prin-CRAF","ERKKTR"}),1/X640,X640)</f>
        <v>0</v>
      </c>
      <c r="AJ640" s="10">
        <f>IF(OR($C640={"PH-AKT","Syk","Src","Lyn-FAK","Prin-CRAF","ERKKTR"}),1/Y640,Y640)</f>
        <v>0</v>
      </c>
      <c r="AK640" s="10">
        <f>IF(OR($C640={"PH-AKT","Syk","Src","Lyn-FAK","Prin-CRAF","ERKKTR"}),1/Z640,Z640)</f>
        <v>0</v>
      </c>
      <c r="AL640" s="10">
        <f>IF(OR($C640={"PH-AKT","Syk","Src","Lyn-FAK","Prin-CRAF","ERKKTR"}),1/AA640,AA640)</f>
        <v>0</v>
      </c>
      <c r="AM640" s="10">
        <f>IF(OR($C640={"PH-AKT","Syk","Src","Lyn-FAK","Prin-CRAF","ERKKTR"}),1/AB640,AB640)</f>
        <v>0</v>
      </c>
      <c r="AN640" s="10">
        <f>IF(OR($C640={"PH-AKT","Syk","Src","Lyn-FAK","Prin-CRAF","ERKKTR"}),1/AC640,AC640)</f>
        <v>0</v>
      </c>
      <c r="AO640" s="10">
        <f>IF(OR($C640={"PH-AKT","Syk","Src","Lyn-FAK","Prin-CRAF","ERKKTR"}),1/AD640,AD640)</f>
        <v>0</v>
      </c>
      <c r="AP640" s="10">
        <f>IF(OR($C640={"PH-AKT","Syk","Src","Lyn-FAK","Prin-CRAF","ERKKTR"}),1/AE640,AE640)</f>
        <v>0</v>
      </c>
      <c r="AQ640" s="10">
        <f>IF(OR($C640={"PH-AKT","Syk","Src","Lyn-FAK","Prin-CRAF","ERKKTR"}),1/AF640,AF640)</f>
        <v>0</v>
      </c>
      <c r="AR640" s="10">
        <f>IF(OR($C640={"PH-AKT","Syk","Src","Lyn-FAK","Prin-CRAF","ERKKTR"}),1/AG640,AG640)</f>
        <v>0</v>
      </c>
    </row>
    <row r="641" spans="1:44" x14ac:dyDescent="0.2">
      <c r="A641" s="10">
        <v>640</v>
      </c>
      <c r="C641" s="10">
        <f>_xlfn.IFNA(VLOOKUP($B641,Barcodes!$B$2:$E$14,4,FALSE),0)</f>
        <v>0</v>
      </c>
      <c r="AI641" s="10">
        <f>IF(OR($C641={"PH-AKT","Syk","Src","Lyn-FAK","Prin-CRAF","ERKKTR"}),1/X641,X641)</f>
        <v>0</v>
      </c>
      <c r="AJ641" s="10">
        <f>IF(OR($C641={"PH-AKT","Syk","Src","Lyn-FAK","Prin-CRAF","ERKKTR"}),1/Y641,Y641)</f>
        <v>0</v>
      </c>
      <c r="AK641" s="10">
        <f>IF(OR($C641={"PH-AKT","Syk","Src","Lyn-FAK","Prin-CRAF","ERKKTR"}),1/Z641,Z641)</f>
        <v>0</v>
      </c>
      <c r="AL641" s="10">
        <f>IF(OR($C641={"PH-AKT","Syk","Src","Lyn-FAK","Prin-CRAF","ERKKTR"}),1/AA641,AA641)</f>
        <v>0</v>
      </c>
      <c r="AM641" s="10">
        <f>IF(OR($C641={"PH-AKT","Syk","Src","Lyn-FAK","Prin-CRAF","ERKKTR"}),1/AB641,AB641)</f>
        <v>0</v>
      </c>
      <c r="AN641" s="10">
        <f>IF(OR($C641={"PH-AKT","Syk","Src","Lyn-FAK","Prin-CRAF","ERKKTR"}),1/AC641,AC641)</f>
        <v>0</v>
      </c>
      <c r="AO641" s="10">
        <f>IF(OR($C641={"PH-AKT","Syk","Src","Lyn-FAK","Prin-CRAF","ERKKTR"}),1/AD641,AD641)</f>
        <v>0</v>
      </c>
      <c r="AP641" s="10">
        <f>IF(OR($C641={"PH-AKT","Syk","Src","Lyn-FAK","Prin-CRAF","ERKKTR"}),1/AE641,AE641)</f>
        <v>0</v>
      </c>
      <c r="AQ641" s="10">
        <f>IF(OR($C641={"PH-AKT","Syk","Src","Lyn-FAK","Prin-CRAF","ERKKTR"}),1/AF641,AF641)</f>
        <v>0</v>
      </c>
      <c r="AR641" s="10">
        <f>IF(OR($C641={"PH-AKT","Syk","Src","Lyn-FAK","Prin-CRAF","ERKKTR"}),1/AG641,AG641)</f>
        <v>0</v>
      </c>
    </row>
    <row r="642" spans="1:44" x14ac:dyDescent="0.2">
      <c r="A642" s="10">
        <v>641</v>
      </c>
      <c r="C642" s="10">
        <f>_xlfn.IFNA(VLOOKUP($B642,Barcodes!$B$2:$E$14,4,FALSE),0)</f>
        <v>0</v>
      </c>
      <c r="AI642" s="10">
        <f>IF(OR($C642={"PH-AKT","Syk","Src","Lyn-FAK","Prin-CRAF","ERKKTR"}),1/X642,X642)</f>
        <v>0</v>
      </c>
      <c r="AJ642" s="10">
        <f>IF(OR($C642={"PH-AKT","Syk","Src","Lyn-FAK","Prin-CRAF","ERKKTR"}),1/Y642,Y642)</f>
        <v>0</v>
      </c>
      <c r="AK642" s="10">
        <f>IF(OR($C642={"PH-AKT","Syk","Src","Lyn-FAK","Prin-CRAF","ERKKTR"}),1/Z642,Z642)</f>
        <v>0</v>
      </c>
      <c r="AL642" s="10">
        <f>IF(OR($C642={"PH-AKT","Syk","Src","Lyn-FAK","Prin-CRAF","ERKKTR"}),1/AA642,AA642)</f>
        <v>0</v>
      </c>
      <c r="AM642" s="10">
        <f>IF(OR($C642={"PH-AKT","Syk","Src","Lyn-FAK","Prin-CRAF","ERKKTR"}),1/AB642,AB642)</f>
        <v>0</v>
      </c>
      <c r="AN642" s="10">
        <f>IF(OR($C642={"PH-AKT","Syk","Src","Lyn-FAK","Prin-CRAF","ERKKTR"}),1/AC642,AC642)</f>
        <v>0</v>
      </c>
      <c r="AO642" s="10">
        <f>IF(OR($C642={"PH-AKT","Syk","Src","Lyn-FAK","Prin-CRAF","ERKKTR"}),1/AD642,AD642)</f>
        <v>0</v>
      </c>
      <c r="AP642" s="10">
        <f>IF(OR($C642={"PH-AKT","Syk","Src","Lyn-FAK","Prin-CRAF","ERKKTR"}),1/AE642,AE642)</f>
        <v>0</v>
      </c>
      <c r="AQ642" s="10">
        <f>IF(OR($C642={"PH-AKT","Syk","Src","Lyn-FAK","Prin-CRAF","ERKKTR"}),1/AF642,AF642)</f>
        <v>0</v>
      </c>
      <c r="AR642" s="10">
        <f>IF(OR($C642={"PH-AKT","Syk","Src","Lyn-FAK","Prin-CRAF","ERKKTR"}),1/AG642,AG642)</f>
        <v>0</v>
      </c>
    </row>
    <row r="643" spans="1:44" x14ac:dyDescent="0.2">
      <c r="A643" s="10">
        <v>642</v>
      </c>
      <c r="C643" s="10">
        <f>_xlfn.IFNA(VLOOKUP($B643,Barcodes!$B$2:$E$14,4,FALSE),0)</f>
        <v>0</v>
      </c>
      <c r="AI643" s="10">
        <f>IF(OR($C643={"PH-AKT","Syk","Src","Lyn-FAK","Prin-CRAF","ERKKTR"}),1/X643,X643)</f>
        <v>0</v>
      </c>
      <c r="AJ643" s="10">
        <f>IF(OR($C643={"PH-AKT","Syk","Src","Lyn-FAK","Prin-CRAF","ERKKTR"}),1/Y643,Y643)</f>
        <v>0</v>
      </c>
      <c r="AK643" s="10">
        <f>IF(OR($C643={"PH-AKT","Syk","Src","Lyn-FAK","Prin-CRAF","ERKKTR"}),1/Z643,Z643)</f>
        <v>0</v>
      </c>
      <c r="AL643" s="10">
        <f>IF(OR($C643={"PH-AKT","Syk","Src","Lyn-FAK","Prin-CRAF","ERKKTR"}),1/AA643,AA643)</f>
        <v>0</v>
      </c>
      <c r="AM643" s="10">
        <f>IF(OR($C643={"PH-AKT","Syk","Src","Lyn-FAK","Prin-CRAF","ERKKTR"}),1/AB643,AB643)</f>
        <v>0</v>
      </c>
      <c r="AN643" s="10">
        <f>IF(OR($C643={"PH-AKT","Syk","Src","Lyn-FAK","Prin-CRAF","ERKKTR"}),1/AC643,AC643)</f>
        <v>0</v>
      </c>
      <c r="AO643" s="10">
        <f>IF(OR($C643={"PH-AKT","Syk","Src","Lyn-FAK","Prin-CRAF","ERKKTR"}),1/AD643,AD643)</f>
        <v>0</v>
      </c>
      <c r="AP643" s="10">
        <f>IF(OR($C643={"PH-AKT","Syk","Src","Lyn-FAK","Prin-CRAF","ERKKTR"}),1/AE643,AE643)</f>
        <v>0</v>
      </c>
      <c r="AQ643" s="10">
        <f>IF(OR($C643={"PH-AKT","Syk","Src","Lyn-FAK","Prin-CRAF","ERKKTR"}),1/AF643,AF643)</f>
        <v>0</v>
      </c>
      <c r="AR643" s="10">
        <f>IF(OR($C643={"PH-AKT","Syk","Src","Lyn-FAK","Prin-CRAF","ERKKTR"}),1/AG643,AG643)</f>
        <v>0</v>
      </c>
    </row>
    <row r="644" spans="1:44" x14ac:dyDescent="0.2">
      <c r="A644" s="10">
        <v>643</v>
      </c>
      <c r="C644" s="10">
        <f>_xlfn.IFNA(VLOOKUP($B644,Barcodes!$B$2:$E$14,4,FALSE),0)</f>
        <v>0</v>
      </c>
      <c r="AI644" s="10">
        <f>IF(OR($C644={"PH-AKT","Syk","Src","Lyn-FAK","Prin-CRAF","ERKKTR"}),1/X644,X644)</f>
        <v>0</v>
      </c>
      <c r="AJ644" s="10">
        <f>IF(OR($C644={"PH-AKT","Syk","Src","Lyn-FAK","Prin-CRAF","ERKKTR"}),1/Y644,Y644)</f>
        <v>0</v>
      </c>
      <c r="AK644" s="10">
        <f>IF(OR($C644={"PH-AKT","Syk","Src","Lyn-FAK","Prin-CRAF","ERKKTR"}),1/Z644,Z644)</f>
        <v>0</v>
      </c>
      <c r="AL644" s="10">
        <f>IF(OR($C644={"PH-AKT","Syk","Src","Lyn-FAK","Prin-CRAF","ERKKTR"}),1/AA644,AA644)</f>
        <v>0</v>
      </c>
      <c r="AM644" s="10">
        <f>IF(OR($C644={"PH-AKT","Syk","Src","Lyn-FAK","Prin-CRAF","ERKKTR"}),1/AB644,AB644)</f>
        <v>0</v>
      </c>
      <c r="AN644" s="10">
        <f>IF(OR($C644={"PH-AKT","Syk","Src","Lyn-FAK","Prin-CRAF","ERKKTR"}),1/AC644,AC644)</f>
        <v>0</v>
      </c>
      <c r="AO644" s="10">
        <f>IF(OR($C644={"PH-AKT","Syk","Src","Lyn-FAK","Prin-CRAF","ERKKTR"}),1/AD644,AD644)</f>
        <v>0</v>
      </c>
      <c r="AP644" s="10">
        <f>IF(OR($C644={"PH-AKT","Syk","Src","Lyn-FAK","Prin-CRAF","ERKKTR"}),1/AE644,AE644)</f>
        <v>0</v>
      </c>
      <c r="AQ644" s="10">
        <f>IF(OR($C644={"PH-AKT","Syk","Src","Lyn-FAK","Prin-CRAF","ERKKTR"}),1/AF644,AF644)</f>
        <v>0</v>
      </c>
      <c r="AR644" s="10">
        <f>IF(OR($C644={"PH-AKT","Syk","Src","Lyn-FAK","Prin-CRAF","ERKKTR"}),1/AG644,AG644)</f>
        <v>0</v>
      </c>
    </row>
    <row r="645" spans="1:44" x14ac:dyDescent="0.2">
      <c r="A645" s="10">
        <v>644</v>
      </c>
      <c r="C645" s="10">
        <f>_xlfn.IFNA(VLOOKUP($B645,Barcodes!$B$2:$E$14,4,FALSE),0)</f>
        <v>0</v>
      </c>
      <c r="AI645" s="10">
        <f>IF(OR($C645={"PH-AKT","Syk","Src","Lyn-FAK","Prin-CRAF","ERKKTR"}),1/X645,X645)</f>
        <v>0</v>
      </c>
      <c r="AJ645" s="10">
        <f>IF(OR($C645={"PH-AKT","Syk","Src","Lyn-FAK","Prin-CRAF","ERKKTR"}),1/Y645,Y645)</f>
        <v>0</v>
      </c>
      <c r="AK645" s="10">
        <f>IF(OR($C645={"PH-AKT","Syk","Src","Lyn-FAK","Prin-CRAF","ERKKTR"}),1/Z645,Z645)</f>
        <v>0</v>
      </c>
      <c r="AL645" s="10">
        <f>IF(OR($C645={"PH-AKT","Syk","Src","Lyn-FAK","Prin-CRAF","ERKKTR"}),1/AA645,AA645)</f>
        <v>0</v>
      </c>
      <c r="AM645" s="10">
        <f>IF(OR($C645={"PH-AKT","Syk","Src","Lyn-FAK","Prin-CRAF","ERKKTR"}),1/AB645,AB645)</f>
        <v>0</v>
      </c>
      <c r="AN645" s="10">
        <f>IF(OR($C645={"PH-AKT","Syk","Src","Lyn-FAK","Prin-CRAF","ERKKTR"}),1/AC645,AC645)</f>
        <v>0</v>
      </c>
      <c r="AO645" s="10">
        <f>IF(OR($C645={"PH-AKT","Syk","Src","Lyn-FAK","Prin-CRAF","ERKKTR"}),1/AD645,AD645)</f>
        <v>0</v>
      </c>
      <c r="AP645" s="10">
        <f>IF(OR($C645={"PH-AKT","Syk","Src","Lyn-FAK","Prin-CRAF","ERKKTR"}),1/AE645,AE645)</f>
        <v>0</v>
      </c>
      <c r="AQ645" s="10">
        <f>IF(OR($C645={"PH-AKT","Syk","Src","Lyn-FAK","Prin-CRAF","ERKKTR"}),1/AF645,AF645)</f>
        <v>0</v>
      </c>
      <c r="AR645" s="10">
        <f>IF(OR($C645={"PH-AKT","Syk","Src","Lyn-FAK","Prin-CRAF","ERKKTR"}),1/AG645,AG645)</f>
        <v>0</v>
      </c>
    </row>
    <row r="646" spans="1:44" x14ac:dyDescent="0.2">
      <c r="A646" s="10">
        <v>645</v>
      </c>
      <c r="C646" s="10">
        <f>_xlfn.IFNA(VLOOKUP($B646,Barcodes!$B$2:$E$14,4,FALSE),0)</f>
        <v>0</v>
      </c>
      <c r="AI646" s="10">
        <f>IF(OR($C646={"PH-AKT","Syk","Src","Lyn-FAK","Prin-CRAF","ERKKTR"}),1/X646,X646)</f>
        <v>0</v>
      </c>
      <c r="AJ646" s="10">
        <f>IF(OR($C646={"PH-AKT","Syk","Src","Lyn-FAK","Prin-CRAF","ERKKTR"}),1/Y646,Y646)</f>
        <v>0</v>
      </c>
      <c r="AK646" s="10">
        <f>IF(OR($C646={"PH-AKT","Syk","Src","Lyn-FAK","Prin-CRAF","ERKKTR"}),1/Z646,Z646)</f>
        <v>0</v>
      </c>
      <c r="AL646" s="10">
        <f>IF(OR($C646={"PH-AKT","Syk","Src","Lyn-FAK","Prin-CRAF","ERKKTR"}),1/AA646,AA646)</f>
        <v>0</v>
      </c>
      <c r="AM646" s="10">
        <f>IF(OR($C646={"PH-AKT","Syk","Src","Lyn-FAK","Prin-CRAF","ERKKTR"}),1/AB646,AB646)</f>
        <v>0</v>
      </c>
      <c r="AN646" s="10">
        <f>IF(OR($C646={"PH-AKT","Syk","Src","Lyn-FAK","Prin-CRAF","ERKKTR"}),1/AC646,AC646)</f>
        <v>0</v>
      </c>
      <c r="AO646" s="10">
        <f>IF(OR($C646={"PH-AKT","Syk","Src","Lyn-FAK","Prin-CRAF","ERKKTR"}),1/AD646,AD646)</f>
        <v>0</v>
      </c>
      <c r="AP646" s="10">
        <f>IF(OR($C646={"PH-AKT","Syk","Src","Lyn-FAK","Prin-CRAF","ERKKTR"}),1/AE646,AE646)</f>
        <v>0</v>
      </c>
      <c r="AQ646" s="10">
        <f>IF(OR($C646={"PH-AKT","Syk","Src","Lyn-FAK","Prin-CRAF","ERKKTR"}),1/AF646,AF646)</f>
        <v>0</v>
      </c>
      <c r="AR646" s="10">
        <f>IF(OR($C646={"PH-AKT","Syk","Src","Lyn-FAK","Prin-CRAF","ERKKTR"}),1/AG646,AG646)</f>
        <v>0</v>
      </c>
    </row>
    <row r="647" spans="1:44" x14ac:dyDescent="0.2">
      <c r="A647" s="10">
        <v>646</v>
      </c>
      <c r="C647" s="10">
        <f>_xlfn.IFNA(VLOOKUP($B647,Barcodes!$B$2:$E$14,4,FALSE),0)</f>
        <v>0</v>
      </c>
      <c r="AI647" s="10">
        <f>IF(OR($C647={"PH-AKT","Syk","Src","Lyn-FAK","Prin-CRAF","ERKKTR"}),1/X647,X647)</f>
        <v>0</v>
      </c>
      <c r="AJ647" s="10">
        <f>IF(OR($C647={"PH-AKT","Syk","Src","Lyn-FAK","Prin-CRAF","ERKKTR"}),1/Y647,Y647)</f>
        <v>0</v>
      </c>
      <c r="AK647" s="10">
        <f>IF(OR($C647={"PH-AKT","Syk","Src","Lyn-FAK","Prin-CRAF","ERKKTR"}),1/Z647,Z647)</f>
        <v>0</v>
      </c>
      <c r="AL647" s="10">
        <f>IF(OR($C647={"PH-AKT","Syk","Src","Lyn-FAK","Prin-CRAF","ERKKTR"}),1/AA647,AA647)</f>
        <v>0</v>
      </c>
      <c r="AM647" s="10">
        <f>IF(OR($C647={"PH-AKT","Syk","Src","Lyn-FAK","Prin-CRAF","ERKKTR"}),1/AB647,AB647)</f>
        <v>0</v>
      </c>
      <c r="AN647" s="10">
        <f>IF(OR($C647={"PH-AKT","Syk","Src","Lyn-FAK","Prin-CRAF","ERKKTR"}),1/AC647,AC647)</f>
        <v>0</v>
      </c>
      <c r="AO647" s="10">
        <f>IF(OR($C647={"PH-AKT","Syk","Src","Lyn-FAK","Prin-CRAF","ERKKTR"}),1/AD647,AD647)</f>
        <v>0</v>
      </c>
      <c r="AP647" s="10">
        <f>IF(OR($C647={"PH-AKT","Syk","Src","Lyn-FAK","Prin-CRAF","ERKKTR"}),1/AE647,AE647)</f>
        <v>0</v>
      </c>
      <c r="AQ647" s="10">
        <f>IF(OR($C647={"PH-AKT","Syk","Src","Lyn-FAK","Prin-CRAF","ERKKTR"}),1/AF647,AF647)</f>
        <v>0</v>
      </c>
      <c r="AR647" s="10">
        <f>IF(OR($C647={"PH-AKT","Syk","Src","Lyn-FAK","Prin-CRAF","ERKKTR"}),1/AG647,AG647)</f>
        <v>0</v>
      </c>
    </row>
    <row r="648" spans="1:44" x14ac:dyDescent="0.2">
      <c r="A648" s="10">
        <v>647</v>
      </c>
      <c r="C648" s="10">
        <f>_xlfn.IFNA(VLOOKUP($B648,Barcodes!$B$2:$E$14,4,FALSE),0)</f>
        <v>0</v>
      </c>
      <c r="AI648" s="10">
        <f>IF(OR($C648={"PH-AKT","Syk","Src","Lyn-FAK","Prin-CRAF","ERKKTR"}),1/X648,X648)</f>
        <v>0</v>
      </c>
      <c r="AJ648" s="10">
        <f>IF(OR($C648={"PH-AKT","Syk","Src","Lyn-FAK","Prin-CRAF","ERKKTR"}),1/Y648,Y648)</f>
        <v>0</v>
      </c>
      <c r="AK648" s="10">
        <f>IF(OR($C648={"PH-AKT","Syk","Src","Lyn-FAK","Prin-CRAF","ERKKTR"}),1/Z648,Z648)</f>
        <v>0</v>
      </c>
      <c r="AL648" s="10">
        <f>IF(OR($C648={"PH-AKT","Syk","Src","Lyn-FAK","Prin-CRAF","ERKKTR"}),1/AA648,AA648)</f>
        <v>0</v>
      </c>
      <c r="AM648" s="10">
        <f>IF(OR($C648={"PH-AKT","Syk","Src","Lyn-FAK","Prin-CRAF","ERKKTR"}),1/AB648,AB648)</f>
        <v>0</v>
      </c>
      <c r="AN648" s="10">
        <f>IF(OR($C648={"PH-AKT","Syk","Src","Lyn-FAK","Prin-CRAF","ERKKTR"}),1/AC648,AC648)</f>
        <v>0</v>
      </c>
      <c r="AO648" s="10">
        <f>IF(OR($C648={"PH-AKT","Syk","Src","Lyn-FAK","Prin-CRAF","ERKKTR"}),1/AD648,AD648)</f>
        <v>0</v>
      </c>
      <c r="AP648" s="10">
        <f>IF(OR($C648={"PH-AKT","Syk","Src","Lyn-FAK","Prin-CRAF","ERKKTR"}),1/AE648,AE648)</f>
        <v>0</v>
      </c>
      <c r="AQ648" s="10">
        <f>IF(OR($C648={"PH-AKT","Syk","Src","Lyn-FAK","Prin-CRAF","ERKKTR"}),1/AF648,AF648)</f>
        <v>0</v>
      </c>
      <c r="AR648" s="10">
        <f>IF(OR($C648={"PH-AKT","Syk","Src","Lyn-FAK","Prin-CRAF","ERKKTR"}),1/AG648,AG648)</f>
        <v>0</v>
      </c>
    </row>
    <row r="649" spans="1:44" x14ac:dyDescent="0.2">
      <c r="A649" s="10">
        <v>648</v>
      </c>
      <c r="C649" s="10">
        <f>_xlfn.IFNA(VLOOKUP($B649,Barcodes!$B$2:$E$14,4,FALSE),0)</f>
        <v>0</v>
      </c>
      <c r="AI649" s="10">
        <f>IF(OR($C649={"PH-AKT","Syk","Src","Lyn-FAK","Prin-CRAF","ERKKTR"}),1/X649,X649)</f>
        <v>0</v>
      </c>
      <c r="AJ649" s="10">
        <f>IF(OR($C649={"PH-AKT","Syk","Src","Lyn-FAK","Prin-CRAF","ERKKTR"}),1/Y649,Y649)</f>
        <v>0</v>
      </c>
      <c r="AK649" s="10">
        <f>IF(OR($C649={"PH-AKT","Syk","Src","Lyn-FAK","Prin-CRAF","ERKKTR"}),1/Z649,Z649)</f>
        <v>0</v>
      </c>
      <c r="AL649" s="10">
        <f>IF(OR($C649={"PH-AKT","Syk","Src","Lyn-FAK","Prin-CRAF","ERKKTR"}),1/AA649,AA649)</f>
        <v>0</v>
      </c>
      <c r="AM649" s="10">
        <f>IF(OR($C649={"PH-AKT","Syk","Src","Lyn-FAK","Prin-CRAF","ERKKTR"}),1/AB649,AB649)</f>
        <v>0</v>
      </c>
      <c r="AN649" s="10">
        <f>IF(OR($C649={"PH-AKT","Syk","Src","Lyn-FAK","Prin-CRAF","ERKKTR"}),1/AC649,AC649)</f>
        <v>0</v>
      </c>
      <c r="AO649" s="10">
        <f>IF(OR($C649={"PH-AKT","Syk","Src","Lyn-FAK","Prin-CRAF","ERKKTR"}),1/AD649,AD649)</f>
        <v>0</v>
      </c>
      <c r="AP649" s="10">
        <f>IF(OR($C649={"PH-AKT","Syk","Src","Lyn-FAK","Prin-CRAF","ERKKTR"}),1/AE649,AE649)</f>
        <v>0</v>
      </c>
      <c r="AQ649" s="10">
        <f>IF(OR($C649={"PH-AKT","Syk","Src","Lyn-FAK","Prin-CRAF","ERKKTR"}),1/AF649,AF649)</f>
        <v>0</v>
      </c>
      <c r="AR649" s="10">
        <f>IF(OR($C649={"PH-AKT","Syk","Src","Lyn-FAK","Prin-CRAF","ERKKTR"}),1/AG649,AG649)</f>
        <v>0</v>
      </c>
    </row>
    <row r="650" spans="1:44" x14ac:dyDescent="0.2">
      <c r="A650" s="10">
        <v>649</v>
      </c>
      <c r="C650" s="10">
        <f>_xlfn.IFNA(VLOOKUP($B650,Barcodes!$B$2:$E$14,4,FALSE),0)</f>
        <v>0</v>
      </c>
      <c r="AI650" s="10">
        <f>IF(OR($C650={"PH-AKT","Syk","Src","Lyn-FAK","Prin-CRAF","ERKKTR"}),1/X650,X650)</f>
        <v>0</v>
      </c>
      <c r="AJ650" s="10">
        <f>IF(OR($C650={"PH-AKT","Syk","Src","Lyn-FAK","Prin-CRAF","ERKKTR"}),1/Y650,Y650)</f>
        <v>0</v>
      </c>
      <c r="AK650" s="10">
        <f>IF(OR($C650={"PH-AKT","Syk","Src","Lyn-FAK","Prin-CRAF","ERKKTR"}),1/Z650,Z650)</f>
        <v>0</v>
      </c>
      <c r="AL650" s="10">
        <f>IF(OR($C650={"PH-AKT","Syk","Src","Lyn-FAK","Prin-CRAF","ERKKTR"}),1/AA650,AA650)</f>
        <v>0</v>
      </c>
      <c r="AM650" s="10">
        <f>IF(OR($C650={"PH-AKT","Syk","Src","Lyn-FAK","Prin-CRAF","ERKKTR"}),1/AB650,AB650)</f>
        <v>0</v>
      </c>
      <c r="AN650" s="10">
        <f>IF(OR($C650={"PH-AKT","Syk","Src","Lyn-FAK","Prin-CRAF","ERKKTR"}),1/AC650,AC650)</f>
        <v>0</v>
      </c>
      <c r="AO650" s="10">
        <f>IF(OR($C650={"PH-AKT","Syk","Src","Lyn-FAK","Prin-CRAF","ERKKTR"}),1/AD650,AD650)</f>
        <v>0</v>
      </c>
      <c r="AP650" s="10">
        <f>IF(OR($C650={"PH-AKT","Syk","Src","Lyn-FAK","Prin-CRAF","ERKKTR"}),1/AE650,AE650)</f>
        <v>0</v>
      </c>
      <c r="AQ650" s="10">
        <f>IF(OR($C650={"PH-AKT","Syk","Src","Lyn-FAK","Prin-CRAF","ERKKTR"}),1/AF650,AF650)</f>
        <v>0</v>
      </c>
      <c r="AR650" s="10">
        <f>IF(OR($C650={"PH-AKT","Syk","Src","Lyn-FAK","Prin-CRAF","ERKKTR"}),1/AG650,AG650)</f>
        <v>0</v>
      </c>
    </row>
    <row r="651" spans="1:44" x14ac:dyDescent="0.2">
      <c r="A651" s="10">
        <v>650</v>
      </c>
      <c r="C651" s="10">
        <f>_xlfn.IFNA(VLOOKUP($B651,Barcodes!$B$2:$E$14,4,FALSE),0)</f>
        <v>0</v>
      </c>
      <c r="AI651" s="10">
        <f>IF(OR($C651={"PH-AKT","Syk","Src","Lyn-FAK","Prin-CRAF","ERKKTR"}),1/X651,X651)</f>
        <v>0</v>
      </c>
      <c r="AJ651" s="10">
        <f>IF(OR($C651={"PH-AKT","Syk","Src","Lyn-FAK","Prin-CRAF","ERKKTR"}),1/Y651,Y651)</f>
        <v>0</v>
      </c>
      <c r="AK651" s="10">
        <f>IF(OR($C651={"PH-AKT","Syk","Src","Lyn-FAK","Prin-CRAF","ERKKTR"}),1/Z651,Z651)</f>
        <v>0</v>
      </c>
      <c r="AL651" s="10">
        <f>IF(OR($C651={"PH-AKT","Syk","Src","Lyn-FAK","Prin-CRAF","ERKKTR"}),1/AA651,AA651)</f>
        <v>0</v>
      </c>
      <c r="AM651" s="10">
        <f>IF(OR($C651={"PH-AKT","Syk","Src","Lyn-FAK","Prin-CRAF","ERKKTR"}),1/AB651,AB651)</f>
        <v>0</v>
      </c>
      <c r="AN651" s="10">
        <f>IF(OR($C651={"PH-AKT","Syk","Src","Lyn-FAK","Prin-CRAF","ERKKTR"}),1/AC651,AC651)</f>
        <v>0</v>
      </c>
      <c r="AO651" s="10">
        <f>IF(OR($C651={"PH-AKT","Syk","Src","Lyn-FAK","Prin-CRAF","ERKKTR"}),1/AD651,AD651)</f>
        <v>0</v>
      </c>
      <c r="AP651" s="10">
        <f>IF(OR($C651={"PH-AKT","Syk","Src","Lyn-FAK","Prin-CRAF","ERKKTR"}),1/AE651,AE651)</f>
        <v>0</v>
      </c>
      <c r="AQ651" s="10">
        <f>IF(OR($C651={"PH-AKT","Syk","Src","Lyn-FAK","Prin-CRAF","ERKKTR"}),1/AF651,AF651)</f>
        <v>0</v>
      </c>
      <c r="AR651" s="10">
        <f>IF(OR($C651={"PH-AKT","Syk","Src","Lyn-FAK","Prin-CRAF","ERKKTR"}),1/AG651,AG651)</f>
        <v>0</v>
      </c>
    </row>
    <row r="652" spans="1:44" x14ac:dyDescent="0.2">
      <c r="A652" s="10">
        <v>651</v>
      </c>
      <c r="C652" s="10">
        <f>_xlfn.IFNA(VLOOKUP($B652,Barcodes!$B$2:$E$14,4,FALSE),0)</f>
        <v>0</v>
      </c>
      <c r="AI652" s="10">
        <f>IF(OR($C652={"PH-AKT","Syk","Src","Lyn-FAK","Prin-CRAF","ERKKTR"}),1/X652,X652)</f>
        <v>0</v>
      </c>
      <c r="AJ652" s="10">
        <f>IF(OR($C652={"PH-AKT","Syk","Src","Lyn-FAK","Prin-CRAF","ERKKTR"}),1/Y652,Y652)</f>
        <v>0</v>
      </c>
      <c r="AK652" s="10">
        <f>IF(OR($C652={"PH-AKT","Syk","Src","Lyn-FAK","Prin-CRAF","ERKKTR"}),1/Z652,Z652)</f>
        <v>0</v>
      </c>
      <c r="AL652" s="10">
        <f>IF(OR($C652={"PH-AKT","Syk","Src","Lyn-FAK","Prin-CRAF","ERKKTR"}),1/AA652,AA652)</f>
        <v>0</v>
      </c>
      <c r="AM652" s="10">
        <f>IF(OR($C652={"PH-AKT","Syk","Src","Lyn-FAK","Prin-CRAF","ERKKTR"}),1/AB652,AB652)</f>
        <v>0</v>
      </c>
      <c r="AN652" s="10">
        <f>IF(OR($C652={"PH-AKT","Syk","Src","Lyn-FAK","Prin-CRAF","ERKKTR"}),1/AC652,AC652)</f>
        <v>0</v>
      </c>
      <c r="AO652" s="10">
        <f>IF(OR($C652={"PH-AKT","Syk","Src","Lyn-FAK","Prin-CRAF","ERKKTR"}),1/AD652,AD652)</f>
        <v>0</v>
      </c>
      <c r="AP652" s="10">
        <f>IF(OR($C652={"PH-AKT","Syk","Src","Lyn-FAK","Prin-CRAF","ERKKTR"}),1/AE652,AE652)</f>
        <v>0</v>
      </c>
      <c r="AQ652" s="10">
        <f>IF(OR($C652={"PH-AKT","Syk","Src","Lyn-FAK","Prin-CRAF","ERKKTR"}),1/AF652,AF652)</f>
        <v>0</v>
      </c>
      <c r="AR652" s="10">
        <f>IF(OR($C652={"PH-AKT","Syk","Src","Lyn-FAK","Prin-CRAF","ERKKTR"}),1/AG652,AG652)</f>
        <v>0</v>
      </c>
    </row>
    <row r="653" spans="1:44" x14ac:dyDescent="0.2">
      <c r="A653" s="10">
        <v>652</v>
      </c>
      <c r="C653" s="10">
        <f>_xlfn.IFNA(VLOOKUP($B653,Barcodes!$B$2:$E$14,4,FALSE),0)</f>
        <v>0</v>
      </c>
      <c r="AI653" s="10">
        <f>IF(OR($C653={"PH-AKT","Syk","Src","Lyn-FAK","Prin-CRAF","ERKKTR"}),1/X653,X653)</f>
        <v>0</v>
      </c>
      <c r="AJ653" s="10">
        <f>IF(OR($C653={"PH-AKT","Syk","Src","Lyn-FAK","Prin-CRAF","ERKKTR"}),1/Y653,Y653)</f>
        <v>0</v>
      </c>
      <c r="AK653" s="10">
        <f>IF(OR($C653={"PH-AKT","Syk","Src","Lyn-FAK","Prin-CRAF","ERKKTR"}),1/Z653,Z653)</f>
        <v>0</v>
      </c>
      <c r="AL653" s="10">
        <f>IF(OR($C653={"PH-AKT","Syk","Src","Lyn-FAK","Prin-CRAF","ERKKTR"}),1/AA653,AA653)</f>
        <v>0</v>
      </c>
      <c r="AM653" s="10">
        <f>IF(OR($C653={"PH-AKT","Syk","Src","Lyn-FAK","Prin-CRAF","ERKKTR"}),1/AB653,AB653)</f>
        <v>0</v>
      </c>
      <c r="AN653" s="10">
        <f>IF(OR($C653={"PH-AKT","Syk","Src","Lyn-FAK","Prin-CRAF","ERKKTR"}),1/AC653,AC653)</f>
        <v>0</v>
      </c>
      <c r="AO653" s="10">
        <f>IF(OR($C653={"PH-AKT","Syk","Src","Lyn-FAK","Prin-CRAF","ERKKTR"}),1/AD653,AD653)</f>
        <v>0</v>
      </c>
      <c r="AP653" s="10">
        <f>IF(OR($C653={"PH-AKT","Syk","Src","Lyn-FAK","Prin-CRAF","ERKKTR"}),1/AE653,AE653)</f>
        <v>0</v>
      </c>
      <c r="AQ653" s="10">
        <f>IF(OR($C653={"PH-AKT","Syk","Src","Lyn-FAK","Prin-CRAF","ERKKTR"}),1/AF653,AF653)</f>
        <v>0</v>
      </c>
      <c r="AR653" s="10">
        <f>IF(OR($C653={"PH-AKT","Syk","Src","Lyn-FAK","Prin-CRAF","ERKKTR"}),1/AG653,AG653)</f>
        <v>0</v>
      </c>
    </row>
    <row r="654" spans="1:44" x14ac:dyDescent="0.2">
      <c r="A654" s="10">
        <v>653</v>
      </c>
      <c r="C654" s="10">
        <f>_xlfn.IFNA(VLOOKUP($B654,Barcodes!$B$2:$E$14,4,FALSE),0)</f>
        <v>0</v>
      </c>
      <c r="AI654" s="10">
        <f>IF(OR($C654={"PH-AKT","Syk","Src","Lyn-FAK","Prin-CRAF","ERKKTR"}),1/X654,X654)</f>
        <v>0</v>
      </c>
      <c r="AJ654" s="10">
        <f>IF(OR($C654={"PH-AKT","Syk","Src","Lyn-FAK","Prin-CRAF","ERKKTR"}),1/Y654,Y654)</f>
        <v>0</v>
      </c>
      <c r="AK654" s="10">
        <f>IF(OR($C654={"PH-AKT","Syk","Src","Lyn-FAK","Prin-CRAF","ERKKTR"}),1/Z654,Z654)</f>
        <v>0</v>
      </c>
      <c r="AL654" s="10">
        <f>IF(OR($C654={"PH-AKT","Syk","Src","Lyn-FAK","Prin-CRAF","ERKKTR"}),1/AA654,AA654)</f>
        <v>0</v>
      </c>
      <c r="AM654" s="10">
        <f>IF(OR($C654={"PH-AKT","Syk","Src","Lyn-FAK","Prin-CRAF","ERKKTR"}),1/AB654,AB654)</f>
        <v>0</v>
      </c>
      <c r="AN654" s="10">
        <f>IF(OR($C654={"PH-AKT","Syk","Src","Lyn-FAK","Prin-CRAF","ERKKTR"}),1/AC654,AC654)</f>
        <v>0</v>
      </c>
      <c r="AO654" s="10">
        <f>IF(OR($C654={"PH-AKT","Syk","Src","Lyn-FAK","Prin-CRAF","ERKKTR"}),1/AD654,AD654)</f>
        <v>0</v>
      </c>
      <c r="AP654" s="10">
        <f>IF(OR($C654={"PH-AKT","Syk","Src","Lyn-FAK","Prin-CRAF","ERKKTR"}),1/AE654,AE654)</f>
        <v>0</v>
      </c>
      <c r="AQ654" s="10">
        <f>IF(OR($C654={"PH-AKT","Syk","Src","Lyn-FAK","Prin-CRAF","ERKKTR"}),1/AF654,AF654)</f>
        <v>0</v>
      </c>
      <c r="AR654" s="10">
        <f>IF(OR($C654={"PH-AKT","Syk","Src","Lyn-FAK","Prin-CRAF","ERKKTR"}),1/AG654,AG654)</f>
        <v>0</v>
      </c>
    </row>
    <row r="655" spans="1:44" x14ac:dyDescent="0.2">
      <c r="A655" s="10">
        <v>654</v>
      </c>
      <c r="C655" s="10">
        <f>_xlfn.IFNA(VLOOKUP($B655,Barcodes!$B$2:$E$14,4,FALSE),0)</f>
        <v>0</v>
      </c>
      <c r="AI655" s="10">
        <f>IF(OR($C655={"PH-AKT","Syk","Src","Lyn-FAK","Prin-CRAF","ERKKTR"}),1/X655,X655)</f>
        <v>0</v>
      </c>
      <c r="AJ655" s="10">
        <f>IF(OR($C655={"PH-AKT","Syk","Src","Lyn-FAK","Prin-CRAF","ERKKTR"}),1/Y655,Y655)</f>
        <v>0</v>
      </c>
      <c r="AK655" s="10">
        <f>IF(OR($C655={"PH-AKT","Syk","Src","Lyn-FAK","Prin-CRAF","ERKKTR"}),1/Z655,Z655)</f>
        <v>0</v>
      </c>
      <c r="AL655" s="10">
        <f>IF(OR($C655={"PH-AKT","Syk","Src","Lyn-FAK","Prin-CRAF","ERKKTR"}),1/AA655,AA655)</f>
        <v>0</v>
      </c>
      <c r="AM655" s="10">
        <f>IF(OR($C655={"PH-AKT","Syk","Src","Lyn-FAK","Prin-CRAF","ERKKTR"}),1/AB655,AB655)</f>
        <v>0</v>
      </c>
      <c r="AN655" s="10">
        <f>IF(OR($C655={"PH-AKT","Syk","Src","Lyn-FAK","Prin-CRAF","ERKKTR"}),1/AC655,AC655)</f>
        <v>0</v>
      </c>
      <c r="AO655" s="10">
        <f>IF(OR($C655={"PH-AKT","Syk","Src","Lyn-FAK","Prin-CRAF","ERKKTR"}),1/AD655,AD655)</f>
        <v>0</v>
      </c>
      <c r="AP655" s="10">
        <f>IF(OR($C655={"PH-AKT","Syk","Src","Lyn-FAK","Prin-CRAF","ERKKTR"}),1/AE655,AE655)</f>
        <v>0</v>
      </c>
      <c r="AQ655" s="10">
        <f>IF(OR($C655={"PH-AKT","Syk","Src","Lyn-FAK","Prin-CRAF","ERKKTR"}),1/AF655,AF655)</f>
        <v>0</v>
      </c>
      <c r="AR655" s="10">
        <f>IF(OR($C655={"PH-AKT","Syk","Src","Lyn-FAK","Prin-CRAF","ERKKTR"}),1/AG655,AG655)</f>
        <v>0</v>
      </c>
    </row>
    <row r="656" spans="1:44" x14ac:dyDescent="0.2">
      <c r="A656" s="10">
        <v>655</v>
      </c>
      <c r="C656" s="10">
        <f>_xlfn.IFNA(VLOOKUP($B656,Barcodes!$B$2:$E$14,4,FALSE),0)</f>
        <v>0</v>
      </c>
      <c r="AI656" s="10">
        <f>IF(OR($C656={"PH-AKT","Syk","Src","Lyn-FAK","Prin-CRAF","ERKKTR"}),1/X656,X656)</f>
        <v>0</v>
      </c>
      <c r="AJ656" s="10">
        <f>IF(OR($C656={"PH-AKT","Syk","Src","Lyn-FAK","Prin-CRAF","ERKKTR"}),1/Y656,Y656)</f>
        <v>0</v>
      </c>
      <c r="AK656" s="10">
        <f>IF(OR($C656={"PH-AKT","Syk","Src","Lyn-FAK","Prin-CRAF","ERKKTR"}),1/Z656,Z656)</f>
        <v>0</v>
      </c>
      <c r="AL656" s="10">
        <f>IF(OR($C656={"PH-AKT","Syk","Src","Lyn-FAK","Prin-CRAF","ERKKTR"}),1/AA656,AA656)</f>
        <v>0</v>
      </c>
      <c r="AM656" s="10">
        <f>IF(OR($C656={"PH-AKT","Syk","Src","Lyn-FAK","Prin-CRAF","ERKKTR"}),1/AB656,AB656)</f>
        <v>0</v>
      </c>
      <c r="AN656" s="10">
        <f>IF(OR($C656={"PH-AKT","Syk","Src","Lyn-FAK","Prin-CRAF","ERKKTR"}),1/AC656,AC656)</f>
        <v>0</v>
      </c>
      <c r="AO656" s="10">
        <f>IF(OR($C656={"PH-AKT","Syk","Src","Lyn-FAK","Prin-CRAF","ERKKTR"}),1/AD656,AD656)</f>
        <v>0</v>
      </c>
      <c r="AP656" s="10">
        <f>IF(OR($C656={"PH-AKT","Syk","Src","Lyn-FAK","Prin-CRAF","ERKKTR"}),1/AE656,AE656)</f>
        <v>0</v>
      </c>
      <c r="AQ656" s="10">
        <f>IF(OR($C656={"PH-AKT","Syk","Src","Lyn-FAK","Prin-CRAF","ERKKTR"}),1/AF656,AF656)</f>
        <v>0</v>
      </c>
      <c r="AR656" s="10">
        <f>IF(OR($C656={"PH-AKT","Syk","Src","Lyn-FAK","Prin-CRAF","ERKKTR"}),1/AG656,AG656)</f>
        <v>0</v>
      </c>
    </row>
    <row r="657" spans="1:44" x14ac:dyDescent="0.2">
      <c r="A657" s="10">
        <v>656</v>
      </c>
      <c r="C657" s="10">
        <f>_xlfn.IFNA(VLOOKUP($B657,Barcodes!$B$2:$E$14,4,FALSE),0)</f>
        <v>0</v>
      </c>
      <c r="AI657" s="10">
        <f>IF(OR($C657={"PH-AKT","Syk","Src","Lyn-FAK","Prin-CRAF","ERKKTR"}),1/X657,X657)</f>
        <v>0</v>
      </c>
      <c r="AJ657" s="10">
        <f>IF(OR($C657={"PH-AKT","Syk","Src","Lyn-FAK","Prin-CRAF","ERKKTR"}),1/Y657,Y657)</f>
        <v>0</v>
      </c>
      <c r="AK657" s="10">
        <f>IF(OR($C657={"PH-AKT","Syk","Src","Lyn-FAK","Prin-CRAF","ERKKTR"}),1/Z657,Z657)</f>
        <v>0</v>
      </c>
      <c r="AL657" s="10">
        <f>IF(OR($C657={"PH-AKT","Syk","Src","Lyn-FAK","Prin-CRAF","ERKKTR"}),1/AA657,AA657)</f>
        <v>0</v>
      </c>
      <c r="AM657" s="10">
        <f>IF(OR($C657={"PH-AKT","Syk","Src","Lyn-FAK","Prin-CRAF","ERKKTR"}),1/AB657,AB657)</f>
        <v>0</v>
      </c>
      <c r="AN657" s="10">
        <f>IF(OR($C657={"PH-AKT","Syk","Src","Lyn-FAK","Prin-CRAF","ERKKTR"}),1/AC657,AC657)</f>
        <v>0</v>
      </c>
      <c r="AO657" s="10">
        <f>IF(OR($C657={"PH-AKT","Syk","Src","Lyn-FAK","Prin-CRAF","ERKKTR"}),1/AD657,AD657)</f>
        <v>0</v>
      </c>
      <c r="AP657" s="10">
        <f>IF(OR($C657={"PH-AKT","Syk","Src","Lyn-FAK","Prin-CRAF","ERKKTR"}),1/AE657,AE657)</f>
        <v>0</v>
      </c>
      <c r="AQ657" s="10">
        <f>IF(OR($C657={"PH-AKT","Syk","Src","Lyn-FAK","Prin-CRAF","ERKKTR"}),1/AF657,AF657)</f>
        <v>0</v>
      </c>
      <c r="AR657" s="10">
        <f>IF(OR($C657={"PH-AKT","Syk","Src","Lyn-FAK","Prin-CRAF","ERKKTR"}),1/AG657,AG657)</f>
        <v>0</v>
      </c>
    </row>
    <row r="658" spans="1:44" x14ac:dyDescent="0.2">
      <c r="A658" s="10">
        <v>657</v>
      </c>
      <c r="C658" s="10">
        <f>_xlfn.IFNA(VLOOKUP($B658,Barcodes!$B$2:$E$14,4,FALSE),0)</f>
        <v>0</v>
      </c>
      <c r="AI658" s="10">
        <f>IF(OR($C658={"PH-AKT","Syk","Src","Lyn-FAK","Prin-CRAF","ERKKTR"}),1/X658,X658)</f>
        <v>0</v>
      </c>
      <c r="AJ658" s="10">
        <f>IF(OR($C658={"PH-AKT","Syk","Src","Lyn-FAK","Prin-CRAF","ERKKTR"}),1/Y658,Y658)</f>
        <v>0</v>
      </c>
      <c r="AK658" s="10">
        <f>IF(OR($C658={"PH-AKT","Syk","Src","Lyn-FAK","Prin-CRAF","ERKKTR"}),1/Z658,Z658)</f>
        <v>0</v>
      </c>
      <c r="AL658" s="10">
        <f>IF(OR($C658={"PH-AKT","Syk","Src","Lyn-FAK","Prin-CRAF","ERKKTR"}),1/AA658,AA658)</f>
        <v>0</v>
      </c>
      <c r="AM658" s="10">
        <f>IF(OR($C658={"PH-AKT","Syk","Src","Lyn-FAK","Prin-CRAF","ERKKTR"}),1/AB658,AB658)</f>
        <v>0</v>
      </c>
      <c r="AN658" s="10">
        <f>IF(OR($C658={"PH-AKT","Syk","Src","Lyn-FAK","Prin-CRAF","ERKKTR"}),1/AC658,AC658)</f>
        <v>0</v>
      </c>
      <c r="AO658" s="10">
        <f>IF(OR($C658={"PH-AKT","Syk","Src","Lyn-FAK","Prin-CRAF","ERKKTR"}),1/AD658,AD658)</f>
        <v>0</v>
      </c>
      <c r="AP658" s="10">
        <f>IF(OR($C658={"PH-AKT","Syk","Src","Lyn-FAK","Prin-CRAF","ERKKTR"}),1/AE658,AE658)</f>
        <v>0</v>
      </c>
      <c r="AQ658" s="10">
        <f>IF(OR($C658={"PH-AKT","Syk","Src","Lyn-FAK","Prin-CRAF","ERKKTR"}),1/AF658,AF658)</f>
        <v>0</v>
      </c>
      <c r="AR658" s="10">
        <f>IF(OR($C658={"PH-AKT","Syk","Src","Lyn-FAK","Prin-CRAF","ERKKTR"}),1/AG658,AG658)</f>
        <v>0</v>
      </c>
    </row>
    <row r="659" spans="1:44" x14ac:dyDescent="0.2">
      <c r="A659" s="10">
        <v>658</v>
      </c>
      <c r="C659" s="10">
        <f>_xlfn.IFNA(VLOOKUP($B659,Barcodes!$B$2:$E$14,4,FALSE),0)</f>
        <v>0</v>
      </c>
      <c r="AI659" s="10">
        <f>IF(OR($C659={"PH-AKT","Syk","Src","Lyn-FAK","Prin-CRAF","ERKKTR"}),1/X659,X659)</f>
        <v>0</v>
      </c>
      <c r="AJ659" s="10">
        <f>IF(OR($C659={"PH-AKT","Syk","Src","Lyn-FAK","Prin-CRAF","ERKKTR"}),1/Y659,Y659)</f>
        <v>0</v>
      </c>
      <c r="AK659" s="10">
        <f>IF(OR($C659={"PH-AKT","Syk","Src","Lyn-FAK","Prin-CRAF","ERKKTR"}),1/Z659,Z659)</f>
        <v>0</v>
      </c>
      <c r="AL659" s="10">
        <f>IF(OR($C659={"PH-AKT","Syk","Src","Lyn-FAK","Prin-CRAF","ERKKTR"}),1/AA659,AA659)</f>
        <v>0</v>
      </c>
      <c r="AM659" s="10">
        <f>IF(OR($C659={"PH-AKT","Syk","Src","Lyn-FAK","Prin-CRAF","ERKKTR"}),1/AB659,AB659)</f>
        <v>0</v>
      </c>
      <c r="AN659" s="10">
        <f>IF(OR($C659={"PH-AKT","Syk","Src","Lyn-FAK","Prin-CRAF","ERKKTR"}),1/AC659,AC659)</f>
        <v>0</v>
      </c>
      <c r="AO659" s="10">
        <f>IF(OR($C659={"PH-AKT","Syk","Src","Lyn-FAK","Prin-CRAF","ERKKTR"}),1/AD659,AD659)</f>
        <v>0</v>
      </c>
      <c r="AP659" s="10">
        <f>IF(OR($C659={"PH-AKT","Syk","Src","Lyn-FAK","Prin-CRAF","ERKKTR"}),1/AE659,AE659)</f>
        <v>0</v>
      </c>
      <c r="AQ659" s="10">
        <f>IF(OR($C659={"PH-AKT","Syk","Src","Lyn-FAK","Prin-CRAF","ERKKTR"}),1/AF659,AF659)</f>
        <v>0</v>
      </c>
      <c r="AR659" s="10">
        <f>IF(OR($C659={"PH-AKT","Syk","Src","Lyn-FAK","Prin-CRAF","ERKKTR"}),1/AG659,AG659)</f>
        <v>0</v>
      </c>
    </row>
    <row r="660" spans="1:44" x14ac:dyDescent="0.2">
      <c r="A660" s="10">
        <v>659</v>
      </c>
      <c r="C660" s="10">
        <f>_xlfn.IFNA(VLOOKUP($B660,Barcodes!$B$2:$E$14,4,FALSE),0)</f>
        <v>0</v>
      </c>
      <c r="AI660" s="10">
        <f>IF(OR($C660={"PH-AKT","Syk","Src","Lyn-FAK","Prin-CRAF","ERKKTR"}),1/X660,X660)</f>
        <v>0</v>
      </c>
      <c r="AJ660" s="10">
        <f>IF(OR($C660={"PH-AKT","Syk","Src","Lyn-FAK","Prin-CRAF","ERKKTR"}),1/Y660,Y660)</f>
        <v>0</v>
      </c>
      <c r="AK660" s="10">
        <f>IF(OR($C660={"PH-AKT","Syk","Src","Lyn-FAK","Prin-CRAF","ERKKTR"}),1/Z660,Z660)</f>
        <v>0</v>
      </c>
      <c r="AL660" s="10">
        <f>IF(OR($C660={"PH-AKT","Syk","Src","Lyn-FAK","Prin-CRAF","ERKKTR"}),1/AA660,AA660)</f>
        <v>0</v>
      </c>
      <c r="AM660" s="10">
        <f>IF(OR($C660={"PH-AKT","Syk","Src","Lyn-FAK","Prin-CRAF","ERKKTR"}),1/AB660,AB660)</f>
        <v>0</v>
      </c>
      <c r="AN660" s="10">
        <f>IF(OR($C660={"PH-AKT","Syk","Src","Lyn-FAK","Prin-CRAF","ERKKTR"}),1/AC660,AC660)</f>
        <v>0</v>
      </c>
      <c r="AO660" s="10">
        <f>IF(OR($C660={"PH-AKT","Syk","Src","Lyn-FAK","Prin-CRAF","ERKKTR"}),1/AD660,AD660)</f>
        <v>0</v>
      </c>
      <c r="AP660" s="10">
        <f>IF(OR($C660={"PH-AKT","Syk","Src","Lyn-FAK","Prin-CRAF","ERKKTR"}),1/AE660,AE660)</f>
        <v>0</v>
      </c>
      <c r="AQ660" s="10">
        <f>IF(OR($C660={"PH-AKT","Syk","Src","Lyn-FAK","Prin-CRAF","ERKKTR"}),1/AF660,AF660)</f>
        <v>0</v>
      </c>
      <c r="AR660" s="10">
        <f>IF(OR($C660={"PH-AKT","Syk","Src","Lyn-FAK","Prin-CRAF","ERKKTR"}),1/AG660,AG660)</f>
        <v>0</v>
      </c>
    </row>
    <row r="661" spans="1:44" x14ac:dyDescent="0.2">
      <c r="A661" s="10">
        <v>660</v>
      </c>
      <c r="C661" s="10">
        <f>_xlfn.IFNA(VLOOKUP($B661,Barcodes!$B$2:$E$14,4,FALSE),0)</f>
        <v>0</v>
      </c>
      <c r="AI661" s="10">
        <f>IF(OR($C661={"PH-AKT","Syk","Src","Lyn-FAK","Prin-CRAF","ERKKTR"}),1/X661,X661)</f>
        <v>0</v>
      </c>
      <c r="AJ661" s="10">
        <f>IF(OR($C661={"PH-AKT","Syk","Src","Lyn-FAK","Prin-CRAF","ERKKTR"}),1/Y661,Y661)</f>
        <v>0</v>
      </c>
      <c r="AK661" s="10">
        <f>IF(OR($C661={"PH-AKT","Syk","Src","Lyn-FAK","Prin-CRAF","ERKKTR"}),1/Z661,Z661)</f>
        <v>0</v>
      </c>
      <c r="AL661" s="10">
        <f>IF(OR($C661={"PH-AKT","Syk","Src","Lyn-FAK","Prin-CRAF","ERKKTR"}),1/AA661,AA661)</f>
        <v>0</v>
      </c>
      <c r="AM661" s="10">
        <f>IF(OR($C661={"PH-AKT","Syk","Src","Lyn-FAK","Prin-CRAF","ERKKTR"}),1/AB661,AB661)</f>
        <v>0</v>
      </c>
      <c r="AN661" s="10">
        <f>IF(OR($C661={"PH-AKT","Syk","Src","Lyn-FAK","Prin-CRAF","ERKKTR"}),1/AC661,AC661)</f>
        <v>0</v>
      </c>
      <c r="AO661" s="10">
        <f>IF(OR($C661={"PH-AKT","Syk","Src","Lyn-FAK","Prin-CRAF","ERKKTR"}),1/AD661,AD661)</f>
        <v>0</v>
      </c>
      <c r="AP661" s="10">
        <f>IF(OR($C661={"PH-AKT","Syk","Src","Lyn-FAK","Prin-CRAF","ERKKTR"}),1/AE661,AE661)</f>
        <v>0</v>
      </c>
      <c r="AQ661" s="10">
        <f>IF(OR($C661={"PH-AKT","Syk","Src","Lyn-FAK","Prin-CRAF","ERKKTR"}),1/AF661,AF661)</f>
        <v>0</v>
      </c>
      <c r="AR661" s="10">
        <f>IF(OR($C661={"PH-AKT","Syk","Src","Lyn-FAK","Prin-CRAF","ERKKTR"}),1/AG661,AG661)</f>
        <v>0</v>
      </c>
    </row>
    <row r="662" spans="1:44" x14ac:dyDescent="0.2">
      <c r="A662" s="10">
        <v>661</v>
      </c>
      <c r="C662" s="10">
        <f>_xlfn.IFNA(VLOOKUP($B662,Barcodes!$B$2:$E$14,4,FALSE),0)</f>
        <v>0</v>
      </c>
      <c r="AI662" s="10">
        <f>IF(OR($C662={"PH-AKT","Syk","Src","Lyn-FAK","Prin-CRAF","ERKKTR"}),1/X662,X662)</f>
        <v>0</v>
      </c>
      <c r="AJ662" s="10">
        <f>IF(OR($C662={"PH-AKT","Syk","Src","Lyn-FAK","Prin-CRAF","ERKKTR"}),1/Y662,Y662)</f>
        <v>0</v>
      </c>
      <c r="AK662" s="10">
        <f>IF(OR($C662={"PH-AKT","Syk","Src","Lyn-FAK","Prin-CRAF","ERKKTR"}),1/Z662,Z662)</f>
        <v>0</v>
      </c>
      <c r="AL662" s="10">
        <f>IF(OR($C662={"PH-AKT","Syk","Src","Lyn-FAK","Prin-CRAF","ERKKTR"}),1/AA662,AA662)</f>
        <v>0</v>
      </c>
      <c r="AM662" s="10">
        <f>IF(OR($C662={"PH-AKT","Syk","Src","Lyn-FAK","Prin-CRAF","ERKKTR"}),1/AB662,AB662)</f>
        <v>0</v>
      </c>
      <c r="AN662" s="10">
        <f>IF(OR($C662={"PH-AKT","Syk","Src","Lyn-FAK","Prin-CRAF","ERKKTR"}),1/AC662,AC662)</f>
        <v>0</v>
      </c>
      <c r="AO662" s="10">
        <f>IF(OR($C662={"PH-AKT","Syk","Src","Lyn-FAK","Prin-CRAF","ERKKTR"}),1/AD662,AD662)</f>
        <v>0</v>
      </c>
      <c r="AP662" s="10">
        <f>IF(OR($C662={"PH-AKT","Syk","Src","Lyn-FAK","Prin-CRAF","ERKKTR"}),1/AE662,AE662)</f>
        <v>0</v>
      </c>
      <c r="AQ662" s="10">
        <f>IF(OR($C662={"PH-AKT","Syk","Src","Lyn-FAK","Prin-CRAF","ERKKTR"}),1/AF662,AF662)</f>
        <v>0</v>
      </c>
      <c r="AR662" s="10">
        <f>IF(OR($C662={"PH-AKT","Syk","Src","Lyn-FAK","Prin-CRAF","ERKKTR"}),1/AG662,AG662)</f>
        <v>0</v>
      </c>
    </row>
    <row r="663" spans="1:44" x14ac:dyDescent="0.2">
      <c r="A663" s="10">
        <v>662</v>
      </c>
      <c r="C663" s="10">
        <f>_xlfn.IFNA(VLOOKUP($B663,Barcodes!$B$2:$E$14,4,FALSE),0)</f>
        <v>0</v>
      </c>
      <c r="AI663" s="10">
        <f>IF(OR($C663={"PH-AKT","Syk","Src","Lyn-FAK","Prin-CRAF","ERKKTR"}),1/X663,X663)</f>
        <v>0</v>
      </c>
      <c r="AJ663" s="10">
        <f>IF(OR($C663={"PH-AKT","Syk","Src","Lyn-FAK","Prin-CRAF","ERKKTR"}),1/Y663,Y663)</f>
        <v>0</v>
      </c>
      <c r="AK663" s="10">
        <f>IF(OR($C663={"PH-AKT","Syk","Src","Lyn-FAK","Prin-CRAF","ERKKTR"}),1/Z663,Z663)</f>
        <v>0</v>
      </c>
      <c r="AL663" s="10">
        <f>IF(OR($C663={"PH-AKT","Syk","Src","Lyn-FAK","Prin-CRAF","ERKKTR"}),1/AA663,AA663)</f>
        <v>0</v>
      </c>
      <c r="AM663" s="10">
        <f>IF(OR($C663={"PH-AKT","Syk","Src","Lyn-FAK","Prin-CRAF","ERKKTR"}),1/AB663,AB663)</f>
        <v>0</v>
      </c>
      <c r="AN663" s="10">
        <f>IF(OR($C663={"PH-AKT","Syk","Src","Lyn-FAK","Prin-CRAF","ERKKTR"}),1/AC663,AC663)</f>
        <v>0</v>
      </c>
      <c r="AO663" s="10">
        <f>IF(OR($C663={"PH-AKT","Syk","Src","Lyn-FAK","Prin-CRAF","ERKKTR"}),1/AD663,AD663)</f>
        <v>0</v>
      </c>
      <c r="AP663" s="10">
        <f>IF(OR($C663={"PH-AKT","Syk","Src","Lyn-FAK","Prin-CRAF","ERKKTR"}),1/AE663,AE663)</f>
        <v>0</v>
      </c>
      <c r="AQ663" s="10">
        <f>IF(OR($C663={"PH-AKT","Syk","Src","Lyn-FAK","Prin-CRAF","ERKKTR"}),1/AF663,AF663)</f>
        <v>0</v>
      </c>
      <c r="AR663" s="10">
        <f>IF(OR($C663={"PH-AKT","Syk","Src","Lyn-FAK","Prin-CRAF","ERKKTR"}),1/AG663,AG663)</f>
        <v>0</v>
      </c>
    </row>
    <row r="664" spans="1:44" x14ac:dyDescent="0.2">
      <c r="A664" s="10">
        <v>663</v>
      </c>
      <c r="C664" s="10">
        <f>_xlfn.IFNA(VLOOKUP($B664,Barcodes!$B$2:$E$14,4,FALSE),0)</f>
        <v>0</v>
      </c>
      <c r="AI664" s="10">
        <f>IF(OR($C664={"PH-AKT","Syk","Src","Lyn-FAK","Prin-CRAF","ERKKTR"}),1/X664,X664)</f>
        <v>0</v>
      </c>
      <c r="AJ664" s="10">
        <f>IF(OR($C664={"PH-AKT","Syk","Src","Lyn-FAK","Prin-CRAF","ERKKTR"}),1/Y664,Y664)</f>
        <v>0</v>
      </c>
      <c r="AK664" s="10">
        <f>IF(OR($C664={"PH-AKT","Syk","Src","Lyn-FAK","Prin-CRAF","ERKKTR"}),1/Z664,Z664)</f>
        <v>0</v>
      </c>
      <c r="AL664" s="10">
        <f>IF(OR($C664={"PH-AKT","Syk","Src","Lyn-FAK","Prin-CRAF","ERKKTR"}),1/AA664,AA664)</f>
        <v>0</v>
      </c>
      <c r="AM664" s="10">
        <f>IF(OR($C664={"PH-AKT","Syk","Src","Lyn-FAK","Prin-CRAF","ERKKTR"}),1/AB664,AB664)</f>
        <v>0</v>
      </c>
      <c r="AN664" s="10">
        <f>IF(OR($C664={"PH-AKT","Syk","Src","Lyn-FAK","Prin-CRAF","ERKKTR"}),1/AC664,AC664)</f>
        <v>0</v>
      </c>
      <c r="AO664" s="10">
        <f>IF(OR($C664={"PH-AKT","Syk","Src","Lyn-FAK","Prin-CRAF","ERKKTR"}),1/AD664,AD664)</f>
        <v>0</v>
      </c>
      <c r="AP664" s="10">
        <f>IF(OR($C664={"PH-AKT","Syk","Src","Lyn-FAK","Prin-CRAF","ERKKTR"}),1/AE664,AE664)</f>
        <v>0</v>
      </c>
      <c r="AQ664" s="10">
        <f>IF(OR($C664={"PH-AKT","Syk","Src","Lyn-FAK","Prin-CRAF","ERKKTR"}),1/AF664,AF664)</f>
        <v>0</v>
      </c>
      <c r="AR664" s="10">
        <f>IF(OR($C664={"PH-AKT","Syk","Src","Lyn-FAK","Prin-CRAF","ERKKTR"}),1/AG664,AG664)</f>
        <v>0</v>
      </c>
    </row>
    <row r="665" spans="1:44" x14ac:dyDescent="0.2">
      <c r="A665" s="10">
        <v>664</v>
      </c>
      <c r="C665" s="10">
        <f>_xlfn.IFNA(VLOOKUP($B665,Barcodes!$B$2:$E$14,4,FALSE),0)</f>
        <v>0</v>
      </c>
      <c r="AI665" s="10">
        <f>IF(OR($C665={"PH-AKT","Syk","Src","Lyn-FAK","Prin-CRAF","ERKKTR"}),1/X665,X665)</f>
        <v>0</v>
      </c>
      <c r="AJ665" s="10">
        <f>IF(OR($C665={"PH-AKT","Syk","Src","Lyn-FAK","Prin-CRAF","ERKKTR"}),1/Y665,Y665)</f>
        <v>0</v>
      </c>
      <c r="AK665" s="10">
        <f>IF(OR($C665={"PH-AKT","Syk","Src","Lyn-FAK","Prin-CRAF","ERKKTR"}),1/Z665,Z665)</f>
        <v>0</v>
      </c>
      <c r="AL665" s="10">
        <f>IF(OR($C665={"PH-AKT","Syk","Src","Lyn-FAK","Prin-CRAF","ERKKTR"}),1/AA665,AA665)</f>
        <v>0</v>
      </c>
      <c r="AM665" s="10">
        <f>IF(OR($C665={"PH-AKT","Syk","Src","Lyn-FAK","Prin-CRAF","ERKKTR"}),1/AB665,AB665)</f>
        <v>0</v>
      </c>
      <c r="AN665" s="10">
        <f>IF(OR($C665={"PH-AKT","Syk","Src","Lyn-FAK","Prin-CRAF","ERKKTR"}),1/AC665,AC665)</f>
        <v>0</v>
      </c>
      <c r="AO665" s="10">
        <f>IF(OR($C665={"PH-AKT","Syk","Src","Lyn-FAK","Prin-CRAF","ERKKTR"}),1/AD665,AD665)</f>
        <v>0</v>
      </c>
      <c r="AP665" s="10">
        <f>IF(OR($C665={"PH-AKT","Syk","Src","Lyn-FAK","Prin-CRAF","ERKKTR"}),1/AE665,AE665)</f>
        <v>0</v>
      </c>
      <c r="AQ665" s="10">
        <f>IF(OR($C665={"PH-AKT","Syk","Src","Lyn-FAK","Prin-CRAF","ERKKTR"}),1/AF665,AF665)</f>
        <v>0</v>
      </c>
      <c r="AR665" s="10">
        <f>IF(OR($C665={"PH-AKT","Syk","Src","Lyn-FAK","Prin-CRAF","ERKKTR"}),1/AG665,AG665)</f>
        <v>0</v>
      </c>
    </row>
    <row r="666" spans="1:44" x14ac:dyDescent="0.2">
      <c r="A666" s="10">
        <v>665</v>
      </c>
      <c r="C666" s="10">
        <f>_xlfn.IFNA(VLOOKUP($B666,Barcodes!$B$2:$E$14,4,FALSE),0)</f>
        <v>0</v>
      </c>
      <c r="AI666" s="10">
        <f>IF(OR($C666={"PH-AKT","Syk","Src","Lyn-FAK","Prin-CRAF","ERKKTR"}),1/X666,X666)</f>
        <v>0</v>
      </c>
      <c r="AJ666" s="10">
        <f>IF(OR($C666={"PH-AKT","Syk","Src","Lyn-FAK","Prin-CRAF","ERKKTR"}),1/Y666,Y666)</f>
        <v>0</v>
      </c>
      <c r="AK666" s="10">
        <f>IF(OR($C666={"PH-AKT","Syk","Src","Lyn-FAK","Prin-CRAF","ERKKTR"}),1/Z666,Z666)</f>
        <v>0</v>
      </c>
      <c r="AL666" s="10">
        <f>IF(OR($C666={"PH-AKT","Syk","Src","Lyn-FAK","Prin-CRAF","ERKKTR"}),1/AA666,AA666)</f>
        <v>0</v>
      </c>
      <c r="AM666" s="10">
        <f>IF(OR($C666={"PH-AKT","Syk","Src","Lyn-FAK","Prin-CRAF","ERKKTR"}),1/AB666,AB666)</f>
        <v>0</v>
      </c>
      <c r="AN666" s="10">
        <f>IF(OR($C666={"PH-AKT","Syk","Src","Lyn-FAK","Prin-CRAF","ERKKTR"}),1/AC666,AC666)</f>
        <v>0</v>
      </c>
      <c r="AO666" s="10">
        <f>IF(OR($C666={"PH-AKT","Syk","Src","Lyn-FAK","Prin-CRAF","ERKKTR"}),1/AD666,AD666)</f>
        <v>0</v>
      </c>
      <c r="AP666" s="10">
        <f>IF(OR($C666={"PH-AKT","Syk","Src","Lyn-FAK","Prin-CRAF","ERKKTR"}),1/AE666,AE666)</f>
        <v>0</v>
      </c>
      <c r="AQ666" s="10">
        <f>IF(OR($C666={"PH-AKT","Syk","Src","Lyn-FAK","Prin-CRAF","ERKKTR"}),1/AF666,AF666)</f>
        <v>0</v>
      </c>
      <c r="AR666" s="10">
        <f>IF(OR($C666={"PH-AKT","Syk","Src","Lyn-FAK","Prin-CRAF","ERKKTR"}),1/AG666,AG666)</f>
        <v>0</v>
      </c>
    </row>
    <row r="667" spans="1:44" x14ac:dyDescent="0.2">
      <c r="A667" s="10">
        <v>666</v>
      </c>
      <c r="C667" s="10">
        <f>_xlfn.IFNA(VLOOKUP($B667,Barcodes!$B$2:$E$14,4,FALSE),0)</f>
        <v>0</v>
      </c>
      <c r="AI667" s="10">
        <f>IF(OR($C667={"PH-AKT","Syk","Src","Lyn-FAK","Prin-CRAF","ERKKTR"}),1/X667,X667)</f>
        <v>0</v>
      </c>
      <c r="AJ667" s="10">
        <f>IF(OR($C667={"PH-AKT","Syk","Src","Lyn-FAK","Prin-CRAF","ERKKTR"}),1/Y667,Y667)</f>
        <v>0</v>
      </c>
      <c r="AK667" s="10">
        <f>IF(OR($C667={"PH-AKT","Syk","Src","Lyn-FAK","Prin-CRAF","ERKKTR"}),1/Z667,Z667)</f>
        <v>0</v>
      </c>
      <c r="AL667" s="10">
        <f>IF(OR($C667={"PH-AKT","Syk","Src","Lyn-FAK","Prin-CRAF","ERKKTR"}),1/AA667,AA667)</f>
        <v>0</v>
      </c>
      <c r="AM667" s="10">
        <f>IF(OR($C667={"PH-AKT","Syk","Src","Lyn-FAK","Prin-CRAF","ERKKTR"}),1/AB667,AB667)</f>
        <v>0</v>
      </c>
      <c r="AN667" s="10">
        <f>IF(OR($C667={"PH-AKT","Syk","Src","Lyn-FAK","Prin-CRAF","ERKKTR"}),1/AC667,AC667)</f>
        <v>0</v>
      </c>
      <c r="AO667" s="10">
        <f>IF(OR($C667={"PH-AKT","Syk","Src","Lyn-FAK","Prin-CRAF","ERKKTR"}),1/AD667,AD667)</f>
        <v>0</v>
      </c>
      <c r="AP667" s="10">
        <f>IF(OR($C667={"PH-AKT","Syk","Src","Lyn-FAK","Prin-CRAF","ERKKTR"}),1/AE667,AE667)</f>
        <v>0</v>
      </c>
      <c r="AQ667" s="10">
        <f>IF(OR($C667={"PH-AKT","Syk","Src","Lyn-FAK","Prin-CRAF","ERKKTR"}),1/AF667,AF667)</f>
        <v>0</v>
      </c>
      <c r="AR667" s="10">
        <f>IF(OR($C667={"PH-AKT","Syk","Src","Lyn-FAK","Prin-CRAF","ERKKTR"}),1/AG667,AG667)</f>
        <v>0</v>
      </c>
    </row>
    <row r="668" spans="1:44" x14ac:dyDescent="0.2">
      <c r="A668" s="10">
        <v>667</v>
      </c>
      <c r="C668" s="10">
        <f>_xlfn.IFNA(VLOOKUP($B668,Barcodes!$B$2:$E$14,4,FALSE),0)</f>
        <v>0</v>
      </c>
      <c r="AI668" s="10">
        <f>IF(OR($C668={"PH-AKT","Syk","Src","Lyn-FAK","Prin-CRAF","ERKKTR"}),1/X668,X668)</f>
        <v>0</v>
      </c>
      <c r="AJ668" s="10">
        <f>IF(OR($C668={"PH-AKT","Syk","Src","Lyn-FAK","Prin-CRAF","ERKKTR"}),1/Y668,Y668)</f>
        <v>0</v>
      </c>
      <c r="AK668" s="10">
        <f>IF(OR($C668={"PH-AKT","Syk","Src","Lyn-FAK","Prin-CRAF","ERKKTR"}),1/Z668,Z668)</f>
        <v>0</v>
      </c>
      <c r="AL668" s="10">
        <f>IF(OR($C668={"PH-AKT","Syk","Src","Lyn-FAK","Prin-CRAF","ERKKTR"}),1/AA668,AA668)</f>
        <v>0</v>
      </c>
      <c r="AM668" s="10">
        <f>IF(OR($C668={"PH-AKT","Syk","Src","Lyn-FAK","Prin-CRAF","ERKKTR"}),1/AB668,AB668)</f>
        <v>0</v>
      </c>
      <c r="AN668" s="10">
        <f>IF(OR($C668={"PH-AKT","Syk","Src","Lyn-FAK","Prin-CRAF","ERKKTR"}),1/AC668,AC668)</f>
        <v>0</v>
      </c>
      <c r="AO668" s="10">
        <f>IF(OR($C668={"PH-AKT","Syk","Src","Lyn-FAK","Prin-CRAF","ERKKTR"}),1/AD668,AD668)</f>
        <v>0</v>
      </c>
      <c r="AP668" s="10">
        <f>IF(OR($C668={"PH-AKT","Syk","Src","Lyn-FAK","Prin-CRAF","ERKKTR"}),1/AE668,AE668)</f>
        <v>0</v>
      </c>
      <c r="AQ668" s="10">
        <f>IF(OR($C668={"PH-AKT","Syk","Src","Lyn-FAK","Prin-CRAF","ERKKTR"}),1/AF668,AF668)</f>
        <v>0</v>
      </c>
      <c r="AR668" s="10">
        <f>IF(OR($C668={"PH-AKT","Syk","Src","Lyn-FAK","Prin-CRAF","ERKKTR"}),1/AG668,AG668)</f>
        <v>0</v>
      </c>
    </row>
    <row r="669" spans="1:44" x14ac:dyDescent="0.2">
      <c r="A669" s="10">
        <v>668</v>
      </c>
      <c r="C669" s="10">
        <f>_xlfn.IFNA(VLOOKUP($B669,Barcodes!$B$2:$E$14,4,FALSE),0)</f>
        <v>0</v>
      </c>
      <c r="AI669" s="10">
        <f>IF(OR($C669={"PH-AKT","Syk","Src","Lyn-FAK","Prin-CRAF","ERKKTR"}),1/X669,X669)</f>
        <v>0</v>
      </c>
      <c r="AJ669" s="10">
        <f>IF(OR($C669={"PH-AKT","Syk","Src","Lyn-FAK","Prin-CRAF","ERKKTR"}),1/Y669,Y669)</f>
        <v>0</v>
      </c>
      <c r="AK669" s="10">
        <f>IF(OR($C669={"PH-AKT","Syk","Src","Lyn-FAK","Prin-CRAF","ERKKTR"}),1/Z669,Z669)</f>
        <v>0</v>
      </c>
      <c r="AL669" s="10">
        <f>IF(OR($C669={"PH-AKT","Syk","Src","Lyn-FAK","Prin-CRAF","ERKKTR"}),1/AA669,AA669)</f>
        <v>0</v>
      </c>
      <c r="AM669" s="10">
        <f>IF(OR($C669={"PH-AKT","Syk","Src","Lyn-FAK","Prin-CRAF","ERKKTR"}),1/AB669,AB669)</f>
        <v>0</v>
      </c>
      <c r="AN669" s="10">
        <f>IF(OR($C669={"PH-AKT","Syk","Src","Lyn-FAK","Prin-CRAF","ERKKTR"}),1/AC669,AC669)</f>
        <v>0</v>
      </c>
      <c r="AO669" s="10">
        <f>IF(OR($C669={"PH-AKT","Syk","Src","Lyn-FAK","Prin-CRAF","ERKKTR"}),1/AD669,AD669)</f>
        <v>0</v>
      </c>
      <c r="AP669" s="10">
        <f>IF(OR($C669={"PH-AKT","Syk","Src","Lyn-FAK","Prin-CRAF","ERKKTR"}),1/AE669,AE669)</f>
        <v>0</v>
      </c>
      <c r="AQ669" s="10">
        <f>IF(OR($C669={"PH-AKT","Syk","Src","Lyn-FAK","Prin-CRAF","ERKKTR"}),1/AF669,AF669)</f>
        <v>0</v>
      </c>
      <c r="AR669" s="10">
        <f>IF(OR($C669={"PH-AKT","Syk","Src","Lyn-FAK","Prin-CRAF","ERKKTR"}),1/AG669,AG669)</f>
        <v>0</v>
      </c>
    </row>
    <row r="670" spans="1:44" x14ac:dyDescent="0.2">
      <c r="A670" s="10">
        <v>669</v>
      </c>
      <c r="C670" s="10">
        <f>_xlfn.IFNA(VLOOKUP($B670,Barcodes!$B$2:$E$14,4,FALSE),0)</f>
        <v>0</v>
      </c>
      <c r="AI670" s="10">
        <f>IF(OR($C670={"PH-AKT","Syk","Src","Lyn-FAK","Prin-CRAF","ERKKTR"}),1/X670,X670)</f>
        <v>0</v>
      </c>
      <c r="AJ670" s="10">
        <f>IF(OR($C670={"PH-AKT","Syk","Src","Lyn-FAK","Prin-CRAF","ERKKTR"}),1/Y670,Y670)</f>
        <v>0</v>
      </c>
      <c r="AK670" s="10">
        <f>IF(OR($C670={"PH-AKT","Syk","Src","Lyn-FAK","Prin-CRAF","ERKKTR"}),1/Z670,Z670)</f>
        <v>0</v>
      </c>
      <c r="AL670" s="10">
        <f>IF(OR($C670={"PH-AKT","Syk","Src","Lyn-FAK","Prin-CRAF","ERKKTR"}),1/AA670,AA670)</f>
        <v>0</v>
      </c>
      <c r="AM670" s="10">
        <f>IF(OR($C670={"PH-AKT","Syk","Src","Lyn-FAK","Prin-CRAF","ERKKTR"}),1/AB670,AB670)</f>
        <v>0</v>
      </c>
      <c r="AN670" s="10">
        <f>IF(OR($C670={"PH-AKT","Syk","Src","Lyn-FAK","Prin-CRAF","ERKKTR"}),1/AC670,AC670)</f>
        <v>0</v>
      </c>
      <c r="AO670" s="10">
        <f>IF(OR($C670={"PH-AKT","Syk","Src","Lyn-FAK","Prin-CRAF","ERKKTR"}),1/AD670,AD670)</f>
        <v>0</v>
      </c>
      <c r="AP670" s="10">
        <f>IF(OR($C670={"PH-AKT","Syk","Src","Lyn-FAK","Prin-CRAF","ERKKTR"}),1/AE670,AE670)</f>
        <v>0</v>
      </c>
      <c r="AQ670" s="10">
        <f>IF(OR($C670={"PH-AKT","Syk","Src","Lyn-FAK","Prin-CRAF","ERKKTR"}),1/AF670,AF670)</f>
        <v>0</v>
      </c>
      <c r="AR670" s="10">
        <f>IF(OR($C670={"PH-AKT","Syk","Src","Lyn-FAK","Prin-CRAF","ERKKTR"}),1/AG670,AG670)</f>
        <v>0</v>
      </c>
    </row>
    <row r="671" spans="1:44" x14ac:dyDescent="0.2">
      <c r="A671" s="10">
        <v>670</v>
      </c>
      <c r="C671" s="10">
        <f>_xlfn.IFNA(VLOOKUP($B671,Barcodes!$B$2:$E$14,4,FALSE),0)</f>
        <v>0</v>
      </c>
      <c r="AI671" s="10">
        <f>IF(OR($C671={"PH-AKT","Syk","Src","Lyn-FAK","Prin-CRAF","ERKKTR"}),1/X671,X671)</f>
        <v>0</v>
      </c>
      <c r="AJ671" s="10">
        <f>IF(OR($C671={"PH-AKT","Syk","Src","Lyn-FAK","Prin-CRAF","ERKKTR"}),1/Y671,Y671)</f>
        <v>0</v>
      </c>
      <c r="AK671" s="10">
        <f>IF(OR($C671={"PH-AKT","Syk","Src","Lyn-FAK","Prin-CRAF","ERKKTR"}),1/Z671,Z671)</f>
        <v>0</v>
      </c>
      <c r="AL671" s="10">
        <f>IF(OR($C671={"PH-AKT","Syk","Src","Lyn-FAK","Prin-CRAF","ERKKTR"}),1/AA671,AA671)</f>
        <v>0</v>
      </c>
      <c r="AM671" s="10">
        <f>IF(OR($C671={"PH-AKT","Syk","Src","Lyn-FAK","Prin-CRAF","ERKKTR"}),1/AB671,AB671)</f>
        <v>0</v>
      </c>
      <c r="AN671" s="10">
        <f>IF(OR($C671={"PH-AKT","Syk","Src","Lyn-FAK","Prin-CRAF","ERKKTR"}),1/AC671,AC671)</f>
        <v>0</v>
      </c>
      <c r="AO671" s="10">
        <f>IF(OR($C671={"PH-AKT","Syk","Src","Lyn-FAK","Prin-CRAF","ERKKTR"}),1/AD671,AD671)</f>
        <v>0</v>
      </c>
      <c r="AP671" s="10">
        <f>IF(OR($C671={"PH-AKT","Syk","Src","Lyn-FAK","Prin-CRAF","ERKKTR"}),1/AE671,AE671)</f>
        <v>0</v>
      </c>
      <c r="AQ671" s="10">
        <f>IF(OR($C671={"PH-AKT","Syk","Src","Lyn-FAK","Prin-CRAF","ERKKTR"}),1/AF671,AF671)</f>
        <v>0</v>
      </c>
      <c r="AR671" s="10">
        <f>IF(OR($C671={"PH-AKT","Syk","Src","Lyn-FAK","Prin-CRAF","ERKKTR"}),1/AG671,AG671)</f>
        <v>0</v>
      </c>
    </row>
    <row r="672" spans="1:44" x14ac:dyDescent="0.2">
      <c r="A672" s="10">
        <v>671</v>
      </c>
      <c r="C672" s="10">
        <f>_xlfn.IFNA(VLOOKUP($B672,Barcodes!$B$2:$E$14,4,FALSE),0)</f>
        <v>0</v>
      </c>
      <c r="AI672" s="10">
        <f>IF(OR($C672={"PH-AKT","Syk","Src","Lyn-FAK","Prin-CRAF","ERKKTR"}),1/X672,X672)</f>
        <v>0</v>
      </c>
      <c r="AJ672" s="10">
        <f>IF(OR($C672={"PH-AKT","Syk","Src","Lyn-FAK","Prin-CRAF","ERKKTR"}),1/Y672,Y672)</f>
        <v>0</v>
      </c>
      <c r="AK672" s="10">
        <f>IF(OR($C672={"PH-AKT","Syk","Src","Lyn-FAK","Prin-CRAF","ERKKTR"}),1/Z672,Z672)</f>
        <v>0</v>
      </c>
      <c r="AL672" s="10">
        <f>IF(OR($C672={"PH-AKT","Syk","Src","Lyn-FAK","Prin-CRAF","ERKKTR"}),1/AA672,AA672)</f>
        <v>0</v>
      </c>
      <c r="AM672" s="10">
        <f>IF(OR($C672={"PH-AKT","Syk","Src","Lyn-FAK","Prin-CRAF","ERKKTR"}),1/AB672,AB672)</f>
        <v>0</v>
      </c>
      <c r="AN672" s="10">
        <f>IF(OR($C672={"PH-AKT","Syk","Src","Lyn-FAK","Prin-CRAF","ERKKTR"}),1/AC672,AC672)</f>
        <v>0</v>
      </c>
      <c r="AO672" s="10">
        <f>IF(OR($C672={"PH-AKT","Syk","Src","Lyn-FAK","Prin-CRAF","ERKKTR"}),1/AD672,AD672)</f>
        <v>0</v>
      </c>
      <c r="AP672" s="10">
        <f>IF(OR($C672={"PH-AKT","Syk","Src","Lyn-FAK","Prin-CRAF","ERKKTR"}),1/AE672,AE672)</f>
        <v>0</v>
      </c>
      <c r="AQ672" s="10">
        <f>IF(OR($C672={"PH-AKT","Syk","Src","Lyn-FAK","Prin-CRAF","ERKKTR"}),1/AF672,AF672)</f>
        <v>0</v>
      </c>
      <c r="AR672" s="10">
        <f>IF(OR($C672={"PH-AKT","Syk","Src","Lyn-FAK","Prin-CRAF","ERKKTR"}),1/AG672,AG672)</f>
        <v>0</v>
      </c>
    </row>
    <row r="673" spans="1:44" x14ac:dyDescent="0.2">
      <c r="A673" s="10">
        <v>672</v>
      </c>
      <c r="C673" s="10">
        <f>_xlfn.IFNA(VLOOKUP($B673,Barcodes!$B$2:$E$14,4,FALSE),0)</f>
        <v>0</v>
      </c>
      <c r="AI673" s="10">
        <f>IF(OR($C673={"PH-AKT","Syk","Src","Lyn-FAK","Prin-CRAF","ERKKTR"}),1/X673,X673)</f>
        <v>0</v>
      </c>
      <c r="AJ673" s="10">
        <f>IF(OR($C673={"PH-AKT","Syk","Src","Lyn-FAK","Prin-CRAF","ERKKTR"}),1/Y673,Y673)</f>
        <v>0</v>
      </c>
      <c r="AK673" s="10">
        <f>IF(OR($C673={"PH-AKT","Syk","Src","Lyn-FAK","Prin-CRAF","ERKKTR"}),1/Z673,Z673)</f>
        <v>0</v>
      </c>
      <c r="AL673" s="10">
        <f>IF(OR($C673={"PH-AKT","Syk","Src","Lyn-FAK","Prin-CRAF","ERKKTR"}),1/AA673,AA673)</f>
        <v>0</v>
      </c>
      <c r="AM673" s="10">
        <f>IF(OR($C673={"PH-AKT","Syk","Src","Lyn-FAK","Prin-CRAF","ERKKTR"}),1/AB673,AB673)</f>
        <v>0</v>
      </c>
      <c r="AN673" s="10">
        <f>IF(OR($C673={"PH-AKT","Syk","Src","Lyn-FAK","Prin-CRAF","ERKKTR"}),1/AC673,AC673)</f>
        <v>0</v>
      </c>
      <c r="AO673" s="10">
        <f>IF(OR($C673={"PH-AKT","Syk","Src","Lyn-FAK","Prin-CRAF","ERKKTR"}),1/AD673,AD673)</f>
        <v>0</v>
      </c>
      <c r="AP673" s="10">
        <f>IF(OR($C673={"PH-AKT","Syk","Src","Lyn-FAK","Prin-CRAF","ERKKTR"}),1/AE673,AE673)</f>
        <v>0</v>
      </c>
      <c r="AQ673" s="10">
        <f>IF(OR($C673={"PH-AKT","Syk","Src","Lyn-FAK","Prin-CRAF","ERKKTR"}),1/AF673,AF673)</f>
        <v>0</v>
      </c>
      <c r="AR673" s="10">
        <f>IF(OR($C673={"PH-AKT","Syk","Src","Lyn-FAK","Prin-CRAF","ERKKTR"}),1/AG673,AG673)</f>
        <v>0</v>
      </c>
    </row>
    <row r="674" spans="1:44" x14ac:dyDescent="0.2">
      <c r="A674" s="10">
        <v>673</v>
      </c>
      <c r="C674" s="10">
        <f>_xlfn.IFNA(VLOOKUP($B674,Barcodes!$B$2:$E$14,4,FALSE),0)</f>
        <v>0</v>
      </c>
      <c r="AI674" s="10">
        <f>IF(OR($C674={"PH-AKT","Syk","Src","Lyn-FAK","Prin-CRAF","ERKKTR"}),1/X674,X674)</f>
        <v>0</v>
      </c>
      <c r="AJ674" s="10">
        <f>IF(OR($C674={"PH-AKT","Syk","Src","Lyn-FAK","Prin-CRAF","ERKKTR"}),1/Y674,Y674)</f>
        <v>0</v>
      </c>
      <c r="AK674" s="10">
        <f>IF(OR($C674={"PH-AKT","Syk","Src","Lyn-FAK","Prin-CRAF","ERKKTR"}),1/Z674,Z674)</f>
        <v>0</v>
      </c>
      <c r="AL674" s="10">
        <f>IF(OR($C674={"PH-AKT","Syk","Src","Lyn-FAK","Prin-CRAF","ERKKTR"}),1/AA674,AA674)</f>
        <v>0</v>
      </c>
      <c r="AM674" s="10">
        <f>IF(OR($C674={"PH-AKT","Syk","Src","Lyn-FAK","Prin-CRAF","ERKKTR"}),1/AB674,AB674)</f>
        <v>0</v>
      </c>
      <c r="AN674" s="10">
        <f>IF(OR($C674={"PH-AKT","Syk","Src","Lyn-FAK","Prin-CRAF","ERKKTR"}),1/AC674,AC674)</f>
        <v>0</v>
      </c>
      <c r="AO674" s="10">
        <f>IF(OR($C674={"PH-AKT","Syk","Src","Lyn-FAK","Prin-CRAF","ERKKTR"}),1/AD674,AD674)</f>
        <v>0</v>
      </c>
      <c r="AP674" s="10">
        <f>IF(OR($C674={"PH-AKT","Syk","Src","Lyn-FAK","Prin-CRAF","ERKKTR"}),1/AE674,AE674)</f>
        <v>0</v>
      </c>
      <c r="AQ674" s="10">
        <f>IF(OR($C674={"PH-AKT","Syk","Src","Lyn-FAK","Prin-CRAF","ERKKTR"}),1/AF674,AF674)</f>
        <v>0</v>
      </c>
      <c r="AR674" s="10">
        <f>IF(OR($C674={"PH-AKT","Syk","Src","Lyn-FAK","Prin-CRAF","ERKKTR"}),1/AG674,AG674)</f>
        <v>0</v>
      </c>
    </row>
    <row r="675" spans="1:44" x14ac:dyDescent="0.2">
      <c r="A675" s="10">
        <v>674</v>
      </c>
      <c r="C675" s="10">
        <f>_xlfn.IFNA(VLOOKUP($B675,Barcodes!$B$2:$E$14,4,FALSE),0)</f>
        <v>0</v>
      </c>
      <c r="AI675" s="10">
        <f>IF(OR($C675={"PH-AKT","Syk","Src","Lyn-FAK","Prin-CRAF","ERKKTR"}),1/X675,X675)</f>
        <v>0</v>
      </c>
      <c r="AJ675" s="10">
        <f>IF(OR($C675={"PH-AKT","Syk","Src","Lyn-FAK","Prin-CRAF","ERKKTR"}),1/Y675,Y675)</f>
        <v>0</v>
      </c>
      <c r="AK675" s="10">
        <f>IF(OR($C675={"PH-AKT","Syk","Src","Lyn-FAK","Prin-CRAF","ERKKTR"}),1/Z675,Z675)</f>
        <v>0</v>
      </c>
      <c r="AL675" s="10">
        <f>IF(OR($C675={"PH-AKT","Syk","Src","Lyn-FAK","Prin-CRAF","ERKKTR"}),1/AA675,AA675)</f>
        <v>0</v>
      </c>
      <c r="AM675" s="10">
        <f>IF(OR($C675={"PH-AKT","Syk","Src","Lyn-FAK","Prin-CRAF","ERKKTR"}),1/AB675,AB675)</f>
        <v>0</v>
      </c>
      <c r="AN675" s="10">
        <f>IF(OR($C675={"PH-AKT","Syk","Src","Lyn-FAK","Prin-CRAF","ERKKTR"}),1/AC675,AC675)</f>
        <v>0</v>
      </c>
      <c r="AO675" s="10">
        <f>IF(OR($C675={"PH-AKT","Syk","Src","Lyn-FAK","Prin-CRAF","ERKKTR"}),1/AD675,AD675)</f>
        <v>0</v>
      </c>
      <c r="AP675" s="10">
        <f>IF(OR($C675={"PH-AKT","Syk","Src","Lyn-FAK","Prin-CRAF","ERKKTR"}),1/AE675,AE675)</f>
        <v>0</v>
      </c>
      <c r="AQ675" s="10">
        <f>IF(OR($C675={"PH-AKT","Syk","Src","Lyn-FAK","Prin-CRAF","ERKKTR"}),1/AF675,AF675)</f>
        <v>0</v>
      </c>
      <c r="AR675" s="10">
        <f>IF(OR($C675={"PH-AKT","Syk","Src","Lyn-FAK","Prin-CRAF","ERKKTR"}),1/AG675,AG675)</f>
        <v>0</v>
      </c>
    </row>
    <row r="676" spans="1:44" x14ac:dyDescent="0.2">
      <c r="A676" s="10">
        <v>675</v>
      </c>
      <c r="C676" s="10">
        <f>_xlfn.IFNA(VLOOKUP($B676,Barcodes!$B$2:$E$14,4,FALSE),0)</f>
        <v>0</v>
      </c>
      <c r="AI676" s="10">
        <f>IF(OR($C676={"PH-AKT","Syk","Src","Lyn-FAK","Prin-CRAF","ERKKTR"}),1/X676,X676)</f>
        <v>0</v>
      </c>
      <c r="AJ676" s="10">
        <f>IF(OR($C676={"PH-AKT","Syk","Src","Lyn-FAK","Prin-CRAF","ERKKTR"}),1/Y676,Y676)</f>
        <v>0</v>
      </c>
      <c r="AK676" s="10">
        <f>IF(OR($C676={"PH-AKT","Syk","Src","Lyn-FAK","Prin-CRAF","ERKKTR"}),1/Z676,Z676)</f>
        <v>0</v>
      </c>
      <c r="AL676" s="10">
        <f>IF(OR($C676={"PH-AKT","Syk","Src","Lyn-FAK","Prin-CRAF","ERKKTR"}),1/AA676,AA676)</f>
        <v>0</v>
      </c>
      <c r="AM676" s="10">
        <f>IF(OR($C676={"PH-AKT","Syk","Src","Lyn-FAK","Prin-CRAF","ERKKTR"}),1/AB676,AB676)</f>
        <v>0</v>
      </c>
      <c r="AN676" s="10">
        <f>IF(OR($C676={"PH-AKT","Syk","Src","Lyn-FAK","Prin-CRAF","ERKKTR"}),1/AC676,AC676)</f>
        <v>0</v>
      </c>
      <c r="AO676" s="10">
        <f>IF(OR($C676={"PH-AKT","Syk","Src","Lyn-FAK","Prin-CRAF","ERKKTR"}),1/AD676,AD676)</f>
        <v>0</v>
      </c>
      <c r="AP676" s="10">
        <f>IF(OR($C676={"PH-AKT","Syk","Src","Lyn-FAK","Prin-CRAF","ERKKTR"}),1/AE676,AE676)</f>
        <v>0</v>
      </c>
      <c r="AQ676" s="10">
        <f>IF(OR($C676={"PH-AKT","Syk","Src","Lyn-FAK","Prin-CRAF","ERKKTR"}),1/AF676,AF676)</f>
        <v>0</v>
      </c>
      <c r="AR676" s="10">
        <f>IF(OR($C676={"PH-AKT","Syk","Src","Lyn-FAK","Prin-CRAF","ERKKTR"}),1/AG676,AG676)</f>
        <v>0</v>
      </c>
    </row>
    <row r="677" spans="1:44" x14ac:dyDescent="0.2">
      <c r="A677" s="10">
        <v>676</v>
      </c>
      <c r="C677" s="10">
        <f>_xlfn.IFNA(VLOOKUP($B677,Barcodes!$B$2:$E$14,4,FALSE),0)</f>
        <v>0</v>
      </c>
      <c r="AI677" s="10">
        <f>IF(OR($C677={"PH-AKT","Syk","Src","Lyn-FAK","Prin-CRAF","ERKKTR"}),1/X677,X677)</f>
        <v>0</v>
      </c>
      <c r="AJ677" s="10">
        <f>IF(OR($C677={"PH-AKT","Syk","Src","Lyn-FAK","Prin-CRAF","ERKKTR"}),1/Y677,Y677)</f>
        <v>0</v>
      </c>
      <c r="AK677" s="10">
        <f>IF(OR($C677={"PH-AKT","Syk","Src","Lyn-FAK","Prin-CRAF","ERKKTR"}),1/Z677,Z677)</f>
        <v>0</v>
      </c>
      <c r="AL677" s="10">
        <f>IF(OR($C677={"PH-AKT","Syk","Src","Lyn-FAK","Prin-CRAF","ERKKTR"}),1/AA677,AA677)</f>
        <v>0</v>
      </c>
      <c r="AM677" s="10">
        <f>IF(OR($C677={"PH-AKT","Syk","Src","Lyn-FAK","Prin-CRAF","ERKKTR"}),1/AB677,AB677)</f>
        <v>0</v>
      </c>
      <c r="AN677" s="10">
        <f>IF(OR($C677={"PH-AKT","Syk","Src","Lyn-FAK","Prin-CRAF","ERKKTR"}),1/AC677,AC677)</f>
        <v>0</v>
      </c>
      <c r="AO677" s="10">
        <f>IF(OR($C677={"PH-AKT","Syk","Src","Lyn-FAK","Prin-CRAF","ERKKTR"}),1/AD677,AD677)</f>
        <v>0</v>
      </c>
      <c r="AP677" s="10">
        <f>IF(OR($C677={"PH-AKT","Syk","Src","Lyn-FAK","Prin-CRAF","ERKKTR"}),1/AE677,AE677)</f>
        <v>0</v>
      </c>
      <c r="AQ677" s="10">
        <f>IF(OR($C677={"PH-AKT","Syk","Src","Lyn-FAK","Prin-CRAF","ERKKTR"}),1/AF677,AF677)</f>
        <v>0</v>
      </c>
      <c r="AR677" s="10">
        <f>IF(OR($C677={"PH-AKT","Syk","Src","Lyn-FAK","Prin-CRAF","ERKKTR"}),1/AG677,AG677)</f>
        <v>0</v>
      </c>
    </row>
    <row r="678" spans="1:44" x14ac:dyDescent="0.2">
      <c r="A678" s="10">
        <v>677</v>
      </c>
      <c r="C678" s="10">
        <f>_xlfn.IFNA(VLOOKUP($B678,Barcodes!$B$2:$E$14,4,FALSE),0)</f>
        <v>0</v>
      </c>
      <c r="AI678" s="10">
        <f>IF(OR($C678={"PH-AKT","Syk","Src","Lyn-FAK","Prin-CRAF","ERKKTR"}),1/X678,X678)</f>
        <v>0</v>
      </c>
      <c r="AJ678" s="10">
        <f>IF(OR($C678={"PH-AKT","Syk","Src","Lyn-FAK","Prin-CRAF","ERKKTR"}),1/Y678,Y678)</f>
        <v>0</v>
      </c>
      <c r="AK678" s="10">
        <f>IF(OR($C678={"PH-AKT","Syk","Src","Lyn-FAK","Prin-CRAF","ERKKTR"}),1/Z678,Z678)</f>
        <v>0</v>
      </c>
      <c r="AL678" s="10">
        <f>IF(OR($C678={"PH-AKT","Syk","Src","Lyn-FAK","Prin-CRAF","ERKKTR"}),1/AA678,AA678)</f>
        <v>0</v>
      </c>
      <c r="AM678" s="10">
        <f>IF(OR($C678={"PH-AKT","Syk","Src","Lyn-FAK","Prin-CRAF","ERKKTR"}),1/AB678,AB678)</f>
        <v>0</v>
      </c>
      <c r="AN678" s="10">
        <f>IF(OR($C678={"PH-AKT","Syk","Src","Lyn-FAK","Prin-CRAF","ERKKTR"}),1/AC678,AC678)</f>
        <v>0</v>
      </c>
      <c r="AO678" s="10">
        <f>IF(OR($C678={"PH-AKT","Syk","Src","Lyn-FAK","Prin-CRAF","ERKKTR"}),1/AD678,AD678)</f>
        <v>0</v>
      </c>
      <c r="AP678" s="10">
        <f>IF(OR($C678={"PH-AKT","Syk","Src","Lyn-FAK","Prin-CRAF","ERKKTR"}),1/AE678,AE678)</f>
        <v>0</v>
      </c>
      <c r="AQ678" s="10">
        <f>IF(OR($C678={"PH-AKT","Syk","Src","Lyn-FAK","Prin-CRAF","ERKKTR"}),1/AF678,AF678)</f>
        <v>0</v>
      </c>
      <c r="AR678" s="10">
        <f>IF(OR($C678={"PH-AKT","Syk","Src","Lyn-FAK","Prin-CRAF","ERKKTR"}),1/AG678,AG678)</f>
        <v>0</v>
      </c>
    </row>
    <row r="679" spans="1:44" x14ac:dyDescent="0.2">
      <c r="A679" s="10">
        <v>678</v>
      </c>
      <c r="C679" s="10">
        <f>_xlfn.IFNA(VLOOKUP($B679,Barcodes!$B$2:$E$14,4,FALSE),0)</f>
        <v>0</v>
      </c>
      <c r="AI679" s="10">
        <f>IF(OR($C679={"PH-AKT","Syk","Src","Lyn-FAK","Prin-CRAF","ERKKTR"}),1/X679,X679)</f>
        <v>0</v>
      </c>
      <c r="AJ679" s="10">
        <f>IF(OR($C679={"PH-AKT","Syk","Src","Lyn-FAK","Prin-CRAF","ERKKTR"}),1/Y679,Y679)</f>
        <v>0</v>
      </c>
      <c r="AK679" s="10">
        <f>IF(OR($C679={"PH-AKT","Syk","Src","Lyn-FAK","Prin-CRAF","ERKKTR"}),1/Z679,Z679)</f>
        <v>0</v>
      </c>
      <c r="AL679" s="10">
        <f>IF(OR($C679={"PH-AKT","Syk","Src","Lyn-FAK","Prin-CRAF","ERKKTR"}),1/AA679,AA679)</f>
        <v>0</v>
      </c>
      <c r="AM679" s="10">
        <f>IF(OR($C679={"PH-AKT","Syk","Src","Lyn-FAK","Prin-CRAF","ERKKTR"}),1/AB679,AB679)</f>
        <v>0</v>
      </c>
      <c r="AN679" s="10">
        <f>IF(OR($C679={"PH-AKT","Syk","Src","Lyn-FAK","Prin-CRAF","ERKKTR"}),1/AC679,AC679)</f>
        <v>0</v>
      </c>
      <c r="AO679" s="10">
        <f>IF(OR($C679={"PH-AKT","Syk","Src","Lyn-FAK","Prin-CRAF","ERKKTR"}),1/AD679,AD679)</f>
        <v>0</v>
      </c>
      <c r="AP679" s="10">
        <f>IF(OR($C679={"PH-AKT","Syk","Src","Lyn-FAK","Prin-CRAF","ERKKTR"}),1/AE679,AE679)</f>
        <v>0</v>
      </c>
      <c r="AQ679" s="10">
        <f>IF(OR($C679={"PH-AKT","Syk","Src","Lyn-FAK","Prin-CRAF","ERKKTR"}),1/AF679,AF679)</f>
        <v>0</v>
      </c>
      <c r="AR679" s="10">
        <f>IF(OR($C679={"PH-AKT","Syk","Src","Lyn-FAK","Prin-CRAF","ERKKTR"}),1/AG679,AG679)</f>
        <v>0</v>
      </c>
    </row>
    <row r="680" spans="1:44" x14ac:dyDescent="0.2">
      <c r="A680" s="10">
        <v>679</v>
      </c>
      <c r="C680" s="10">
        <f>_xlfn.IFNA(VLOOKUP($B680,Barcodes!$B$2:$E$14,4,FALSE),0)</f>
        <v>0</v>
      </c>
      <c r="AI680" s="10">
        <f>IF(OR($C680={"PH-AKT","Syk","Src","Lyn-FAK","Prin-CRAF","ERKKTR"}),1/X680,X680)</f>
        <v>0</v>
      </c>
      <c r="AJ680" s="10">
        <f>IF(OR($C680={"PH-AKT","Syk","Src","Lyn-FAK","Prin-CRAF","ERKKTR"}),1/Y680,Y680)</f>
        <v>0</v>
      </c>
      <c r="AK680" s="10">
        <f>IF(OR($C680={"PH-AKT","Syk","Src","Lyn-FAK","Prin-CRAF","ERKKTR"}),1/Z680,Z680)</f>
        <v>0</v>
      </c>
      <c r="AL680" s="10">
        <f>IF(OR($C680={"PH-AKT","Syk","Src","Lyn-FAK","Prin-CRAF","ERKKTR"}),1/AA680,AA680)</f>
        <v>0</v>
      </c>
      <c r="AM680" s="10">
        <f>IF(OR($C680={"PH-AKT","Syk","Src","Lyn-FAK","Prin-CRAF","ERKKTR"}),1/AB680,AB680)</f>
        <v>0</v>
      </c>
      <c r="AN680" s="10">
        <f>IF(OR($C680={"PH-AKT","Syk","Src","Lyn-FAK","Prin-CRAF","ERKKTR"}),1/AC680,AC680)</f>
        <v>0</v>
      </c>
      <c r="AO680" s="10">
        <f>IF(OR($C680={"PH-AKT","Syk","Src","Lyn-FAK","Prin-CRAF","ERKKTR"}),1/AD680,AD680)</f>
        <v>0</v>
      </c>
      <c r="AP680" s="10">
        <f>IF(OR($C680={"PH-AKT","Syk","Src","Lyn-FAK","Prin-CRAF","ERKKTR"}),1/AE680,AE680)</f>
        <v>0</v>
      </c>
      <c r="AQ680" s="10">
        <f>IF(OR($C680={"PH-AKT","Syk","Src","Lyn-FAK","Prin-CRAF","ERKKTR"}),1/AF680,AF680)</f>
        <v>0</v>
      </c>
      <c r="AR680" s="10">
        <f>IF(OR($C680={"PH-AKT","Syk","Src","Lyn-FAK","Prin-CRAF","ERKKTR"}),1/AG680,AG680)</f>
        <v>0</v>
      </c>
    </row>
    <row r="681" spans="1:44" x14ac:dyDescent="0.2">
      <c r="A681" s="10">
        <v>680</v>
      </c>
      <c r="C681" s="10">
        <f>_xlfn.IFNA(VLOOKUP($B681,Barcodes!$B$2:$E$14,4,FALSE),0)</f>
        <v>0</v>
      </c>
      <c r="AI681" s="10">
        <f>IF(OR($C681={"PH-AKT","Syk","Src","Lyn-FAK","Prin-CRAF","ERKKTR"}),1/X681,X681)</f>
        <v>0</v>
      </c>
      <c r="AJ681" s="10">
        <f>IF(OR($C681={"PH-AKT","Syk","Src","Lyn-FAK","Prin-CRAF","ERKKTR"}),1/Y681,Y681)</f>
        <v>0</v>
      </c>
      <c r="AK681" s="10">
        <f>IF(OR($C681={"PH-AKT","Syk","Src","Lyn-FAK","Prin-CRAF","ERKKTR"}),1/Z681,Z681)</f>
        <v>0</v>
      </c>
      <c r="AL681" s="10">
        <f>IF(OR($C681={"PH-AKT","Syk","Src","Lyn-FAK","Prin-CRAF","ERKKTR"}),1/AA681,AA681)</f>
        <v>0</v>
      </c>
      <c r="AM681" s="10">
        <f>IF(OR($C681={"PH-AKT","Syk","Src","Lyn-FAK","Prin-CRAF","ERKKTR"}),1/AB681,AB681)</f>
        <v>0</v>
      </c>
      <c r="AN681" s="10">
        <f>IF(OR($C681={"PH-AKT","Syk","Src","Lyn-FAK","Prin-CRAF","ERKKTR"}),1/AC681,AC681)</f>
        <v>0</v>
      </c>
      <c r="AO681" s="10">
        <f>IF(OR($C681={"PH-AKT","Syk","Src","Lyn-FAK","Prin-CRAF","ERKKTR"}),1/AD681,AD681)</f>
        <v>0</v>
      </c>
      <c r="AP681" s="10">
        <f>IF(OR($C681={"PH-AKT","Syk","Src","Lyn-FAK","Prin-CRAF","ERKKTR"}),1/AE681,AE681)</f>
        <v>0</v>
      </c>
      <c r="AQ681" s="10">
        <f>IF(OR($C681={"PH-AKT","Syk","Src","Lyn-FAK","Prin-CRAF","ERKKTR"}),1/AF681,AF681)</f>
        <v>0</v>
      </c>
      <c r="AR681" s="10">
        <f>IF(OR($C681={"PH-AKT","Syk","Src","Lyn-FAK","Prin-CRAF","ERKKTR"}),1/AG681,AG681)</f>
        <v>0</v>
      </c>
    </row>
    <row r="682" spans="1:44" x14ac:dyDescent="0.2">
      <c r="A682" s="10">
        <v>681</v>
      </c>
      <c r="C682" s="10">
        <f>_xlfn.IFNA(VLOOKUP($B682,Barcodes!$B$2:$E$14,4,FALSE),0)</f>
        <v>0</v>
      </c>
      <c r="AI682" s="10">
        <f>IF(OR($C682={"PH-AKT","Syk","Src","Lyn-FAK","Prin-CRAF","ERKKTR"}),1/X682,X682)</f>
        <v>0</v>
      </c>
      <c r="AJ682" s="10">
        <f>IF(OR($C682={"PH-AKT","Syk","Src","Lyn-FAK","Prin-CRAF","ERKKTR"}),1/Y682,Y682)</f>
        <v>0</v>
      </c>
      <c r="AK682" s="10">
        <f>IF(OR($C682={"PH-AKT","Syk","Src","Lyn-FAK","Prin-CRAF","ERKKTR"}),1/Z682,Z682)</f>
        <v>0</v>
      </c>
      <c r="AL682" s="10">
        <f>IF(OR($C682={"PH-AKT","Syk","Src","Lyn-FAK","Prin-CRAF","ERKKTR"}),1/AA682,AA682)</f>
        <v>0</v>
      </c>
      <c r="AM682" s="10">
        <f>IF(OR($C682={"PH-AKT","Syk","Src","Lyn-FAK","Prin-CRAF","ERKKTR"}),1/AB682,AB682)</f>
        <v>0</v>
      </c>
      <c r="AN682" s="10">
        <f>IF(OR($C682={"PH-AKT","Syk","Src","Lyn-FAK","Prin-CRAF","ERKKTR"}),1/AC682,AC682)</f>
        <v>0</v>
      </c>
      <c r="AO682" s="10">
        <f>IF(OR($C682={"PH-AKT","Syk","Src","Lyn-FAK","Prin-CRAF","ERKKTR"}),1/AD682,AD682)</f>
        <v>0</v>
      </c>
      <c r="AP682" s="10">
        <f>IF(OR($C682={"PH-AKT","Syk","Src","Lyn-FAK","Prin-CRAF","ERKKTR"}),1/AE682,AE682)</f>
        <v>0</v>
      </c>
      <c r="AQ682" s="10">
        <f>IF(OR($C682={"PH-AKT","Syk","Src","Lyn-FAK","Prin-CRAF","ERKKTR"}),1/AF682,AF682)</f>
        <v>0</v>
      </c>
      <c r="AR682" s="10">
        <f>IF(OR($C682={"PH-AKT","Syk","Src","Lyn-FAK","Prin-CRAF","ERKKTR"}),1/AG682,AG682)</f>
        <v>0</v>
      </c>
    </row>
    <row r="683" spans="1:44" x14ac:dyDescent="0.2">
      <c r="A683" s="10">
        <v>682</v>
      </c>
      <c r="C683" s="10">
        <f>_xlfn.IFNA(VLOOKUP($B683,Barcodes!$B$2:$E$14,4,FALSE),0)</f>
        <v>0</v>
      </c>
      <c r="AI683" s="10">
        <f>IF(OR($C683={"PH-AKT","Syk","Src","Lyn-FAK","Prin-CRAF","ERKKTR"}),1/X683,X683)</f>
        <v>0</v>
      </c>
      <c r="AJ683" s="10">
        <f>IF(OR($C683={"PH-AKT","Syk","Src","Lyn-FAK","Prin-CRAF","ERKKTR"}),1/Y683,Y683)</f>
        <v>0</v>
      </c>
      <c r="AK683" s="10">
        <f>IF(OR($C683={"PH-AKT","Syk","Src","Lyn-FAK","Prin-CRAF","ERKKTR"}),1/Z683,Z683)</f>
        <v>0</v>
      </c>
      <c r="AL683" s="10">
        <f>IF(OR($C683={"PH-AKT","Syk","Src","Lyn-FAK","Prin-CRAF","ERKKTR"}),1/AA683,AA683)</f>
        <v>0</v>
      </c>
      <c r="AM683" s="10">
        <f>IF(OR($C683={"PH-AKT","Syk","Src","Lyn-FAK","Prin-CRAF","ERKKTR"}),1/AB683,AB683)</f>
        <v>0</v>
      </c>
      <c r="AN683" s="10">
        <f>IF(OR($C683={"PH-AKT","Syk","Src","Lyn-FAK","Prin-CRAF","ERKKTR"}),1/AC683,AC683)</f>
        <v>0</v>
      </c>
      <c r="AO683" s="10">
        <f>IF(OR($C683={"PH-AKT","Syk","Src","Lyn-FAK","Prin-CRAF","ERKKTR"}),1/AD683,AD683)</f>
        <v>0</v>
      </c>
      <c r="AP683" s="10">
        <f>IF(OR($C683={"PH-AKT","Syk","Src","Lyn-FAK","Prin-CRAF","ERKKTR"}),1/AE683,AE683)</f>
        <v>0</v>
      </c>
      <c r="AQ683" s="10">
        <f>IF(OR($C683={"PH-AKT","Syk","Src","Lyn-FAK","Prin-CRAF","ERKKTR"}),1/AF683,AF683)</f>
        <v>0</v>
      </c>
      <c r="AR683" s="10">
        <f>IF(OR($C683={"PH-AKT","Syk","Src","Lyn-FAK","Prin-CRAF","ERKKTR"}),1/AG683,AG683)</f>
        <v>0</v>
      </c>
    </row>
    <row r="684" spans="1:44" x14ac:dyDescent="0.2">
      <c r="A684" s="10">
        <v>683</v>
      </c>
      <c r="C684" s="10">
        <f>_xlfn.IFNA(VLOOKUP($B684,Barcodes!$B$2:$E$14,4,FALSE),0)</f>
        <v>0</v>
      </c>
      <c r="AI684" s="10">
        <f>IF(OR($C684={"PH-AKT","Syk","Src","Lyn-FAK","Prin-CRAF","ERKKTR"}),1/X684,X684)</f>
        <v>0</v>
      </c>
      <c r="AJ684" s="10">
        <f>IF(OR($C684={"PH-AKT","Syk","Src","Lyn-FAK","Prin-CRAF","ERKKTR"}),1/Y684,Y684)</f>
        <v>0</v>
      </c>
      <c r="AK684" s="10">
        <f>IF(OR($C684={"PH-AKT","Syk","Src","Lyn-FAK","Prin-CRAF","ERKKTR"}),1/Z684,Z684)</f>
        <v>0</v>
      </c>
      <c r="AL684" s="10">
        <f>IF(OR($C684={"PH-AKT","Syk","Src","Lyn-FAK","Prin-CRAF","ERKKTR"}),1/AA684,AA684)</f>
        <v>0</v>
      </c>
      <c r="AM684" s="10">
        <f>IF(OR($C684={"PH-AKT","Syk","Src","Lyn-FAK","Prin-CRAF","ERKKTR"}),1/AB684,AB684)</f>
        <v>0</v>
      </c>
      <c r="AN684" s="10">
        <f>IF(OR($C684={"PH-AKT","Syk","Src","Lyn-FAK","Prin-CRAF","ERKKTR"}),1/AC684,AC684)</f>
        <v>0</v>
      </c>
      <c r="AO684" s="10">
        <f>IF(OR($C684={"PH-AKT","Syk","Src","Lyn-FAK","Prin-CRAF","ERKKTR"}),1/AD684,AD684)</f>
        <v>0</v>
      </c>
      <c r="AP684" s="10">
        <f>IF(OR($C684={"PH-AKT","Syk","Src","Lyn-FAK","Prin-CRAF","ERKKTR"}),1/AE684,AE684)</f>
        <v>0</v>
      </c>
      <c r="AQ684" s="10">
        <f>IF(OR($C684={"PH-AKT","Syk","Src","Lyn-FAK","Prin-CRAF","ERKKTR"}),1/AF684,AF684)</f>
        <v>0</v>
      </c>
      <c r="AR684" s="10">
        <f>IF(OR($C684={"PH-AKT","Syk","Src","Lyn-FAK","Prin-CRAF","ERKKTR"}),1/AG684,AG684)</f>
        <v>0</v>
      </c>
    </row>
    <row r="685" spans="1:44" x14ac:dyDescent="0.2">
      <c r="A685" s="10">
        <v>684</v>
      </c>
      <c r="C685" s="10">
        <f>_xlfn.IFNA(VLOOKUP($B685,Barcodes!$B$2:$E$14,4,FALSE),0)</f>
        <v>0</v>
      </c>
      <c r="AI685" s="10">
        <f>IF(OR($C685={"PH-AKT","Syk","Src","Lyn-FAK","Prin-CRAF","ERKKTR"}),1/X685,X685)</f>
        <v>0</v>
      </c>
      <c r="AJ685" s="10">
        <f>IF(OR($C685={"PH-AKT","Syk","Src","Lyn-FAK","Prin-CRAF","ERKKTR"}),1/Y685,Y685)</f>
        <v>0</v>
      </c>
      <c r="AK685" s="10">
        <f>IF(OR($C685={"PH-AKT","Syk","Src","Lyn-FAK","Prin-CRAF","ERKKTR"}),1/Z685,Z685)</f>
        <v>0</v>
      </c>
      <c r="AL685" s="10">
        <f>IF(OR($C685={"PH-AKT","Syk","Src","Lyn-FAK","Prin-CRAF","ERKKTR"}),1/AA685,AA685)</f>
        <v>0</v>
      </c>
      <c r="AM685" s="10">
        <f>IF(OR($C685={"PH-AKT","Syk","Src","Lyn-FAK","Prin-CRAF","ERKKTR"}),1/AB685,AB685)</f>
        <v>0</v>
      </c>
      <c r="AN685" s="10">
        <f>IF(OR($C685={"PH-AKT","Syk","Src","Lyn-FAK","Prin-CRAF","ERKKTR"}),1/AC685,AC685)</f>
        <v>0</v>
      </c>
      <c r="AO685" s="10">
        <f>IF(OR($C685={"PH-AKT","Syk","Src","Lyn-FAK","Prin-CRAF","ERKKTR"}),1/AD685,AD685)</f>
        <v>0</v>
      </c>
      <c r="AP685" s="10">
        <f>IF(OR($C685={"PH-AKT","Syk","Src","Lyn-FAK","Prin-CRAF","ERKKTR"}),1/AE685,AE685)</f>
        <v>0</v>
      </c>
      <c r="AQ685" s="10">
        <f>IF(OR($C685={"PH-AKT","Syk","Src","Lyn-FAK","Prin-CRAF","ERKKTR"}),1/AF685,AF685)</f>
        <v>0</v>
      </c>
      <c r="AR685" s="10">
        <f>IF(OR($C685={"PH-AKT","Syk","Src","Lyn-FAK","Prin-CRAF","ERKKTR"}),1/AG685,AG685)</f>
        <v>0</v>
      </c>
    </row>
    <row r="686" spans="1:44" x14ac:dyDescent="0.2">
      <c r="A686" s="10">
        <v>685</v>
      </c>
      <c r="C686" s="10">
        <f>_xlfn.IFNA(VLOOKUP($B686,Barcodes!$B$2:$E$14,4,FALSE),0)</f>
        <v>0</v>
      </c>
      <c r="AI686" s="10">
        <f>IF(OR($C686={"PH-AKT","Syk","Src","Lyn-FAK","Prin-CRAF","ERKKTR"}),1/X686,X686)</f>
        <v>0</v>
      </c>
      <c r="AJ686" s="10">
        <f>IF(OR($C686={"PH-AKT","Syk","Src","Lyn-FAK","Prin-CRAF","ERKKTR"}),1/Y686,Y686)</f>
        <v>0</v>
      </c>
      <c r="AK686" s="10">
        <f>IF(OR($C686={"PH-AKT","Syk","Src","Lyn-FAK","Prin-CRAF","ERKKTR"}),1/Z686,Z686)</f>
        <v>0</v>
      </c>
      <c r="AL686" s="10">
        <f>IF(OR($C686={"PH-AKT","Syk","Src","Lyn-FAK","Prin-CRAF","ERKKTR"}),1/AA686,AA686)</f>
        <v>0</v>
      </c>
      <c r="AM686" s="10">
        <f>IF(OR($C686={"PH-AKT","Syk","Src","Lyn-FAK","Prin-CRAF","ERKKTR"}),1/AB686,AB686)</f>
        <v>0</v>
      </c>
      <c r="AN686" s="10">
        <f>IF(OR($C686={"PH-AKT","Syk","Src","Lyn-FAK","Prin-CRAF","ERKKTR"}),1/AC686,AC686)</f>
        <v>0</v>
      </c>
      <c r="AO686" s="10">
        <f>IF(OR($C686={"PH-AKT","Syk","Src","Lyn-FAK","Prin-CRAF","ERKKTR"}),1/AD686,AD686)</f>
        <v>0</v>
      </c>
      <c r="AP686" s="10">
        <f>IF(OR($C686={"PH-AKT","Syk","Src","Lyn-FAK","Prin-CRAF","ERKKTR"}),1/AE686,AE686)</f>
        <v>0</v>
      </c>
      <c r="AQ686" s="10">
        <f>IF(OR($C686={"PH-AKT","Syk","Src","Lyn-FAK","Prin-CRAF","ERKKTR"}),1/AF686,AF686)</f>
        <v>0</v>
      </c>
      <c r="AR686" s="10">
        <f>IF(OR($C686={"PH-AKT","Syk","Src","Lyn-FAK","Prin-CRAF","ERKKTR"}),1/AG686,AG686)</f>
        <v>0</v>
      </c>
    </row>
    <row r="687" spans="1:44" x14ac:dyDescent="0.2">
      <c r="A687" s="10">
        <v>686</v>
      </c>
      <c r="C687" s="10">
        <f>_xlfn.IFNA(VLOOKUP($B687,Barcodes!$B$2:$E$14,4,FALSE),0)</f>
        <v>0</v>
      </c>
      <c r="AI687" s="10">
        <f>IF(OR($C687={"PH-AKT","Syk","Src","Lyn-FAK","Prin-CRAF","ERKKTR"}),1/X687,X687)</f>
        <v>0</v>
      </c>
      <c r="AJ687" s="10">
        <f>IF(OR($C687={"PH-AKT","Syk","Src","Lyn-FAK","Prin-CRAF","ERKKTR"}),1/Y687,Y687)</f>
        <v>0</v>
      </c>
      <c r="AK687" s="10">
        <f>IF(OR($C687={"PH-AKT","Syk","Src","Lyn-FAK","Prin-CRAF","ERKKTR"}),1/Z687,Z687)</f>
        <v>0</v>
      </c>
      <c r="AL687" s="10">
        <f>IF(OR($C687={"PH-AKT","Syk","Src","Lyn-FAK","Prin-CRAF","ERKKTR"}),1/AA687,AA687)</f>
        <v>0</v>
      </c>
      <c r="AM687" s="10">
        <f>IF(OR($C687={"PH-AKT","Syk","Src","Lyn-FAK","Prin-CRAF","ERKKTR"}),1/AB687,AB687)</f>
        <v>0</v>
      </c>
      <c r="AN687" s="10">
        <f>IF(OR($C687={"PH-AKT","Syk","Src","Lyn-FAK","Prin-CRAF","ERKKTR"}),1/AC687,AC687)</f>
        <v>0</v>
      </c>
      <c r="AO687" s="10">
        <f>IF(OR($C687={"PH-AKT","Syk","Src","Lyn-FAK","Prin-CRAF","ERKKTR"}),1/AD687,AD687)</f>
        <v>0</v>
      </c>
      <c r="AP687" s="10">
        <f>IF(OR($C687={"PH-AKT","Syk","Src","Lyn-FAK","Prin-CRAF","ERKKTR"}),1/AE687,AE687)</f>
        <v>0</v>
      </c>
      <c r="AQ687" s="10">
        <f>IF(OR($C687={"PH-AKT","Syk","Src","Lyn-FAK","Prin-CRAF","ERKKTR"}),1/AF687,AF687)</f>
        <v>0</v>
      </c>
      <c r="AR687" s="10">
        <f>IF(OR($C687={"PH-AKT","Syk","Src","Lyn-FAK","Prin-CRAF","ERKKTR"}),1/AG687,AG687)</f>
        <v>0</v>
      </c>
    </row>
    <row r="688" spans="1:44" x14ac:dyDescent="0.2">
      <c r="A688" s="10">
        <v>687</v>
      </c>
      <c r="C688" s="10">
        <f>_xlfn.IFNA(VLOOKUP($B688,Barcodes!$B$2:$E$14,4,FALSE),0)</f>
        <v>0</v>
      </c>
      <c r="AI688" s="10">
        <f>IF(OR($C688={"PH-AKT","Syk","Src","Lyn-FAK","Prin-CRAF","ERKKTR"}),1/X688,X688)</f>
        <v>0</v>
      </c>
      <c r="AJ688" s="10">
        <f>IF(OR($C688={"PH-AKT","Syk","Src","Lyn-FAK","Prin-CRAF","ERKKTR"}),1/Y688,Y688)</f>
        <v>0</v>
      </c>
      <c r="AK688" s="10">
        <f>IF(OR($C688={"PH-AKT","Syk","Src","Lyn-FAK","Prin-CRAF","ERKKTR"}),1/Z688,Z688)</f>
        <v>0</v>
      </c>
      <c r="AL688" s="10">
        <f>IF(OR($C688={"PH-AKT","Syk","Src","Lyn-FAK","Prin-CRAF","ERKKTR"}),1/AA688,AA688)</f>
        <v>0</v>
      </c>
      <c r="AM688" s="10">
        <f>IF(OR($C688={"PH-AKT","Syk","Src","Lyn-FAK","Prin-CRAF","ERKKTR"}),1/AB688,AB688)</f>
        <v>0</v>
      </c>
      <c r="AN688" s="10">
        <f>IF(OR($C688={"PH-AKT","Syk","Src","Lyn-FAK","Prin-CRAF","ERKKTR"}),1/AC688,AC688)</f>
        <v>0</v>
      </c>
      <c r="AO688" s="10">
        <f>IF(OR($C688={"PH-AKT","Syk","Src","Lyn-FAK","Prin-CRAF","ERKKTR"}),1/AD688,AD688)</f>
        <v>0</v>
      </c>
      <c r="AP688" s="10">
        <f>IF(OR($C688={"PH-AKT","Syk","Src","Lyn-FAK","Prin-CRAF","ERKKTR"}),1/AE688,AE688)</f>
        <v>0</v>
      </c>
      <c r="AQ688" s="10">
        <f>IF(OR($C688={"PH-AKT","Syk","Src","Lyn-FAK","Prin-CRAF","ERKKTR"}),1/AF688,AF688)</f>
        <v>0</v>
      </c>
      <c r="AR688" s="10">
        <f>IF(OR($C688={"PH-AKT","Syk","Src","Lyn-FAK","Prin-CRAF","ERKKTR"}),1/AG688,AG688)</f>
        <v>0</v>
      </c>
    </row>
    <row r="689" spans="1:44" x14ac:dyDescent="0.2">
      <c r="A689" s="10">
        <v>688</v>
      </c>
      <c r="C689" s="10">
        <f>_xlfn.IFNA(VLOOKUP($B689,Barcodes!$B$2:$E$14,4,FALSE),0)</f>
        <v>0</v>
      </c>
      <c r="AI689" s="10">
        <f>IF(OR($C689={"PH-AKT","Syk","Src","Lyn-FAK","Prin-CRAF","ERKKTR"}),1/X689,X689)</f>
        <v>0</v>
      </c>
      <c r="AJ689" s="10">
        <f>IF(OR($C689={"PH-AKT","Syk","Src","Lyn-FAK","Prin-CRAF","ERKKTR"}),1/Y689,Y689)</f>
        <v>0</v>
      </c>
      <c r="AK689" s="10">
        <f>IF(OR($C689={"PH-AKT","Syk","Src","Lyn-FAK","Prin-CRAF","ERKKTR"}),1/Z689,Z689)</f>
        <v>0</v>
      </c>
      <c r="AL689" s="10">
        <f>IF(OR($C689={"PH-AKT","Syk","Src","Lyn-FAK","Prin-CRAF","ERKKTR"}),1/AA689,AA689)</f>
        <v>0</v>
      </c>
      <c r="AM689" s="10">
        <f>IF(OR($C689={"PH-AKT","Syk","Src","Lyn-FAK","Prin-CRAF","ERKKTR"}),1/AB689,AB689)</f>
        <v>0</v>
      </c>
      <c r="AN689" s="10">
        <f>IF(OR($C689={"PH-AKT","Syk","Src","Lyn-FAK","Prin-CRAF","ERKKTR"}),1/AC689,AC689)</f>
        <v>0</v>
      </c>
      <c r="AO689" s="10">
        <f>IF(OR($C689={"PH-AKT","Syk","Src","Lyn-FAK","Prin-CRAF","ERKKTR"}),1/AD689,AD689)</f>
        <v>0</v>
      </c>
      <c r="AP689" s="10">
        <f>IF(OR($C689={"PH-AKT","Syk","Src","Lyn-FAK","Prin-CRAF","ERKKTR"}),1/AE689,AE689)</f>
        <v>0</v>
      </c>
      <c r="AQ689" s="10">
        <f>IF(OR($C689={"PH-AKT","Syk","Src","Lyn-FAK","Prin-CRAF","ERKKTR"}),1/AF689,AF689)</f>
        <v>0</v>
      </c>
      <c r="AR689" s="10">
        <f>IF(OR($C689={"PH-AKT","Syk","Src","Lyn-FAK","Prin-CRAF","ERKKTR"}),1/AG689,AG689)</f>
        <v>0</v>
      </c>
    </row>
    <row r="690" spans="1:44" x14ac:dyDescent="0.2">
      <c r="A690" s="10">
        <v>689</v>
      </c>
      <c r="C690" s="10">
        <f>_xlfn.IFNA(VLOOKUP($B690,Barcodes!$B$2:$E$14,4,FALSE),0)</f>
        <v>0</v>
      </c>
      <c r="AI690" s="10">
        <f>IF(OR($C690={"PH-AKT","Syk","Src","Lyn-FAK","Prin-CRAF","ERKKTR"}),1/X690,X690)</f>
        <v>0</v>
      </c>
      <c r="AJ690" s="10">
        <f>IF(OR($C690={"PH-AKT","Syk","Src","Lyn-FAK","Prin-CRAF","ERKKTR"}),1/Y690,Y690)</f>
        <v>0</v>
      </c>
      <c r="AK690" s="10">
        <f>IF(OR($C690={"PH-AKT","Syk","Src","Lyn-FAK","Prin-CRAF","ERKKTR"}),1/Z690,Z690)</f>
        <v>0</v>
      </c>
      <c r="AL690" s="10">
        <f>IF(OR($C690={"PH-AKT","Syk","Src","Lyn-FAK","Prin-CRAF","ERKKTR"}),1/AA690,AA690)</f>
        <v>0</v>
      </c>
      <c r="AM690" s="10">
        <f>IF(OR($C690={"PH-AKT","Syk","Src","Lyn-FAK","Prin-CRAF","ERKKTR"}),1/AB690,AB690)</f>
        <v>0</v>
      </c>
      <c r="AN690" s="10">
        <f>IF(OR($C690={"PH-AKT","Syk","Src","Lyn-FAK","Prin-CRAF","ERKKTR"}),1/AC690,AC690)</f>
        <v>0</v>
      </c>
      <c r="AO690" s="10">
        <f>IF(OR($C690={"PH-AKT","Syk","Src","Lyn-FAK","Prin-CRAF","ERKKTR"}),1/AD690,AD690)</f>
        <v>0</v>
      </c>
      <c r="AP690" s="10">
        <f>IF(OR($C690={"PH-AKT","Syk","Src","Lyn-FAK","Prin-CRAF","ERKKTR"}),1/AE690,AE690)</f>
        <v>0</v>
      </c>
      <c r="AQ690" s="10">
        <f>IF(OR($C690={"PH-AKT","Syk","Src","Lyn-FAK","Prin-CRAF","ERKKTR"}),1/AF690,AF690)</f>
        <v>0</v>
      </c>
      <c r="AR690" s="10">
        <f>IF(OR($C690={"PH-AKT","Syk","Src","Lyn-FAK","Prin-CRAF","ERKKTR"}),1/AG690,AG690)</f>
        <v>0</v>
      </c>
    </row>
    <row r="691" spans="1:44" x14ac:dyDescent="0.2">
      <c r="A691" s="10">
        <v>690</v>
      </c>
      <c r="C691" s="10">
        <f>_xlfn.IFNA(VLOOKUP($B691,Barcodes!$B$2:$E$14,4,FALSE),0)</f>
        <v>0</v>
      </c>
      <c r="AI691" s="10">
        <f>IF(OR($C691={"PH-AKT","Syk","Src","Lyn-FAK","Prin-CRAF","ERKKTR"}),1/X691,X691)</f>
        <v>0</v>
      </c>
      <c r="AJ691" s="10">
        <f>IF(OR($C691={"PH-AKT","Syk","Src","Lyn-FAK","Prin-CRAF","ERKKTR"}),1/Y691,Y691)</f>
        <v>0</v>
      </c>
      <c r="AK691" s="10">
        <f>IF(OR($C691={"PH-AKT","Syk","Src","Lyn-FAK","Prin-CRAF","ERKKTR"}),1/Z691,Z691)</f>
        <v>0</v>
      </c>
      <c r="AL691" s="10">
        <f>IF(OR($C691={"PH-AKT","Syk","Src","Lyn-FAK","Prin-CRAF","ERKKTR"}),1/AA691,AA691)</f>
        <v>0</v>
      </c>
      <c r="AM691" s="10">
        <f>IF(OR($C691={"PH-AKT","Syk","Src","Lyn-FAK","Prin-CRAF","ERKKTR"}),1/AB691,AB691)</f>
        <v>0</v>
      </c>
      <c r="AN691" s="10">
        <f>IF(OR($C691={"PH-AKT","Syk","Src","Lyn-FAK","Prin-CRAF","ERKKTR"}),1/AC691,AC691)</f>
        <v>0</v>
      </c>
      <c r="AO691" s="10">
        <f>IF(OR($C691={"PH-AKT","Syk","Src","Lyn-FAK","Prin-CRAF","ERKKTR"}),1/AD691,AD691)</f>
        <v>0</v>
      </c>
      <c r="AP691" s="10">
        <f>IF(OR($C691={"PH-AKT","Syk","Src","Lyn-FAK","Prin-CRAF","ERKKTR"}),1/AE691,AE691)</f>
        <v>0</v>
      </c>
      <c r="AQ691" s="10">
        <f>IF(OR($C691={"PH-AKT","Syk","Src","Lyn-FAK","Prin-CRAF","ERKKTR"}),1/AF691,AF691)</f>
        <v>0</v>
      </c>
      <c r="AR691" s="10">
        <f>IF(OR($C691={"PH-AKT","Syk","Src","Lyn-FAK","Prin-CRAF","ERKKTR"}),1/AG691,AG691)</f>
        <v>0</v>
      </c>
    </row>
    <row r="692" spans="1:44" x14ac:dyDescent="0.2">
      <c r="A692" s="10">
        <v>691</v>
      </c>
      <c r="C692" s="10">
        <f>_xlfn.IFNA(VLOOKUP($B692,Barcodes!$B$2:$E$14,4,FALSE),0)</f>
        <v>0</v>
      </c>
      <c r="AI692" s="10">
        <f>IF(OR($C692={"PH-AKT","Syk","Src","Lyn-FAK","Prin-CRAF","ERKKTR"}),1/X692,X692)</f>
        <v>0</v>
      </c>
      <c r="AJ692" s="10">
        <f>IF(OR($C692={"PH-AKT","Syk","Src","Lyn-FAK","Prin-CRAF","ERKKTR"}),1/Y692,Y692)</f>
        <v>0</v>
      </c>
      <c r="AK692" s="10">
        <f>IF(OR($C692={"PH-AKT","Syk","Src","Lyn-FAK","Prin-CRAF","ERKKTR"}),1/Z692,Z692)</f>
        <v>0</v>
      </c>
      <c r="AL692" s="10">
        <f>IF(OR($C692={"PH-AKT","Syk","Src","Lyn-FAK","Prin-CRAF","ERKKTR"}),1/AA692,AA692)</f>
        <v>0</v>
      </c>
      <c r="AM692" s="10">
        <f>IF(OR($C692={"PH-AKT","Syk","Src","Lyn-FAK","Prin-CRAF","ERKKTR"}),1/AB692,AB692)</f>
        <v>0</v>
      </c>
      <c r="AN692" s="10">
        <f>IF(OR($C692={"PH-AKT","Syk","Src","Lyn-FAK","Prin-CRAF","ERKKTR"}),1/AC692,AC692)</f>
        <v>0</v>
      </c>
      <c r="AO692" s="10">
        <f>IF(OR($C692={"PH-AKT","Syk","Src","Lyn-FAK","Prin-CRAF","ERKKTR"}),1/AD692,AD692)</f>
        <v>0</v>
      </c>
      <c r="AP692" s="10">
        <f>IF(OR($C692={"PH-AKT","Syk","Src","Lyn-FAK","Prin-CRAF","ERKKTR"}),1/AE692,AE692)</f>
        <v>0</v>
      </c>
      <c r="AQ692" s="10">
        <f>IF(OR($C692={"PH-AKT","Syk","Src","Lyn-FAK","Prin-CRAF","ERKKTR"}),1/AF692,AF692)</f>
        <v>0</v>
      </c>
      <c r="AR692" s="10">
        <f>IF(OR($C692={"PH-AKT","Syk","Src","Lyn-FAK","Prin-CRAF","ERKKTR"}),1/AG692,AG692)</f>
        <v>0</v>
      </c>
    </row>
    <row r="693" spans="1:44" x14ac:dyDescent="0.2">
      <c r="A693" s="10">
        <v>692</v>
      </c>
      <c r="C693" s="10">
        <f>_xlfn.IFNA(VLOOKUP($B693,Barcodes!$B$2:$E$14,4,FALSE),0)</f>
        <v>0</v>
      </c>
      <c r="AI693" s="10">
        <f>IF(OR($C693={"PH-AKT","Syk","Src","Lyn-FAK","Prin-CRAF","ERKKTR"}),1/X693,X693)</f>
        <v>0</v>
      </c>
      <c r="AJ693" s="10">
        <f>IF(OR($C693={"PH-AKT","Syk","Src","Lyn-FAK","Prin-CRAF","ERKKTR"}),1/Y693,Y693)</f>
        <v>0</v>
      </c>
      <c r="AK693" s="10">
        <f>IF(OR($C693={"PH-AKT","Syk","Src","Lyn-FAK","Prin-CRAF","ERKKTR"}),1/Z693,Z693)</f>
        <v>0</v>
      </c>
      <c r="AL693" s="10">
        <f>IF(OR($C693={"PH-AKT","Syk","Src","Lyn-FAK","Prin-CRAF","ERKKTR"}),1/AA693,AA693)</f>
        <v>0</v>
      </c>
      <c r="AM693" s="10">
        <f>IF(OR($C693={"PH-AKT","Syk","Src","Lyn-FAK","Prin-CRAF","ERKKTR"}),1/AB693,AB693)</f>
        <v>0</v>
      </c>
      <c r="AN693" s="10">
        <f>IF(OR($C693={"PH-AKT","Syk","Src","Lyn-FAK","Prin-CRAF","ERKKTR"}),1/AC693,AC693)</f>
        <v>0</v>
      </c>
      <c r="AO693" s="10">
        <f>IF(OR($C693={"PH-AKT","Syk","Src","Lyn-FAK","Prin-CRAF","ERKKTR"}),1/AD693,AD693)</f>
        <v>0</v>
      </c>
      <c r="AP693" s="10">
        <f>IF(OR($C693={"PH-AKT","Syk","Src","Lyn-FAK","Prin-CRAF","ERKKTR"}),1/AE693,AE693)</f>
        <v>0</v>
      </c>
      <c r="AQ693" s="10">
        <f>IF(OR($C693={"PH-AKT","Syk","Src","Lyn-FAK","Prin-CRAF","ERKKTR"}),1/AF693,AF693)</f>
        <v>0</v>
      </c>
      <c r="AR693" s="10">
        <f>IF(OR($C693={"PH-AKT","Syk","Src","Lyn-FAK","Prin-CRAF","ERKKTR"}),1/AG693,AG693)</f>
        <v>0</v>
      </c>
    </row>
    <row r="694" spans="1:44" x14ac:dyDescent="0.2">
      <c r="A694" s="10">
        <v>693</v>
      </c>
      <c r="C694" s="10">
        <f>_xlfn.IFNA(VLOOKUP($B694,Barcodes!$B$2:$E$14,4,FALSE),0)</f>
        <v>0</v>
      </c>
      <c r="AI694" s="10">
        <f>IF(OR($C694={"PH-AKT","Syk","Src","Lyn-FAK","Prin-CRAF","ERKKTR"}),1/X694,X694)</f>
        <v>0</v>
      </c>
      <c r="AJ694" s="10">
        <f>IF(OR($C694={"PH-AKT","Syk","Src","Lyn-FAK","Prin-CRAF","ERKKTR"}),1/Y694,Y694)</f>
        <v>0</v>
      </c>
      <c r="AK694" s="10">
        <f>IF(OR($C694={"PH-AKT","Syk","Src","Lyn-FAK","Prin-CRAF","ERKKTR"}),1/Z694,Z694)</f>
        <v>0</v>
      </c>
      <c r="AL694" s="10">
        <f>IF(OR($C694={"PH-AKT","Syk","Src","Lyn-FAK","Prin-CRAF","ERKKTR"}),1/AA694,AA694)</f>
        <v>0</v>
      </c>
      <c r="AM694" s="10">
        <f>IF(OR($C694={"PH-AKT","Syk","Src","Lyn-FAK","Prin-CRAF","ERKKTR"}),1/AB694,AB694)</f>
        <v>0</v>
      </c>
      <c r="AN694" s="10">
        <f>IF(OR($C694={"PH-AKT","Syk","Src","Lyn-FAK","Prin-CRAF","ERKKTR"}),1/AC694,AC694)</f>
        <v>0</v>
      </c>
      <c r="AO694" s="10">
        <f>IF(OR($C694={"PH-AKT","Syk","Src","Lyn-FAK","Prin-CRAF","ERKKTR"}),1/AD694,AD694)</f>
        <v>0</v>
      </c>
      <c r="AP694" s="10">
        <f>IF(OR($C694={"PH-AKT","Syk","Src","Lyn-FAK","Prin-CRAF","ERKKTR"}),1/AE694,AE694)</f>
        <v>0</v>
      </c>
      <c r="AQ694" s="10">
        <f>IF(OR($C694={"PH-AKT","Syk","Src","Lyn-FAK","Prin-CRAF","ERKKTR"}),1/AF694,AF694)</f>
        <v>0</v>
      </c>
      <c r="AR694" s="10">
        <f>IF(OR($C694={"PH-AKT","Syk","Src","Lyn-FAK","Prin-CRAF","ERKKTR"}),1/AG694,AG694)</f>
        <v>0</v>
      </c>
    </row>
    <row r="695" spans="1:44" x14ac:dyDescent="0.2">
      <c r="A695" s="10">
        <v>694</v>
      </c>
      <c r="C695" s="10">
        <f>_xlfn.IFNA(VLOOKUP($B695,Barcodes!$B$2:$E$14,4,FALSE),0)</f>
        <v>0</v>
      </c>
      <c r="AI695" s="10">
        <f>IF(OR($C695={"PH-AKT","Syk","Src","Lyn-FAK","Prin-CRAF","ERKKTR"}),1/X695,X695)</f>
        <v>0</v>
      </c>
      <c r="AJ695" s="10">
        <f>IF(OR($C695={"PH-AKT","Syk","Src","Lyn-FAK","Prin-CRAF","ERKKTR"}),1/Y695,Y695)</f>
        <v>0</v>
      </c>
      <c r="AK695" s="10">
        <f>IF(OR($C695={"PH-AKT","Syk","Src","Lyn-FAK","Prin-CRAF","ERKKTR"}),1/Z695,Z695)</f>
        <v>0</v>
      </c>
      <c r="AL695" s="10">
        <f>IF(OR($C695={"PH-AKT","Syk","Src","Lyn-FAK","Prin-CRAF","ERKKTR"}),1/AA695,AA695)</f>
        <v>0</v>
      </c>
      <c r="AM695" s="10">
        <f>IF(OR($C695={"PH-AKT","Syk","Src","Lyn-FAK","Prin-CRAF","ERKKTR"}),1/AB695,AB695)</f>
        <v>0</v>
      </c>
      <c r="AN695" s="10">
        <f>IF(OR($C695={"PH-AKT","Syk","Src","Lyn-FAK","Prin-CRAF","ERKKTR"}),1/AC695,AC695)</f>
        <v>0</v>
      </c>
      <c r="AO695" s="10">
        <f>IF(OR($C695={"PH-AKT","Syk","Src","Lyn-FAK","Prin-CRAF","ERKKTR"}),1/AD695,AD695)</f>
        <v>0</v>
      </c>
      <c r="AP695" s="10">
        <f>IF(OR($C695={"PH-AKT","Syk","Src","Lyn-FAK","Prin-CRAF","ERKKTR"}),1/AE695,AE695)</f>
        <v>0</v>
      </c>
      <c r="AQ695" s="10">
        <f>IF(OR($C695={"PH-AKT","Syk","Src","Lyn-FAK","Prin-CRAF","ERKKTR"}),1/AF695,AF695)</f>
        <v>0</v>
      </c>
      <c r="AR695" s="10">
        <f>IF(OR($C695={"PH-AKT","Syk","Src","Lyn-FAK","Prin-CRAF","ERKKTR"}),1/AG695,AG695)</f>
        <v>0</v>
      </c>
    </row>
    <row r="696" spans="1:44" x14ac:dyDescent="0.2">
      <c r="A696" s="10">
        <v>695</v>
      </c>
      <c r="C696" s="10">
        <f>_xlfn.IFNA(VLOOKUP($B696,Barcodes!$B$2:$E$14,4,FALSE),0)</f>
        <v>0</v>
      </c>
      <c r="AI696" s="10">
        <f>IF(OR($C696={"PH-AKT","Syk","Src","Lyn-FAK","Prin-CRAF","ERKKTR"}),1/X696,X696)</f>
        <v>0</v>
      </c>
      <c r="AJ696" s="10">
        <f>IF(OR($C696={"PH-AKT","Syk","Src","Lyn-FAK","Prin-CRAF","ERKKTR"}),1/Y696,Y696)</f>
        <v>0</v>
      </c>
      <c r="AK696" s="10">
        <f>IF(OR($C696={"PH-AKT","Syk","Src","Lyn-FAK","Prin-CRAF","ERKKTR"}),1/Z696,Z696)</f>
        <v>0</v>
      </c>
      <c r="AL696" s="10">
        <f>IF(OR($C696={"PH-AKT","Syk","Src","Lyn-FAK","Prin-CRAF","ERKKTR"}),1/AA696,AA696)</f>
        <v>0</v>
      </c>
      <c r="AM696" s="10">
        <f>IF(OR($C696={"PH-AKT","Syk","Src","Lyn-FAK","Prin-CRAF","ERKKTR"}),1/AB696,AB696)</f>
        <v>0</v>
      </c>
      <c r="AN696" s="10">
        <f>IF(OR($C696={"PH-AKT","Syk","Src","Lyn-FAK","Prin-CRAF","ERKKTR"}),1/AC696,AC696)</f>
        <v>0</v>
      </c>
      <c r="AO696" s="10">
        <f>IF(OR($C696={"PH-AKT","Syk","Src","Lyn-FAK","Prin-CRAF","ERKKTR"}),1/AD696,AD696)</f>
        <v>0</v>
      </c>
      <c r="AP696" s="10">
        <f>IF(OR($C696={"PH-AKT","Syk","Src","Lyn-FAK","Prin-CRAF","ERKKTR"}),1/AE696,AE696)</f>
        <v>0</v>
      </c>
      <c r="AQ696" s="10">
        <f>IF(OR($C696={"PH-AKT","Syk","Src","Lyn-FAK","Prin-CRAF","ERKKTR"}),1/AF696,AF696)</f>
        <v>0</v>
      </c>
      <c r="AR696" s="10">
        <f>IF(OR($C696={"PH-AKT","Syk","Src","Lyn-FAK","Prin-CRAF","ERKKTR"}),1/AG696,AG696)</f>
        <v>0</v>
      </c>
    </row>
    <row r="697" spans="1:44" x14ac:dyDescent="0.2">
      <c r="A697" s="10">
        <v>696</v>
      </c>
      <c r="C697" s="10">
        <f>_xlfn.IFNA(VLOOKUP($B697,Barcodes!$B$2:$E$14,4,FALSE),0)</f>
        <v>0</v>
      </c>
      <c r="AI697" s="10">
        <f>IF(OR($C697={"PH-AKT","Syk","Src","Lyn-FAK","Prin-CRAF","ERKKTR"}),1/X697,X697)</f>
        <v>0</v>
      </c>
      <c r="AJ697" s="10">
        <f>IF(OR($C697={"PH-AKT","Syk","Src","Lyn-FAK","Prin-CRAF","ERKKTR"}),1/Y697,Y697)</f>
        <v>0</v>
      </c>
      <c r="AK697" s="10">
        <f>IF(OR($C697={"PH-AKT","Syk","Src","Lyn-FAK","Prin-CRAF","ERKKTR"}),1/Z697,Z697)</f>
        <v>0</v>
      </c>
      <c r="AL697" s="10">
        <f>IF(OR($C697={"PH-AKT","Syk","Src","Lyn-FAK","Prin-CRAF","ERKKTR"}),1/AA697,AA697)</f>
        <v>0</v>
      </c>
      <c r="AM697" s="10">
        <f>IF(OR($C697={"PH-AKT","Syk","Src","Lyn-FAK","Prin-CRAF","ERKKTR"}),1/AB697,AB697)</f>
        <v>0</v>
      </c>
      <c r="AN697" s="10">
        <f>IF(OR($C697={"PH-AKT","Syk","Src","Lyn-FAK","Prin-CRAF","ERKKTR"}),1/AC697,AC697)</f>
        <v>0</v>
      </c>
      <c r="AO697" s="10">
        <f>IF(OR($C697={"PH-AKT","Syk","Src","Lyn-FAK","Prin-CRAF","ERKKTR"}),1/AD697,AD697)</f>
        <v>0</v>
      </c>
      <c r="AP697" s="10">
        <f>IF(OR($C697={"PH-AKT","Syk","Src","Lyn-FAK","Prin-CRAF","ERKKTR"}),1/AE697,AE697)</f>
        <v>0</v>
      </c>
      <c r="AQ697" s="10">
        <f>IF(OR($C697={"PH-AKT","Syk","Src","Lyn-FAK","Prin-CRAF","ERKKTR"}),1/AF697,AF697)</f>
        <v>0</v>
      </c>
      <c r="AR697" s="10">
        <f>IF(OR($C697={"PH-AKT","Syk","Src","Lyn-FAK","Prin-CRAF","ERKKTR"}),1/AG697,AG697)</f>
        <v>0</v>
      </c>
    </row>
    <row r="698" spans="1:44" x14ac:dyDescent="0.2">
      <c r="A698" s="10">
        <v>697</v>
      </c>
      <c r="C698" s="10">
        <f>_xlfn.IFNA(VLOOKUP($B698,Barcodes!$B$2:$E$14,4,FALSE),0)</f>
        <v>0</v>
      </c>
      <c r="AI698" s="10">
        <f>IF(OR($C698={"PH-AKT","Syk","Src","Lyn-FAK","Prin-CRAF","ERKKTR"}),1/X698,X698)</f>
        <v>0</v>
      </c>
      <c r="AJ698" s="10">
        <f>IF(OR($C698={"PH-AKT","Syk","Src","Lyn-FAK","Prin-CRAF","ERKKTR"}),1/Y698,Y698)</f>
        <v>0</v>
      </c>
      <c r="AK698" s="10">
        <f>IF(OR($C698={"PH-AKT","Syk","Src","Lyn-FAK","Prin-CRAF","ERKKTR"}),1/Z698,Z698)</f>
        <v>0</v>
      </c>
      <c r="AL698" s="10">
        <f>IF(OR($C698={"PH-AKT","Syk","Src","Lyn-FAK","Prin-CRAF","ERKKTR"}),1/AA698,AA698)</f>
        <v>0</v>
      </c>
      <c r="AM698" s="10">
        <f>IF(OR($C698={"PH-AKT","Syk","Src","Lyn-FAK","Prin-CRAF","ERKKTR"}),1/AB698,AB698)</f>
        <v>0</v>
      </c>
      <c r="AN698" s="10">
        <f>IF(OR($C698={"PH-AKT","Syk","Src","Lyn-FAK","Prin-CRAF","ERKKTR"}),1/AC698,AC698)</f>
        <v>0</v>
      </c>
      <c r="AO698" s="10">
        <f>IF(OR($C698={"PH-AKT","Syk","Src","Lyn-FAK","Prin-CRAF","ERKKTR"}),1/AD698,AD698)</f>
        <v>0</v>
      </c>
      <c r="AP698" s="10">
        <f>IF(OR($C698={"PH-AKT","Syk","Src","Lyn-FAK","Prin-CRAF","ERKKTR"}),1/AE698,AE698)</f>
        <v>0</v>
      </c>
      <c r="AQ698" s="10">
        <f>IF(OR($C698={"PH-AKT","Syk","Src","Lyn-FAK","Prin-CRAF","ERKKTR"}),1/AF698,AF698)</f>
        <v>0</v>
      </c>
      <c r="AR698" s="10">
        <f>IF(OR($C698={"PH-AKT","Syk","Src","Lyn-FAK","Prin-CRAF","ERKKTR"}),1/AG698,AG698)</f>
        <v>0</v>
      </c>
    </row>
    <row r="699" spans="1:44" x14ac:dyDescent="0.2">
      <c r="A699" s="10">
        <v>698</v>
      </c>
      <c r="C699" s="10">
        <f>_xlfn.IFNA(VLOOKUP($B699,Barcodes!$B$2:$E$14,4,FALSE),0)</f>
        <v>0</v>
      </c>
      <c r="AI699" s="10">
        <f>IF(OR($C699={"PH-AKT","Syk","Src","Lyn-FAK","Prin-CRAF","ERKKTR"}),1/X699,X699)</f>
        <v>0</v>
      </c>
      <c r="AJ699" s="10">
        <f>IF(OR($C699={"PH-AKT","Syk","Src","Lyn-FAK","Prin-CRAF","ERKKTR"}),1/Y699,Y699)</f>
        <v>0</v>
      </c>
      <c r="AK699" s="10">
        <f>IF(OR($C699={"PH-AKT","Syk","Src","Lyn-FAK","Prin-CRAF","ERKKTR"}),1/Z699,Z699)</f>
        <v>0</v>
      </c>
      <c r="AL699" s="10">
        <f>IF(OR($C699={"PH-AKT","Syk","Src","Lyn-FAK","Prin-CRAF","ERKKTR"}),1/AA699,AA699)</f>
        <v>0</v>
      </c>
      <c r="AM699" s="10">
        <f>IF(OR($C699={"PH-AKT","Syk","Src","Lyn-FAK","Prin-CRAF","ERKKTR"}),1/AB699,AB699)</f>
        <v>0</v>
      </c>
      <c r="AN699" s="10">
        <f>IF(OR($C699={"PH-AKT","Syk","Src","Lyn-FAK","Prin-CRAF","ERKKTR"}),1/AC699,AC699)</f>
        <v>0</v>
      </c>
      <c r="AO699" s="10">
        <f>IF(OR($C699={"PH-AKT","Syk","Src","Lyn-FAK","Prin-CRAF","ERKKTR"}),1/AD699,AD699)</f>
        <v>0</v>
      </c>
      <c r="AP699" s="10">
        <f>IF(OR($C699={"PH-AKT","Syk","Src","Lyn-FAK","Prin-CRAF","ERKKTR"}),1/AE699,AE699)</f>
        <v>0</v>
      </c>
      <c r="AQ699" s="10">
        <f>IF(OR($C699={"PH-AKT","Syk","Src","Lyn-FAK","Prin-CRAF","ERKKTR"}),1/AF699,AF699)</f>
        <v>0</v>
      </c>
      <c r="AR699" s="10">
        <f>IF(OR($C699={"PH-AKT","Syk","Src","Lyn-FAK","Prin-CRAF","ERKKTR"}),1/AG699,AG699)</f>
        <v>0</v>
      </c>
    </row>
    <row r="700" spans="1:44" x14ac:dyDescent="0.2">
      <c r="A700" s="10">
        <v>699</v>
      </c>
      <c r="C700" s="10">
        <f>_xlfn.IFNA(VLOOKUP($B700,Barcodes!$B$2:$E$14,4,FALSE),0)</f>
        <v>0</v>
      </c>
      <c r="AI700" s="10">
        <f>IF(OR($C700={"PH-AKT","Syk","Src","Lyn-FAK","Prin-CRAF","ERKKTR"}),1/X700,X700)</f>
        <v>0</v>
      </c>
      <c r="AJ700" s="10">
        <f>IF(OR($C700={"PH-AKT","Syk","Src","Lyn-FAK","Prin-CRAF","ERKKTR"}),1/Y700,Y700)</f>
        <v>0</v>
      </c>
      <c r="AK700" s="10">
        <f>IF(OR($C700={"PH-AKT","Syk","Src","Lyn-FAK","Prin-CRAF","ERKKTR"}),1/Z700,Z700)</f>
        <v>0</v>
      </c>
      <c r="AL700" s="10">
        <f>IF(OR($C700={"PH-AKT","Syk","Src","Lyn-FAK","Prin-CRAF","ERKKTR"}),1/AA700,AA700)</f>
        <v>0</v>
      </c>
      <c r="AM700" s="10">
        <f>IF(OR($C700={"PH-AKT","Syk","Src","Lyn-FAK","Prin-CRAF","ERKKTR"}),1/AB700,AB700)</f>
        <v>0</v>
      </c>
      <c r="AN700" s="10">
        <f>IF(OR($C700={"PH-AKT","Syk","Src","Lyn-FAK","Prin-CRAF","ERKKTR"}),1/AC700,AC700)</f>
        <v>0</v>
      </c>
      <c r="AO700" s="10">
        <f>IF(OR($C700={"PH-AKT","Syk","Src","Lyn-FAK","Prin-CRAF","ERKKTR"}),1/AD700,AD700)</f>
        <v>0</v>
      </c>
      <c r="AP700" s="10">
        <f>IF(OR($C700={"PH-AKT","Syk","Src","Lyn-FAK","Prin-CRAF","ERKKTR"}),1/AE700,AE700)</f>
        <v>0</v>
      </c>
      <c r="AQ700" s="10">
        <f>IF(OR($C700={"PH-AKT","Syk","Src","Lyn-FAK","Prin-CRAF","ERKKTR"}),1/AF700,AF700)</f>
        <v>0</v>
      </c>
      <c r="AR700" s="10">
        <f>IF(OR($C700={"PH-AKT","Syk","Src","Lyn-FAK","Prin-CRAF","ERKKTR"}),1/AG700,AG700)</f>
        <v>0</v>
      </c>
    </row>
    <row r="701" spans="1:44" x14ac:dyDescent="0.2">
      <c r="A701" s="10">
        <v>700</v>
      </c>
      <c r="C701" s="10">
        <f>_xlfn.IFNA(VLOOKUP($B701,Barcodes!$B$2:$E$14,4,FALSE),0)</f>
        <v>0</v>
      </c>
      <c r="AI701" s="10">
        <f>IF(OR($C701={"PH-AKT","Syk","Src","Lyn-FAK","Prin-CRAF","ERKKTR"}),1/X701,X701)</f>
        <v>0</v>
      </c>
      <c r="AJ701" s="10">
        <f>IF(OR($C701={"PH-AKT","Syk","Src","Lyn-FAK","Prin-CRAF","ERKKTR"}),1/Y701,Y701)</f>
        <v>0</v>
      </c>
      <c r="AK701" s="10">
        <f>IF(OR($C701={"PH-AKT","Syk","Src","Lyn-FAK","Prin-CRAF","ERKKTR"}),1/Z701,Z701)</f>
        <v>0</v>
      </c>
      <c r="AL701" s="10">
        <f>IF(OR($C701={"PH-AKT","Syk","Src","Lyn-FAK","Prin-CRAF","ERKKTR"}),1/AA701,AA701)</f>
        <v>0</v>
      </c>
      <c r="AM701" s="10">
        <f>IF(OR($C701={"PH-AKT","Syk","Src","Lyn-FAK","Prin-CRAF","ERKKTR"}),1/AB701,AB701)</f>
        <v>0</v>
      </c>
      <c r="AN701" s="10">
        <f>IF(OR($C701={"PH-AKT","Syk","Src","Lyn-FAK","Prin-CRAF","ERKKTR"}),1/AC701,AC701)</f>
        <v>0</v>
      </c>
      <c r="AO701" s="10">
        <f>IF(OR($C701={"PH-AKT","Syk","Src","Lyn-FAK","Prin-CRAF","ERKKTR"}),1/AD701,AD701)</f>
        <v>0</v>
      </c>
      <c r="AP701" s="10">
        <f>IF(OR($C701={"PH-AKT","Syk","Src","Lyn-FAK","Prin-CRAF","ERKKTR"}),1/AE701,AE701)</f>
        <v>0</v>
      </c>
      <c r="AQ701" s="10">
        <f>IF(OR($C701={"PH-AKT","Syk","Src","Lyn-FAK","Prin-CRAF","ERKKTR"}),1/AF701,AF701)</f>
        <v>0</v>
      </c>
      <c r="AR701" s="10">
        <f>IF(OR($C701={"PH-AKT","Syk","Src","Lyn-FAK","Prin-CRAF","ERKKTR"}),1/AG701,AG701)</f>
        <v>0</v>
      </c>
    </row>
  </sheetData>
  <autoFilter ref="A1:W738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S16"/>
  <sheetViews>
    <sheetView zoomScaleNormal="100" workbookViewId="0">
      <selection activeCell="L12" sqref="L3:L12"/>
    </sheetView>
  </sheetViews>
  <sheetFormatPr defaultRowHeight="14.25" x14ac:dyDescent="0.2"/>
  <cols>
    <col min="1" max="1" width="11.42578125" style="10" customWidth="1"/>
    <col min="2" max="11" width="5.28515625" style="10" customWidth="1"/>
    <col min="12" max="12" width="5.140625" style="10" customWidth="1"/>
    <col min="13" max="13" width="3.7109375" style="10" customWidth="1"/>
    <col min="14" max="14" width="3.85546875" style="10" customWidth="1"/>
    <col min="15" max="23" width="3.7109375" style="10" customWidth="1"/>
    <col min="24" max="24" width="3.42578125" style="10" customWidth="1"/>
    <col min="25" max="34" width="4" style="10" customWidth="1"/>
    <col min="35" max="35" width="4.28515625" style="10" customWidth="1"/>
    <col min="36" max="45" width="3.5703125" style="10" customWidth="1"/>
    <col min="46" max="16384" width="9.140625" style="10"/>
  </cols>
  <sheetData>
    <row r="1" spans="1:45" ht="15" x14ac:dyDescent="0.25">
      <c r="A1" s="17"/>
      <c r="B1" s="18" t="s">
        <v>63</v>
      </c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8" t="s">
        <v>9</v>
      </c>
      <c r="O1" s="18"/>
      <c r="P1" s="18"/>
      <c r="Q1" s="18"/>
      <c r="R1" s="18"/>
      <c r="S1" s="18"/>
      <c r="T1" s="18"/>
      <c r="U1" s="18"/>
      <c r="V1" s="18"/>
      <c r="W1" s="18"/>
      <c r="X1" s="17"/>
      <c r="Y1" s="18" t="s">
        <v>53</v>
      </c>
      <c r="Z1" s="18"/>
      <c r="AA1" s="18"/>
      <c r="AB1" s="18"/>
      <c r="AC1" s="18"/>
      <c r="AD1" s="18"/>
      <c r="AE1" s="18"/>
      <c r="AF1" s="18"/>
      <c r="AG1" s="18"/>
      <c r="AH1" s="18"/>
      <c r="AI1" s="17"/>
      <c r="AJ1" s="18" t="s">
        <v>54</v>
      </c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5" x14ac:dyDescent="0.25">
      <c r="A2" s="17" t="s">
        <v>62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7" t="s">
        <v>591</v>
      </c>
      <c r="M2" s="17"/>
      <c r="N2" s="19">
        <v>1</v>
      </c>
      <c r="O2" s="19">
        <v>2</v>
      </c>
      <c r="P2" s="19">
        <v>3</v>
      </c>
      <c r="Q2" s="19">
        <v>4</v>
      </c>
      <c r="R2" s="19">
        <v>5</v>
      </c>
      <c r="S2" s="19">
        <v>6</v>
      </c>
      <c r="T2" s="19">
        <v>7</v>
      </c>
      <c r="U2" s="19">
        <v>8</v>
      </c>
      <c r="V2" s="19">
        <v>9</v>
      </c>
      <c r="W2" s="19">
        <v>10</v>
      </c>
      <c r="X2" s="17"/>
      <c r="Y2" s="19">
        <v>1</v>
      </c>
      <c r="Z2" s="19">
        <v>2</v>
      </c>
      <c r="AA2" s="19">
        <v>3</v>
      </c>
      <c r="AB2" s="19">
        <v>4</v>
      </c>
      <c r="AC2" s="19">
        <v>5</v>
      </c>
      <c r="AD2" s="19">
        <v>6</v>
      </c>
      <c r="AE2" s="19">
        <v>7</v>
      </c>
      <c r="AF2" s="19">
        <v>8</v>
      </c>
      <c r="AG2" s="19">
        <v>9</v>
      </c>
      <c r="AH2" s="19">
        <v>10</v>
      </c>
      <c r="AI2" s="17"/>
      <c r="AJ2" s="19">
        <v>1</v>
      </c>
      <c r="AK2" s="19">
        <v>2</v>
      </c>
      <c r="AL2" s="19">
        <v>3</v>
      </c>
      <c r="AM2" s="19">
        <v>4</v>
      </c>
      <c r="AN2" s="19">
        <v>5</v>
      </c>
      <c r="AO2" s="19">
        <v>6</v>
      </c>
      <c r="AP2" s="19">
        <v>7</v>
      </c>
      <c r="AQ2" s="19">
        <v>8</v>
      </c>
      <c r="AR2" s="19">
        <v>9</v>
      </c>
      <c r="AS2" s="19">
        <v>10</v>
      </c>
    </row>
    <row r="3" spans="1:45" x14ac:dyDescent="0.2">
      <c r="A3" s="14" t="s">
        <v>3</v>
      </c>
      <c r="B3" s="11">
        <f>AVERAGEIF(All_cells!$C:$C,Analysis!$A3, All_cells!AI:AI)</f>
        <v>0.99110650226892705</v>
      </c>
      <c r="C3" s="11">
        <f>AVERAGEIF(All_cells!$C:$C,Analysis!$A3, All_cells!AJ:AJ)</f>
        <v>1.0253811227271459</v>
      </c>
      <c r="D3" s="11">
        <f>AVERAGEIF(All_cells!$C:$C,Analysis!$A3, All_cells!AK:AK)</f>
        <v>0.99169040150749155</v>
      </c>
      <c r="E3" s="11">
        <f>AVERAGEIF(All_cells!$C:$C,Analysis!$A3, All_cells!AL:AL)</f>
        <v>1.1990668852542083</v>
      </c>
      <c r="F3" s="11">
        <f>AVERAGEIF(All_cells!$C:$C,Analysis!$A3, All_cells!AM:AM)</f>
        <v>1.3261251160320553</v>
      </c>
      <c r="G3" s="11">
        <f>AVERAGEIF(All_cells!$C:$C,Analysis!$A3, All_cells!AN:AN)</f>
        <v>1.2434320160476426</v>
      </c>
      <c r="H3" s="11">
        <f>AVERAGEIF(All_cells!$C:$C,Analysis!$A3, All_cells!AO:AO)</f>
        <v>1.1750805951745638</v>
      </c>
      <c r="I3" s="11">
        <f>AVERAGEIF(All_cells!$C:$C,Analysis!$A3, All_cells!AP:AP)</f>
        <v>1.1047165825846124</v>
      </c>
      <c r="J3" s="11">
        <f>AVERAGEIF(All_cells!$C:$C,Analysis!$A3, All_cells!AQ:AQ)</f>
        <v>1.0435783919343375</v>
      </c>
      <c r="K3" s="11">
        <f>AVERAGEIF(All_cells!$C:$C,Analysis!$A3, All_cells!AR:AR)</f>
        <v>0.98793232312206003</v>
      </c>
      <c r="L3" s="10">
        <f>COUNTIF(All_cells!$C:$C,Analysis!$A3)</f>
        <v>27</v>
      </c>
      <c r="N3" s="12">
        <f t="array" ref="N3">_xlfn.STDEV.S(IF(All_cells!$C:$C=Analysis!$A3,All_cells!AI:AI))</f>
        <v>5.0389572836211184E-2</v>
      </c>
      <c r="O3" s="12">
        <f t="array" ref="O3">_xlfn.STDEV.S(IF(All_cells!$C:$C=Analysis!$A3,All_cells!AJ:AJ))</f>
        <v>4.864924446214617E-2</v>
      </c>
      <c r="P3" s="12">
        <f t="array" ref="P3">_xlfn.STDEV.S(IF(All_cells!$C:$C=Analysis!$A3,All_cells!AK:AK))</f>
        <v>5.3028362914812277E-2</v>
      </c>
      <c r="Q3" s="12">
        <f t="array" ref="Q3">_xlfn.STDEV.S(IF(All_cells!$C:$C=Analysis!$A3,All_cells!AL:AL))</f>
        <v>0.27015621641447879</v>
      </c>
      <c r="R3" s="12">
        <f t="array" ref="R3">_xlfn.STDEV.S(IF(All_cells!$C:$C=Analysis!$A3,All_cells!AM:AM))</f>
        <v>0.30088967553913987</v>
      </c>
      <c r="S3" s="12">
        <f t="array" ref="S3">_xlfn.STDEV.S(IF(All_cells!$C:$C=Analysis!$A3,All_cells!AN:AN))</f>
        <v>0.31682865745923411</v>
      </c>
      <c r="T3" s="12">
        <f t="array" ref="T3">_xlfn.STDEV.S(IF(All_cells!$C:$C=Analysis!$A3,All_cells!AO:AO))</f>
        <v>0.28987735756829364</v>
      </c>
      <c r="U3" s="12">
        <f t="array" ref="U3">_xlfn.STDEV.S(IF(All_cells!$C:$C=Analysis!$A3,All_cells!AP:AP))</f>
        <v>0.26902140806213654</v>
      </c>
      <c r="V3" s="12">
        <f t="array" ref="V3">_xlfn.STDEV.S(IF(All_cells!$C:$C=Analysis!$A3,All_cells!AQ:AQ))</f>
        <v>0.21407093486022136</v>
      </c>
      <c r="W3" s="12">
        <f t="array" ref="W3">_xlfn.STDEV.S(IF(All_cells!$C:$C=Analysis!$A3,All_cells!AR:AR))</f>
        <v>0.20332365220927875</v>
      </c>
      <c r="Y3" s="10">
        <f t="shared" ref="Y3:Y12" si="0">B3+N3</f>
        <v>1.0414960751051383</v>
      </c>
      <c r="Z3" s="10">
        <f t="shared" ref="Z3:Z12" si="1">C3+O3</f>
        <v>1.0740303671892921</v>
      </c>
      <c r="AA3" s="10">
        <f t="shared" ref="AA3:AA12" si="2">D3+P3</f>
        <v>1.0447187644223037</v>
      </c>
      <c r="AB3" s="10">
        <f t="shared" ref="AB3:AB12" si="3">E3+Q3</f>
        <v>1.4692231016686872</v>
      </c>
      <c r="AC3" s="10">
        <f t="shared" ref="AC3:AC12" si="4">F3+R3</f>
        <v>1.6270147915711952</v>
      </c>
      <c r="AD3" s="10">
        <f t="shared" ref="AD3:AD12" si="5">G3+S3</f>
        <v>1.5602606735068767</v>
      </c>
      <c r="AE3" s="10">
        <f t="shared" ref="AE3:AE12" si="6">H3+T3</f>
        <v>1.4649579527428573</v>
      </c>
      <c r="AF3" s="10">
        <f t="shared" ref="AF3:AF12" si="7">I3+U3</f>
        <v>1.3737379906467488</v>
      </c>
      <c r="AG3" s="10">
        <f t="shared" ref="AG3:AG12" si="8">J3+V3</f>
        <v>1.257649326794559</v>
      </c>
      <c r="AH3" s="10">
        <f t="shared" ref="AH3:AH12" si="9">K3+W3</f>
        <v>1.1912559753313388</v>
      </c>
      <c r="AJ3" s="10">
        <f t="shared" ref="AJ3:AJ12" si="10">B3-N3</f>
        <v>0.9407169294327159</v>
      </c>
      <c r="AK3" s="10">
        <f t="shared" ref="AK3:AK12" si="11">C3-O3</f>
        <v>0.97673187826499974</v>
      </c>
      <c r="AL3" s="10">
        <f t="shared" ref="AL3:AL12" si="12">D3-P3</f>
        <v>0.93866203859267927</v>
      </c>
      <c r="AM3" s="10">
        <f t="shared" ref="AM3:AM12" si="13">E3-Q3</f>
        <v>0.9289106688397295</v>
      </c>
      <c r="AN3" s="10">
        <f t="shared" ref="AN3:AN12" si="14">F3-R3</f>
        <v>1.0252354404929154</v>
      </c>
      <c r="AO3" s="10">
        <f t="shared" ref="AO3:AO12" si="15">G3-S3</f>
        <v>0.92660335858840859</v>
      </c>
      <c r="AP3" s="10">
        <f t="shared" ref="AP3:AP12" si="16">H3-T3</f>
        <v>0.88520323760627018</v>
      </c>
      <c r="AQ3" s="10">
        <f t="shared" ref="AQ3:AQ12" si="17">I3-U3</f>
        <v>0.83569517452247588</v>
      </c>
      <c r="AR3" s="10">
        <f t="shared" ref="AR3:AR12" si="18">J3-V3</f>
        <v>0.82950745707411622</v>
      </c>
      <c r="AS3" s="10">
        <f t="shared" ref="AS3:AS12" si="19">K3-W3</f>
        <v>0.7846086709127813</v>
      </c>
    </row>
    <row r="4" spans="1:45" x14ac:dyDescent="0.2">
      <c r="A4" s="14" t="s">
        <v>33</v>
      </c>
      <c r="B4" s="11">
        <f>AVERAGEIF(All_cells!$C:$C,Analysis!$A4, All_cells!AI:AI)</f>
        <v>0.99547317519594536</v>
      </c>
      <c r="C4" s="11">
        <f>AVERAGEIF(All_cells!$C:$C,Analysis!$A4, All_cells!AJ:AJ)</f>
        <v>0.99959619421450996</v>
      </c>
      <c r="D4" s="11">
        <f>AVERAGEIF(All_cells!$C:$C,Analysis!$A4, All_cells!AK:AK)</f>
        <v>1.0057859539573921</v>
      </c>
      <c r="E4" s="11">
        <f>AVERAGEIF(All_cells!$C:$C,Analysis!$A4, All_cells!AL:AL)</f>
        <v>1.1195779122848524</v>
      </c>
      <c r="F4" s="11">
        <f>AVERAGEIF(All_cells!$C:$C,Analysis!$A4, All_cells!AM:AM)</f>
        <v>1.1920127693975771</v>
      </c>
      <c r="G4" s="11">
        <f>AVERAGEIF(All_cells!$C:$C,Analysis!$A4, All_cells!AN:AN)</f>
        <v>1.1835182511924764</v>
      </c>
      <c r="H4" s="11">
        <f>AVERAGEIF(All_cells!$C:$C,Analysis!$A4, All_cells!AO:AO)</f>
        <v>1.1636097685892861</v>
      </c>
      <c r="I4" s="11">
        <f>AVERAGEIF(All_cells!$C:$C,Analysis!$A4, All_cells!AP:AP)</f>
        <v>1.1497591978517165</v>
      </c>
      <c r="J4" s="11">
        <f>AVERAGEIF(All_cells!$C:$C,Analysis!$A4, All_cells!AQ:AQ)</f>
        <v>1.1086271607766012</v>
      </c>
      <c r="K4" s="11">
        <f>AVERAGEIF(All_cells!$C:$C,Analysis!$A4, All_cells!AR:AR)</f>
        <v>1.1002254441600219</v>
      </c>
      <c r="L4" s="10">
        <f>COUNTIF(All_cells!$C:$C,Analysis!$A4)</f>
        <v>14</v>
      </c>
      <c r="N4" s="12">
        <f t="array" ref="N4">_xlfn.STDEV.S(IF(All_cells!$C:$C=Analysis!$A4,All_cells!AI:AI))</f>
        <v>1.8118862536623079E-2</v>
      </c>
      <c r="O4" s="12">
        <f t="array" ref="O4">_xlfn.STDEV.S(IF(All_cells!$C:$C=Analysis!$A4,All_cells!AJ:AJ))</f>
        <v>1.6371435634613716E-2</v>
      </c>
      <c r="P4" s="12">
        <f t="array" ref="P4">_xlfn.STDEV.S(IF(All_cells!$C:$C=Analysis!$A4,All_cells!AK:AK))</f>
        <v>1.6078230123379503E-2</v>
      </c>
      <c r="Q4" s="12">
        <f t="array" ref="Q4">_xlfn.STDEV.S(IF(All_cells!$C:$C=Analysis!$A4,All_cells!AL:AL))</f>
        <v>0.12597376528069976</v>
      </c>
      <c r="R4" s="12">
        <f t="array" ref="R4">_xlfn.STDEV.S(IF(All_cells!$C:$C=Analysis!$A4,All_cells!AM:AM))</f>
        <v>0.13186291460447541</v>
      </c>
      <c r="S4" s="12">
        <f t="array" ref="S4">_xlfn.STDEV.S(IF(All_cells!$C:$C=Analysis!$A4,All_cells!AN:AN))</f>
        <v>0.12857088537617392</v>
      </c>
      <c r="T4" s="12">
        <f t="array" ref="T4">_xlfn.STDEV.S(IF(All_cells!$C:$C=Analysis!$A4,All_cells!AO:AO))</f>
        <v>0.13558395309382568</v>
      </c>
      <c r="U4" s="12">
        <f t="array" ref="U4">_xlfn.STDEV.S(IF(All_cells!$C:$C=Analysis!$A4,All_cells!AP:AP))</f>
        <v>0.13232073909544273</v>
      </c>
      <c r="V4" s="12">
        <f t="array" ref="V4">_xlfn.STDEV.S(IF(All_cells!$C:$C=Analysis!$A4,All_cells!AQ:AQ))</f>
        <v>0.12906794628260088</v>
      </c>
      <c r="W4" s="12">
        <f t="array" ref="W4">_xlfn.STDEV.S(IF(All_cells!$C:$C=Analysis!$A4,All_cells!AR:AR))</f>
        <v>0.12468276515985799</v>
      </c>
      <c r="Y4" s="10">
        <f t="shared" si="0"/>
        <v>1.0135920377325685</v>
      </c>
      <c r="Z4" s="10">
        <f t="shared" si="1"/>
        <v>1.0159676298491236</v>
      </c>
      <c r="AA4" s="10">
        <f t="shared" si="2"/>
        <v>1.0218641840807716</v>
      </c>
      <c r="AB4" s="10">
        <f t="shared" si="3"/>
        <v>1.2455516775655522</v>
      </c>
      <c r="AC4" s="10">
        <f t="shared" si="4"/>
        <v>1.3238756840020525</v>
      </c>
      <c r="AD4" s="10">
        <f t="shared" si="5"/>
        <v>1.3120891365686504</v>
      </c>
      <c r="AE4" s="10">
        <f t="shared" si="6"/>
        <v>1.2991937216831118</v>
      </c>
      <c r="AF4" s="10">
        <f t="shared" si="7"/>
        <v>1.2820799369471594</v>
      </c>
      <c r="AG4" s="10">
        <f t="shared" si="8"/>
        <v>1.2376951070592019</v>
      </c>
      <c r="AH4" s="10">
        <f t="shared" si="9"/>
        <v>1.2249082093198798</v>
      </c>
      <c r="AJ4" s="10">
        <f t="shared" si="10"/>
        <v>0.97735431265932227</v>
      </c>
      <c r="AK4" s="10">
        <f t="shared" si="11"/>
        <v>0.98322475857989622</v>
      </c>
      <c r="AL4" s="10">
        <f t="shared" si="12"/>
        <v>0.98970772383401262</v>
      </c>
      <c r="AM4" s="10">
        <f t="shared" si="13"/>
        <v>0.99360414700415256</v>
      </c>
      <c r="AN4" s="10">
        <f t="shared" si="14"/>
        <v>1.0601498547931016</v>
      </c>
      <c r="AO4" s="10">
        <f t="shared" si="15"/>
        <v>1.0549473658163024</v>
      </c>
      <c r="AP4" s="10">
        <f t="shared" si="16"/>
        <v>1.0280258154954605</v>
      </c>
      <c r="AQ4" s="10">
        <f t="shared" si="17"/>
        <v>1.0174384587562737</v>
      </c>
      <c r="AR4" s="10">
        <f t="shared" si="18"/>
        <v>0.9795592144940003</v>
      </c>
      <c r="AS4" s="10">
        <f t="shared" si="19"/>
        <v>0.97554267900016389</v>
      </c>
    </row>
    <row r="5" spans="1:45" x14ac:dyDescent="0.2">
      <c r="A5" s="14" t="s">
        <v>6</v>
      </c>
      <c r="B5" s="11">
        <f>AVERAGEIF(All_cells!$C:$C,Analysis!$A5, All_cells!AI:AI)</f>
        <v>1.0057982193767885</v>
      </c>
      <c r="C5" s="11">
        <f>AVERAGEIF(All_cells!$C:$C,Analysis!$A5, All_cells!AJ:AJ)</f>
        <v>0.99845357406756952</v>
      </c>
      <c r="D5" s="11">
        <f>AVERAGEIF(All_cells!$C:$C,Analysis!$A5, All_cells!AK:AK)</f>
        <v>0.99574820655564233</v>
      </c>
      <c r="E5" s="11">
        <f>AVERAGEIF(All_cells!$C:$C,Analysis!$A5, All_cells!AL:AL)</f>
        <v>0.99341516484175552</v>
      </c>
      <c r="F5" s="11">
        <f>AVERAGEIF(All_cells!$C:$C,Analysis!$A5, All_cells!AM:AM)</f>
        <v>1.0272383680527497</v>
      </c>
      <c r="G5" s="11">
        <f>AVERAGEIF(All_cells!$C:$C,Analysis!$A5, All_cells!AN:AN)</f>
        <v>1.0454012302416289</v>
      </c>
      <c r="H5" s="11">
        <f>AVERAGEIF(All_cells!$C:$C,Analysis!$A5, All_cells!AO:AO)</f>
        <v>1.0434295467791077</v>
      </c>
      <c r="I5" s="11">
        <f>AVERAGEIF(All_cells!$C:$C,Analysis!$A5, All_cells!AP:AP)</f>
        <v>1.0382224458495355</v>
      </c>
      <c r="J5" s="11">
        <f>AVERAGEIF(All_cells!$C:$C,Analysis!$A5, All_cells!AQ:AQ)</f>
        <v>1.0264539737688678</v>
      </c>
      <c r="K5" s="11">
        <f>AVERAGEIF(All_cells!$C:$C,Analysis!$A5, All_cells!AR:AR)</f>
        <v>1.011308490448136</v>
      </c>
      <c r="L5" s="10">
        <f>COUNTIF(All_cells!$C:$C,Analysis!$A5)</f>
        <v>19</v>
      </c>
      <c r="N5" s="12">
        <f t="array" ref="N5">_xlfn.STDEV.S(IF(All_cells!$C:$C=Analysis!$A5,All_cells!AI:AI))</f>
        <v>8.4092670872433651E-3</v>
      </c>
      <c r="O5" s="12">
        <f t="array" ref="O5">_xlfn.STDEV.S(IF(All_cells!$C:$C=Analysis!$A5,All_cells!AJ:AJ))</f>
        <v>8.3743173107168386E-3</v>
      </c>
      <c r="P5" s="12">
        <f t="array" ref="P5">_xlfn.STDEV.S(IF(All_cells!$C:$C=Analysis!$A5,All_cells!AK:AK))</f>
        <v>6.0327586924597996E-3</v>
      </c>
      <c r="Q5" s="12">
        <f t="array" ref="Q5">_xlfn.STDEV.S(IF(All_cells!$C:$C=Analysis!$A5,All_cells!AL:AL))</f>
        <v>1.5340732819705912E-2</v>
      </c>
      <c r="R5" s="12">
        <f t="array" ref="R5">_xlfn.STDEV.S(IF(All_cells!$C:$C=Analysis!$A5,All_cells!AM:AM))</f>
        <v>2.9338220351499869E-2</v>
      </c>
      <c r="S5" s="12">
        <f t="array" ref="S5">_xlfn.STDEV.S(IF(All_cells!$C:$C=Analysis!$A5,All_cells!AN:AN))</f>
        <v>3.3528081689050811E-2</v>
      </c>
      <c r="T5" s="12">
        <f t="array" ref="T5">_xlfn.STDEV.S(IF(All_cells!$C:$C=Analysis!$A5,All_cells!AO:AO))</f>
        <v>3.0319294484036561E-2</v>
      </c>
      <c r="U5" s="12">
        <f t="array" ref="U5">_xlfn.STDEV.S(IF(All_cells!$C:$C=Analysis!$A5,All_cells!AP:AP))</f>
        <v>3.5824124533057382E-2</v>
      </c>
      <c r="V5" s="12">
        <f t="array" ref="V5">_xlfn.STDEV.S(IF(All_cells!$C:$C=Analysis!$A5,All_cells!AQ:AQ))</f>
        <v>3.391741112908174E-2</v>
      </c>
      <c r="W5" s="12">
        <f t="array" ref="W5">_xlfn.STDEV.S(IF(All_cells!$C:$C=Analysis!$A5,All_cells!AR:AR))</f>
        <v>2.5326330285789875E-2</v>
      </c>
      <c r="Y5" s="10">
        <f t="shared" si="0"/>
        <v>1.0142074864640318</v>
      </c>
      <c r="Z5" s="10">
        <f t="shared" si="1"/>
        <v>1.0068278913782864</v>
      </c>
      <c r="AA5" s="10">
        <f t="shared" si="2"/>
        <v>1.0017809652481022</v>
      </c>
      <c r="AB5" s="10">
        <f t="shared" si="3"/>
        <v>1.0087558976614615</v>
      </c>
      <c r="AC5" s="10">
        <f t="shared" si="4"/>
        <v>1.0565765884042495</v>
      </c>
      <c r="AD5" s="10">
        <f t="shared" si="5"/>
        <v>1.0789293119306798</v>
      </c>
      <c r="AE5" s="10">
        <f t="shared" si="6"/>
        <v>1.0737488412631442</v>
      </c>
      <c r="AF5" s="10">
        <f t="shared" si="7"/>
        <v>1.0740465703825928</v>
      </c>
      <c r="AG5" s="10">
        <f t="shared" si="8"/>
        <v>1.0603713848979495</v>
      </c>
      <c r="AH5" s="10">
        <f t="shared" si="9"/>
        <v>1.0366348207339258</v>
      </c>
      <c r="AJ5" s="10">
        <f t="shared" si="10"/>
        <v>0.99738895228954516</v>
      </c>
      <c r="AK5" s="10">
        <f t="shared" si="11"/>
        <v>0.99007925675685271</v>
      </c>
      <c r="AL5" s="10">
        <f t="shared" si="12"/>
        <v>0.98971544786318255</v>
      </c>
      <c r="AM5" s="10">
        <f t="shared" si="13"/>
        <v>0.97807443202204958</v>
      </c>
      <c r="AN5" s="10">
        <f t="shared" si="14"/>
        <v>0.9979001477012498</v>
      </c>
      <c r="AO5" s="10">
        <f t="shared" si="15"/>
        <v>1.011873148552578</v>
      </c>
      <c r="AP5" s="10">
        <f t="shared" si="16"/>
        <v>1.0131102522950712</v>
      </c>
      <c r="AQ5" s="10">
        <f t="shared" si="17"/>
        <v>1.0023983213164782</v>
      </c>
      <c r="AR5" s="10">
        <f t="shared" si="18"/>
        <v>0.99253656263978607</v>
      </c>
      <c r="AS5" s="10">
        <f t="shared" si="19"/>
        <v>0.98598216016234608</v>
      </c>
    </row>
    <row r="6" spans="1:45" x14ac:dyDescent="0.2">
      <c r="A6" s="14" t="s">
        <v>7</v>
      </c>
      <c r="B6" s="11">
        <f>AVERAGEIF(All_cells!$C:$C,Analysis!$A6, All_cells!AI:AI)</f>
        <v>1.0030633946540288</v>
      </c>
      <c r="C6" s="11">
        <f>AVERAGEIF(All_cells!$C:$C,Analysis!$A6, All_cells!AJ:AJ)</f>
        <v>0.9923998469869133</v>
      </c>
      <c r="D6" s="11">
        <f>AVERAGEIF(All_cells!$C:$C,Analysis!$A6, All_cells!AK:AK)</f>
        <v>1.0045367583590579</v>
      </c>
      <c r="E6" s="11">
        <f>AVERAGEIF(All_cells!$C:$C,Analysis!$A6, All_cells!AL:AL)</f>
        <v>2.2503403336345311</v>
      </c>
      <c r="F6" s="11">
        <f>AVERAGEIF(All_cells!$C:$C,Analysis!$A6, All_cells!AM:AM)</f>
        <v>2.2306924858778858</v>
      </c>
      <c r="G6" s="11">
        <f>AVERAGEIF(All_cells!$C:$C,Analysis!$A6, All_cells!AN:AN)</f>
        <v>1.754577252655978</v>
      </c>
      <c r="H6" s="11">
        <f>AVERAGEIF(All_cells!$C:$C,Analysis!$A6, All_cells!AO:AO)</f>
        <v>1.48416800510373</v>
      </c>
      <c r="I6" s="11">
        <f>AVERAGEIF(All_cells!$C:$C,Analysis!$A6, All_cells!AP:AP)</f>
        <v>1.4624301257454595</v>
      </c>
      <c r="J6" s="11">
        <f>AVERAGEIF(All_cells!$C:$C,Analysis!$A6, All_cells!AQ:AQ)</f>
        <v>1.3659799957140824</v>
      </c>
      <c r="K6" s="11">
        <f>AVERAGEIF(All_cells!$C:$C,Analysis!$A6, All_cells!AR:AR)</f>
        <v>1.3916108602161519</v>
      </c>
      <c r="L6" s="10">
        <f>COUNTIF(All_cells!$C:$C,Analysis!$A6)</f>
        <v>24</v>
      </c>
      <c r="N6" s="12">
        <f t="array" ref="N6">_xlfn.STDEV.S(IF(All_cells!$C:$C=Analysis!$A6,All_cells!AI:AI))</f>
        <v>6.7253823789643535E-2</v>
      </c>
      <c r="O6" s="12">
        <f t="array" ref="O6">_xlfn.STDEV.S(IF(All_cells!$C:$C=Analysis!$A6,All_cells!AJ:AJ))</f>
        <v>6.7730535133515304E-2</v>
      </c>
      <c r="P6" s="12">
        <f t="array" ref="P6">_xlfn.STDEV.S(IF(All_cells!$C:$C=Analysis!$A6,All_cells!AK:AK))</f>
        <v>6.3624012197698893E-2</v>
      </c>
      <c r="Q6" s="12">
        <f t="array" ref="Q6">_xlfn.STDEV.S(IF(All_cells!$C:$C=Analysis!$A6,All_cells!AL:AL))</f>
        <v>1.5094951517850115</v>
      </c>
      <c r="R6" s="12">
        <f t="array" ref="R6">_xlfn.STDEV.S(IF(All_cells!$C:$C=Analysis!$A6,All_cells!AM:AM))</f>
        <v>1.5356558518301717</v>
      </c>
      <c r="S6" s="12">
        <f t="array" ref="S6">_xlfn.STDEV.S(IF(All_cells!$C:$C=Analysis!$A6,All_cells!AN:AN))</f>
        <v>1.1704638510759164</v>
      </c>
      <c r="T6" s="12">
        <f t="array" ref="T6">_xlfn.STDEV.S(IF(All_cells!$C:$C=Analysis!$A6,All_cells!AO:AO))</f>
        <v>0.43097994137207474</v>
      </c>
      <c r="U6" s="12">
        <f t="array" ref="U6">_xlfn.STDEV.S(IF(All_cells!$C:$C=Analysis!$A6,All_cells!AP:AP))</f>
        <v>0.30787717896259359</v>
      </c>
      <c r="V6" s="12">
        <f t="array" ref="V6">_xlfn.STDEV.S(IF(All_cells!$C:$C=Analysis!$A6,All_cells!AQ:AQ))</f>
        <v>0.24473520668212903</v>
      </c>
      <c r="W6" s="12">
        <f t="array" ref="W6">_xlfn.STDEV.S(IF(All_cells!$C:$C=Analysis!$A6,All_cells!AR:AR))</f>
        <v>0.31308583671724072</v>
      </c>
      <c r="Y6" s="10">
        <f t="shared" si="0"/>
        <v>1.0703172184436724</v>
      </c>
      <c r="Z6" s="10">
        <f t="shared" si="1"/>
        <v>1.0601303821204286</v>
      </c>
      <c r="AA6" s="10">
        <f t="shared" si="2"/>
        <v>1.0681607705567568</v>
      </c>
      <c r="AB6" s="10">
        <f t="shared" si="3"/>
        <v>3.7598354854195426</v>
      </c>
      <c r="AC6" s="10">
        <f t="shared" si="4"/>
        <v>3.7663483377080578</v>
      </c>
      <c r="AD6" s="10">
        <f t="shared" si="5"/>
        <v>2.9250411037318944</v>
      </c>
      <c r="AE6" s="10">
        <f t="shared" si="6"/>
        <v>1.9151479464758048</v>
      </c>
      <c r="AF6" s="10">
        <f t="shared" si="7"/>
        <v>1.7703073047080531</v>
      </c>
      <c r="AG6" s="10">
        <f t="shared" si="8"/>
        <v>1.6107152023962115</v>
      </c>
      <c r="AH6" s="10">
        <f t="shared" si="9"/>
        <v>1.7046966969333925</v>
      </c>
      <c r="AJ6" s="10">
        <f t="shared" si="10"/>
        <v>0.93580957086438532</v>
      </c>
      <c r="AK6" s="10">
        <f t="shared" si="11"/>
        <v>0.92466931185339796</v>
      </c>
      <c r="AL6" s="10">
        <f t="shared" si="12"/>
        <v>0.940912746161359</v>
      </c>
      <c r="AM6" s="10">
        <f t="shared" si="13"/>
        <v>0.74084518184951964</v>
      </c>
      <c r="AN6" s="10">
        <f t="shared" si="14"/>
        <v>0.6950366340477141</v>
      </c>
      <c r="AO6" s="10">
        <f t="shared" si="15"/>
        <v>0.58411340158006153</v>
      </c>
      <c r="AP6" s="10">
        <f t="shared" si="16"/>
        <v>1.0531880637316553</v>
      </c>
      <c r="AQ6" s="10">
        <f t="shared" si="17"/>
        <v>1.1545529467828659</v>
      </c>
      <c r="AR6" s="10">
        <f t="shared" si="18"/>
        <v>1.1212447890319532</v>
      </c>
      <c r="AS6" s="10">
        <f t="shared" si="19"/>
        <v>1.0785250234989112</v>
      </c>
    </row>
    <row r="7" spans="1:45" x14ac:dyDescent="0.2">
      <c r="A7" s="14" t="s">
        <v>8</v>
      </c>
      <c r="B7" s="11">
        <f>AVERAGEIF(All_cells!$C:$C,Analysis!$A7, All_cells!AI:AI)</f>
        <v>0.99461146863832939</v>
      </c>
      <c r="C7" s="11">
        <f>AVERAGEIF(All_cells!$C:$C,Analysis!$A7, All_cells!AJ:AJ)</f>
        <v>1.0013931229893531</v>
      </c>
      <c r="D7" s="11">
        <f>AVERAGEIF(All_cells!$C:$C,Analysis!$A7, All_cells!AK:AK)</f>
        <v>1.0039954083723175</v>
      </c>
      <c r="E7" s="11">
        <f>AVERAGEIF(All_cells!$C:$C,Analysis!$A7, All_cells!AL:AL)</f>
        <v>1.0356912388823685</v>
      </c>
      <c r="F7" s="11">
        <f>AVERAGEIF(All_cells!$C:$C,Analysis!$A7, All_cells!AM:AM)</f>
        <v>1.0767293357295962</v>
      </c>
      <c r="G7" s="11">
        <f>AVERAGEIF(All_cells!$C:$C,Analysis!$A7, All_cells!AN:AN)</f>
        <v>1.0704097845382763</v>
      </c>
      <c r="H7" s="11">
        <f>AVERAGEIF(All_cells!$C:$C,Analysis!$A7, All_cells!AO:AO)</f>
        <v>1.0604181340868197</v>
      </c>
      <c r="I7" s="11">
        <f>AVERAGEIF(All_cells!$C:$C,Analysis!$A7, All_cells!AP:AP)</f>
        <v>1.0534188064424572</v>
      </c>
      <c r="J7" s="11">
        <f>AVERAGEIF(All_cells!$C:$C,Analysis!$A7, All_cells!AQ:AQ)</f>
        <v>1.0552538487726744</v>
      </c>
      <c r="K7" s="11">
        <f>AVERAGEIF(All_cells!$C:$C,Analysis!$A7, All_cells!AR:AR)</f>
        <v>1.0580835620993856</v>
      </c>
      <c r="L7" s="10">
        <f>COUNTIF(All_cells!$C:$C,Analysis!$A7)</f>
        <v>41</v>
      </c>
      <c r="N7" s="12">
        <f t="array" ref="N7">_xlfn.STDEV.S(IF(All_cells!$C:$C=Analysis!$A7,All_cells!AI:AI))</f>
        <v>9.6645713052262942E-3</v>
      </c>
      <c r="O7" s="12">
        <f t="array" ref="O7">_xlfn.STDEV.S(IF(All_cells!$C:$C=Analysis!$A7,All_cells!AJ:AJ))</f>
        <v>7.743081294180703E-3</v>
      </c>
      <c r="P7" s="12">
        <f t="array" ref="P7">_xlfn.STDEV.S(IF(All_cells!$C:$C=Analysis!$A7,All_cells!AK:AK))</f>
        <v>8.7775209812059624E-3</v>
      </c>
      <c r="Q7" s="12">
        <f t="array" ref="Q7">_xlfn.STDEV.S(IF(All_cells!$C:$C=Analysis!$A7,All_cells!AL:AL))</f>
        <v>3.6470704759188316E-2</v>
      </c>
      <c r="R7" s="12">
        <f t="array" ref="R7">_xlfn.STDEV.S(IF(All_cells!$C:$C=Analysis!$A7,All_cells!AM:AM))</f>
        <v>5.7702876755564257E-2</v>
      </c>
      <c r="S7" s="12">
        <f t="array" ref="S7">_xlfn.STDEV.S(IF(All_cells!$C:$C=Analysis!$A7,All_cells!AN:AN))</f>
        <v>4.8717020292593428E-2</v>
      </c>
      <c r="T7" s="12">
        <f t="array" ref="T7">_xlfn.STDEV.S(IF(All_cells!$C:$C=Analysis!$A7,All_cells!AO:AO))</f>
        <v>4.7223023870056009E-2</v>
      </c>
      <c r="U7" s="12">
        <f t="array" ref="U7">_xlfn.STDEV.S(IF(All_cells!$C:$C=Analysis!$A7,All_cells!AP:AP))</f>
        <v>4.1375705885941888E-2</v>
      </c>
      <c r="V7" s="12">
        <f t="array" ref="V7">_xlfn.STDEV.S(IF(All_cells!$C:$C=Analysis!$A7,All_cells!AQ:AQ))</f>
        <v>4.7219690385574643E-2</v>
      </c>
      <c r="W7" s="12">
        <f t="array" ref="W7">_xlfn.STDEV.S(IF(All_cells!$C:$C=Analysis!$A7,All_cells!AR:AR))</f>
        <v>4.4596396860095013E-2</v>
      </c>
      <c r="Y7" s="10">
        <f t="shared" si="0"/>
        <v>1.0042760399435557</v>
      </c>
      <c r="Z7" s="10">
        <f t="shared" si="1"/>
        <v>1.0091362042835339</v>
      </c>
      <c r="AA7" s="10">
        <f t="shared" si="2"/>
        <v>1.0127729293535235</v>
      </c>
      <c r="AB7" s="10">
        <f t="shared" si="3"/>
        <v>1.0721619436415568</v>
      </c>
      <c r="AC7" s="10">
        <f t="shared" si="4"/>
        <v>1.1344322124851605</v>
      </c>
      <c r="AD7" s="10">
        <f t="shared" si="5"/>
        <v>1.1191268048308698</v>
      </c>
      <c r="AE7" s="10">
        <f t="shared" si="6"/>
        <v>1.1076411579568757</v>
      </c>
      <c r="AF7" s="10">
        <f t="shared" si="7"/>
        <v>1.0947945123283991</v>
      </c>
      <c r="AG7" s="10">
        <f t="shared" si="8"/>
        <v>1.102473539158249</v>
      </c>
      <c r="AH7" s="10">
        <f t="shared" si="9"/>
        <v>1.1026799589594807</v>
      </c>
      <c r="AJ7" s="10">
        <f t="shared" si="10"/>
        <v>0.98494689733310314</v>
      </c>
      <c r="AK7" s="10">
        <f t="shared" si="11"/>
        <v>0.99365004169517246</v>
      </c>
      <c r="AL7" s="10">
        <f t="shared" si="12"/>
        <v>0.9952178873911115</v>
      </c>
      <c r="AM7" s="10">
        <f t="shared" si="13"/>
        <v>0.99922053412318013</v>
      </c>
      <c r="AN7" s="10">
        <f t="shared" si="14"/>
        <v>1.0190264589740319</v>
      </c>
      <c r="AO7" s="10">
        <f t="shared" si="15"/>
        <v>1.0216927642456828</v>
      </c>
      <c r="AP7" s="10">
        <f t="shared" si="16"/>
        <v>1.0131951102167638</v>
      </c>
      <c r="AQ7" s="10">
        <f t="shared" si="17"/>
        <v>1.0120431005565154</v>
      </c>
      <c r="AR7" s="10">
        <f t="shared" si="18"/>
        <v>1.0080341583870998</v>
      </c>
      <c r="AS7" s="10">
        <f t="shared" si="19"/>
        <v>1.0134871652392905</v>
      </c>
    </row>
    <row r="8" spans="1:45" x14ac:dyDescent="0.2">
      <c r="A8" s="14" t="s">
        <v>5</v>
      </c>
      <c r="B8" s="11">
        <f>AVERAGEIF(All_cells!$C:$C,Analysis!$A8, All_cells!AI:AI)</f>
        <v>0.99524986078874</v>
      </c>
      <c r="C8" s="11">
        <f>AVERAGEIF(All_cells!$C:$C,Analysis!$A8, All_cells!AJ:AJ)</f>
        <v>0.9965559639398418</v>
      </c>
      <c r="D8" s="11">
        <f>AVERAGEIF(All_cells!$C:$C,Analysis!$A8, All_cells!AK:AK)</f>
        <v>1.0087959219966145</v>
      </c>
      <c r="E8" s="11">
        <f>AVERAGEIF(All_cells!$C:$C,Analysis!$A8, All_cells!AL:AL)</f>
        <v>1.155922548101205</v>
      </c>
      <c r="F8" s="11">
        <f>AVERAGEIF(All_cells!$C:$C,Analysis!$A8, All_cells!AM:AM)</f>
        <v>1.1980108657729682</v>
      </c>
      <c r="G8" s="11">
        <f>AVERAGEIF(All_cells!$C:$C,Analysis!$A8, All_cells!AN:AN)</f>
        <v>1.16906754125838</v>
      </c>
      <c r="H8" s="11">
        <f>AVERAGEIF(All_cells!$C:$C,Analysis!$A8, All_cells!AO:AO)</f>
        <v>1.1513413484281729</v>
      </c>
      <c r="I8" s="11">
        <f>AVERAGEIF(All_cells!$C:$C,Analysis!$A8, All_cells!AP:AP)</f>
        <v>1.120184938450445</v>
      </c>
      <c r="J8" s="11">
        <f>AVERAGEIF(All_cells!$C:$C,Analysis!$A8, All_cells!AQ:AQ)</f>
        <v>1.0899815972572002</v>
      </c>
      <c r="K8" s="11">
        <f>AVERAGEIF(All_cells!$C:$C,Analysis!$A8, All_cells!AR:AR)</f>
        <v>1.0740317988948325</v>
      </c>
      <c r="L8" s="10">
        <f>COUNTIF(All_cells!$C:$C,Analysis!$A8)</f>
        <v>30</v>
      </c>
      <c r="N8" s="12">
        <f t="array" ref="N8">_xlfn.STDEV.S(IF(All_cells!$C:$C=Analysis!$A8,All_cells!AI:AI))</f>
        <v>1.4246957600648501E-2</v>
      </c>
      <c r="O8" s="12">
        <f t="array" ref="O8">_xlfn.STDEV.S(IF(All_cells!$C:$C=Analysis!$A8,All_cells!AJ:AJ))</f>
        <v>1.0398473245624457E-2</v>
      </c>
      <c r="P8" s="12">
        <f t="array" ref="P8">_xlfn.STDEV.S(IF(All_cells!$C:$C=Analysis!$A8,All_cells!AK:AK))</f>
        <v>1.4005971053667115E-2</v>
      </c>
      <c r="Q8" s="12">
        <f t="array" ref="Q8">_xlfn.STDEV.S(IF(All_cells!$C:$C=Analysis!$A8,All_cells!AL:AL))</f>
        <v>0.19675922207286414</v>
      </c>
      <c r="R8" s="12">
        <f t="array" ref="R8">_xlfn.STDEV.S(IF(All_cells!$C:$C=Analysis!$A8,All_cells!AM:AM))</f>
        <v>0.27042232023574064</v>
      </c>
      <c r="S8" s="12">
        <f t="array" ref="S8">_xlfn.STDEV.S(IF(All_cells!$C:$C=Analysis!$A8,All_cells!AN:AN))</f>
        <v>0.26387955680723718</v>
      </c>
      <c r="T8" s="12">
        <f t="array" ref="T8">_xlfn.STDEV.S(IF(All_cells!$C:$C=Analysis!$A8,All_cells!AO:AO))</f>
        <v>0.26634931831786735</v>
      </c>
      <c r="U8" s="12">
        <f t="array" ref="U8">_xlfn.STDEV.S(IF(All_cells!$C:$C=Analysis!$A8,All_cells!AP:AP))</f>
        <v>0.25251014916471143</v>
      </c>
      <c r="V8" s="12">
        <f t="array" ref="V8">_xlfn.STDEV.S(IF(All_cells!$C:$C=Analysis!$A8,All_cells!AQ:AQ))</f>
        <v>0.23407751550813499</v>
      </c>
      <c r="W8" s="12">
        <f t="array" ref="W8">_xlfn.STDEV.S(IF(All_cells!$C:$C=Analysis!$A8,All_cells!AR:AR))</f>
        <v>0.22364368871601706</v>
      </c>
      <c r="Y8" s="10">
        <f t="shared" si="0"/>
        <v>1.0094968183893884</v>
      </c>
      <c r="Z8" s="10">
        <f t="shared" si="1"/>
        <v>1.0069544371854662</v>
      </c>
      <c r="AA8" s="10">
        <f t="shared" si="2"/>
        <v>1.0228018930502816</v>
      </c>
      <c r="AB8" s="10">
        <f t="shared" si="3"/>
        <v>1.3526817701740692</v>
      </c>
      <c r="AC8" s="10">
        <f t="shared" si="4"/>
        <v>1.468433186008709</v>
      </c>
      <c r="AD8" s="10">
        <f t="shared" si="5"/>
        <v>1.4329470980656172</v>
      </c>
      <c r="AE8" s="10">
        <f t="shared" si="6"/>
        <v>1.4176906667460403</v>
      </c>
      <c r="AF8" s="10">
        <f t="shared" si="7"/>
        <v>1.3726950876151565</v>
      </c>
      <c r="AG8" s="10">
        <f t="shared" si="8"/>
        <v>1.3240591127653352</v>
      </c>
      <c r="AH8" s="10">
        <f t="shared" si="9"/>
        <v>1.2976754876108496</v>
      </c>
      <c r="AJ8" s="10">
        <f t="shared" si="10"/>
        <v>0.98100290318809147</v>
      </c>
      <c r="AK8" s="10">
        <f t="shared" si="11"/>
        <v>0.98615749069421732</v>
      </c>
      <c r="AL8" s="10">
        <f t="shared" si="12"/>
        <v>0.99478995094294742</v>
      </c>
      <c r="AM8" s="10">
        <f t="shared" si="13"/>
        <v>0.95916332602834087</v>
      </c>
      <c r="AN8" s="10">
        <f t="shared" si="14"/>
        <v>0.92758854553722758</v>
      </c>
      <c r="AO8" s="10">
        <f t="shared" si="15"/>
        <v>0.90518798445114279</v>
      </c>
      <c r="AP8" s="10">
        <f t="shared" si="16"/>
        <v>0.88499203011030558</v>
      </c>
      <c r="AQ8" s="10">
        <f t="shared" si="17"/>
        <v>0.86767478928573349</v>
      </c>
      <c r="AR8" s="10">
        <f t="shared" si="18"/>
        <v>0.85590408174906529</v>
      </c>
      <c r="AS8" s="10">
        <f t="shared" si="19"/>
        <v>0.85038811017881544</v>
      </c>
    </row>
    <row r="9" spans="1:45" x14ac:dyDescent="0.2">
      <c r="A9" s="14" t="s">
        <v>12</v>
      </c>
      <c r="B9" s="11">
        <f>AVERAGEIF(All_cells!$C:$C,Analysis!$A9, All_cells!AI:AI)</f>
        <v>1.0028178539477111</v>
      </c>
      <c r="C9" s="11">
        <f>AVERAGEIF(All_cells!$C:$C,Analysis!$A9, All_cells!AJ:AJ)</f>
        <v>1.0026925002525939</v>
      </c>
      <c r="D9" s="11">
        <f>AVERAGEIF(All_cells!$C:$C,Analysis!$A9, All_cells!AK:AK)</f>
        <v>0.99448964579969512</v>
      </c>
      <c r="E9" s="11">
        <f>AVERAGEIF(All_cells!$C:$C,Analysis!$A9, All_cells!AL:AL)</f>
        <v>1.0200504287295613</v>
      </c>
      <c r="F9" s="11">
        <f>AVERAGEIF(All_cells!$C:$C,Analysis!$A9, All_cells!AM:AM)</f>
        <v>1.1832322447047303</v>
      </c>
      <c r="G9" s="11">
        <f>AVERAGEIF(All_cells!$C:$C,Analysis!$A9, All_cells!AN:AN)</f>
        <v>1.2427787595541524</v>
      </c>
      <c r="H9" s="11">
        <f>AVERAGEIF(All_cells!$C:$C,Analysis!$A9, All_cells!AO:AO)</f>
        <v>1.2470402818001169</v>
      </c>
      <c r="I9" s="11">
        <f>AVERAGEIF(All_cells!$C:$C,Analysis!$A9, All_cells!AP:AP)</f>
        <v>1.2287870087804014</v>
      </c>
      <c r="J9" s="11">
        <f>AVERAGEIF(All_cells!$C:$C,Analysis!$A9, All_cells!AQ:AQ)</f>
        <v>1.2269538393729087</v>
      </c>
      <c r="K9" s="11">
        <f>AVERAGEIF(All_cells!$C:$C,Analysis!$A9, All_cells!AR:AR)</f>
        <v>1.2100837465313954</v>
      </c>
      <c r="L9" s="10">
        <f>COUNTIF(All_cells!$C:$C,Analysis!$A9)</f>
        <v>35</v>
      </c>
      <c r="N9" s="12">
        <f t="array" ref="N9">_xlfn.STDEV.S(IF(All_cells!$C:$C=Analysis!$A9,All_cells!AI:AI))</f>
        <v>1.9424489910865164E-2</v>
      </c>
      <c r="O9" s="12">
        <f t="array" ref="O9">_xlfn.STDEV.S(IF(All_cells!$C:$C=Analysis!$A9,All_cells!AJ:AJ))</f>
        <v>1.678888964415419E-2</v>
      </c>
      <c r="P9" s="12">
        <f t="array" ref="P9">_xlfn.STDEV.S(IF(All_cells!$C:$C=Analysis!$A9,All_cells!AK:AK))</f>
        <v>1.602699503642388E-2</v>
      </c>
      <c r="Q9" s="12">
        <f t="array" ref="Q9">_xlfn.STDEV.S(IF(All_cells!$C:$C=Analysis!$A9,All_cells!AL:AL))</f>
        <v>3.9876333509025065E-2</v>
      </c>
      <c r="R9" s="12">
        <f t="array" ref="R9">_xlfn.STDEV.S(IF(All_cells!$C:$C=Analysis!$A9,All_cells!AM:AM))</f>
        <v>0.11737966278196395</v>
      </c>
      <c r="S9" s="12">
        <f t="array" ref="S9">_xlfn.STDEV.S(IF(All_cells!$C:$C=Analysis!$A9,All_cells!AN:AN))</f>
        <v>0.1411620720645565</v>
      </c>
      <c r="T9" s="12">
        <f t="array" ref="T9">_xlfn.STDEV.S(IF(All_cells!$C:$C=Analysis!$A9,All_cells!AO:AO))</f>
        <v>0.13711588088581789</v>
      </c>
      <c r="U9" s="12">
        <f t="array" ref="U9">_xlfn.STDEV.S(IF(All_cells!$C:$C=Analysis!$A9,All_cells!AP:AP))</f>
        <v>0.13428815620711568</v>
      </c>
      <c r="V9" s="12">
        <f t="array" ref="V9">_xlfn.STDEV.S(IF(All_cells!$C:$C=Analysis!$A9,All_cells!AQ:AQ))</f>
        <v>0.13298388455762816</v>
      </c>
      <c r="W9" s="12">
        <f t="array" ref="W9">_xlfn.STDEV.S(IF(All_cells!$C:$C=Analysis!$A9,All_cells!AR:AR))</f>
        <v>0.123755571594331</v>
      </c>
      <c r="Y9" s="10">
        <f t="shared" si="0"/>
        <v>1.0222423438585762</v>
      </c>
      <c r="Z9" s="10">
        <f t="shared" si="1"/>
        <v>1.0194813898967481</v>
      </c>
      <c r="AA9" s="10">
        <f t="shared" si="2"/>
        <v>1.010516640836119</v>
      </c>
      <c r="AB9" s="10">
        <f t="shared" si="3"/>
        <v>1.0599267622385864</v>
      </c>
      <c r="AC9" s="10">
        <f t="shared" si="4"/>
        <v>1.3006119074866942</v>
      </c>
      <c r="AD9" s="10">
        <f t="shared" si="5"/>
        <v>1.383940831618709</v>
      </c>
      <c r="AE9" s="10">
        <f t="shared" si="6"/>
        <v>1.3841561626859349</v>
      </c>
      <c r="AF9" s="10">
        <f t="shared" si="7"/>
        <v>1.363075164987517</v>
      </c>
      <c r="AG9" s="10">
        <f t="shared" si="8"/>
        <v>1.3599377239305368</v>
      </c>
      <c r="AH9" s="10">
        <f t="shared" si="9"/>
        <v>1.3338393181257264</v>
      </c>
      <c r="AJ9" s="10">
        <f t="shared" si="10"/>
        <v>0.98339336403684585</v>
      </c>
      <c r="AK9" s="10">
        <f t="shared" si="11"/>
        <v>0.98590361060843978</v>
      </c>
      <c r="AL9" s="10">
        <f t="shared" si="12"/>
        <v>0.97846265076327121</v>
      </c>
      <c r="AM9" s="10">
        <f t="shared" si="13"/>
        <v>0.98017409522053622</v>
      </c>
      <c r="AN9" s="10">
        <f t="shared" si="14"/>
        <v>1.0658525819227664</v>
      </c>
      <c r="AO9" s="10">
        <f t="shared" si="15"/>
        <v>1.1016166874895958</v>
      </c>
      <c r="AP9" s="10">
        <f t="shared" si="16"/>
        <v>1.109924400914299</v>
      </c>
      <c r="AQ9" s="10">
        <f t="shared" si="17"/>
        <v>1.0944988525732857</v>
      </c>
      <c r="AR9" s="10">
        <f t="shared" si="18"/>
        <v>1.0939699548152806</v>
      </c>
      <c r="AS9" s="10">
        <f t="shared" si="19"/>
        <v>1.0863281749370644</v>
      </c>
    </row>
    <row r="10" spans="1:45" x14ac:dyDescent="0.2">
      <c r="A10" s="14" t="s">
        <v>10</v>
      </c>
      <c r="B10" s="11">
        <f>AVERAGEIF(All_cells!$C:$C,Analysis!$A10, All_cells!AI:AI)</f>
        <v>1.0026910978615762</v>
      </c>
      <c r="C10" s="11">
        <f>AVERAGEIF(All_cells!$C:$C,Analysis!$A10, All_cells!AJ:AJ)</f>
        <v>0.99758480383499015</v>
      </c>
      <c r="D10" s="11">
        <f>AVERAGEIF(All_cells!$C:$C,Analysis!$A10, All_cells!AK:AK)</f>
        <v>0.99972409830343356</v>
      </c>
      <c r="E10" s="11">
        <f>AVERAGEIF(All_cells!$C:$C,Analysis!$A10, All_cells!AL:AL)</f>
        <v>1.0010086408482028</v>
      </c>
      <c r="F10" s="11">
        <f>AVERAGEIF(All_cells!$C:$C,Analysis!$A10, All_cells!AM:AM)</f>
        <v>1.012710238633505</v>
      </c>
      <c r="G10" s="11">
        <f>AVERAGEIF(All_cells!$C:$C,Analysis!$A10, All_cells!AN:AN)</f>
        <v>1.0249152656273954</v>
      </c>
      <c r="H10" s="11">
        <f>AVERAGEIF(All_cells!$C:$C,Analysis!$A10, All_cells!AO:AO)</f>
        <v>1.0366004628749506</v>
      </c>
      <c r="I10" s="11">
        <f>AVERAGEIF(All_cells!$C:$C,Analysis!$A10, All_cells!AP:AP)</f>
        <v>1.0442160715670099</v>
      </c>
      <c r="J10" s="11">
        <f>AVERAGEIF(All_cells!$C:$C,Analysis!$A10, All_cells!AQ:AQ)</f>
        <v>1.048944919536021</v>
      </c>
      <c r="K10" s="11">
        <f>AVERAGEIF(All_cells!$C:$C,Analysis!$A10, All_cells!AR:AR)</f>
        <v>1.0352951919593765</v>
      </c>
      <c r="L10" s="10">
        <f>COUNTIF(All_cells!$C:$C,Analysis!$A10)</f>
        <v>16</v>
      </c>
      <c r="N10" s="12">
        <f t="array" ref="N10">_xlfn.STDEV.S(IF(All_cells!$C:$C=Analysis!$A10,All_cells!AI:AI))</f>
        <v>2.0275962821126464E-2</v>
      </c>
      <c r="O10" s="12">
        <f t="array" ref="O10">_xlfn.STDEV.S(IF(All_cells!$C:$C=Analysis!$A10,All_cells!AJ:AJ))</f>
        <v>1.2191735548904228E-2</v>
      </c>
      <c r="P10" s="12">
        <f t="array" ref="P10">_xlfn.STDEV.S(IF(All_cells!$C:$C=Analysis!$A10,All_cells!AK:AK))</f>
        <v>1.7611665254460965E-2</v>
      </c>
      <c r="Q10" s="12">
        <f t="array" ref="Q10">_xlfn.STDEV.S(IF(All_cells!$C:$C=Analysis!$A10,All_cells!AL:AL))</f>
        <v>2.2553159716267066E-2</v>
      </c>
      <c r="R10" s="12">
        <f t="array" ref="R10">_xlfn.STDEV.S(IF(All_cells!$C:$C=Analysis!$A10,All_cells!AM:AM))</f>
        <v>2.7196669486902032E-2</v>
      </c>
      <c r="S10" s="12">
        <f t="array" ref="S10">_xlfn.STDEV.S(IF(All_cells!$C:$C=Analysis!$A10,All_cells!AN:AN))</f>
        <v>2.6816587398432706E-2</v>
      </c>
      <c r="T10" s="12">
        <f t="array" ref="T10">_xlfn.STDEV.S(IF(All_cells!$C:$C=Analysis!$A10,All_cells!AO:AO))</f>
        <v>3.368555388912927E-2</v>
      </c>
      <c r="U10" s="12">
        <f t="array" ref="U10">_xlfn.STDEV.S(IF(All_cells!$C:$C=Analysis!$A10,All_cells!AP:AP))</f>
        <v>4.4957673350225998E-2</v>
      </c>
      <c r="V10" s="12">
        <f t="array" ref="V10">_xlfn.STDEV.S(IF(All_cells!$C:$C=Analysis!$A10,All_cells!AQ:AQ))</f>
        <v>3.6611555589036678E-2</v>
      </c>
      <c r="W10" s="12">
        <f t="array" ref="W10">_xlfn.STDEV.S(IF(All_cells!$C:$C=Analysis!$A10,All_cells!AR:AR))</f>
        <v>4.0963493980066934E-2</v>
      </c>
      <c r="Y10" s="10">
        <f t="shared" si="0"/>
        <v>1.0229670606827026</v>
      </c>
      <c r="Z10" s="10">
        <f t="shared" si="1"/>
        <v>1.0097765393838944</v>
      </c>
      <c r="AA10" s="10">
        <f t="shared" si="2"/>
        <v>1.0173357635578946</v>
      </c>
      <c r="AB10" s="10">
        <f t="shared" si="3"/>
        <v>1.02356180056447</v>
      </c>
      <c r="AC10" s="10">
        <f t="shared" si="4"/>
        <v>1.0399069081204071</v>
      </c>
      <c r="AD10" s="10">
        <f t="shared" si="5"/>
        <v>1.0517318530258282</v>
      </c>
      <c r="AE10" s="10">
        <f t="shared" si="6"/>
        <v>1.0702860167640798</v>
      </c>
      <c r="AF10" s="10">
        <f t="shared" si="7"/>
        <v>1.0891737449172358</v>
      </c>
      <c r="AG10" s="10">
        <f t="shared" si="8"/>
        <v>1.0855564751250577</v>
      </c>
      <c r="AH10" s="10">
        <f t="shared" si="9"/>
        <v>1.0762586859394434</v>
      </c>
      <c r="AJ10" s="10">
        <f t="shared" si="10"/>
        <v>0.98241513504044975</v>
      </c>
      <c r="AK10" s="10">
        <f t="shared" si="11"/>
        <v>0.98539306828608597</v>
      </c>
      <c r="AL10" s="10">
        <f t="shared" si="12"/>
        <v>0.98211243304897256</v>
      </c>
      <c r="AM10" s="10">
        <f t="shared" si="13"/>
        <v>0.97845548113193581</v>
      </c>
      <c r="AN10" s="10">
        <f t="shared" si="14"/>
        <v>0.98551356914660293</v>
      </c>
      <c r="AO10" s="10">
        <f t="shared" si="15"/>
        <v>0.9980986782289627</v>
      </c>
      <c r="AP10" s="10">
        <f t="shared" si="16"/>
        <v>1.0029149089858214</v>
      </c>
      <c r="AQ10" s="10">
        <f t="shared" si="17"/>
        <v>0.99925839821678386</v>
      </c>
      <c r="AR10" s="10">
        <f t="shared" si="18"/>
        <v>1.0123333639469843</v>
      </c>
      <c r="AS10" s="10">
        <f t="shared" si="19"/>
        <v>0.99433169797930954</v>
      </c>
    </row>
    <row r="11" spans="1:45" x14ac:dyDescent="0.2">
      <c r="A11" s="13" t="s">
        <v>4</v>
      </c>
      <c r="B11" s="11">
        <f>AVERAGEIF(All_cells!$C:$C,Analysis!$A11, All_cells!AI:AI)</f>
        <v>1.0075214854470949</v>
      </c>
      <c r="C11" s="11">
        <f>AVERAGEIF(All_cells!$C:$C,Analysis!$A11, All_cells!AJ:AJ)</f>
        <v>1.0011712576585408</v>
      </c>
      <c r="D11" s="11">
        <f>AVERAGEIF(All_cells!$C:$C,Analysis!$A11, All_cells!AK:AK)</f>
        <v>0.99202068313717184</v>
      </c>
      <c r="E11" s="11">
        <f>AVERAGEIF(All_cells!$C:$C,Analysis!$A11, All_cells!AL:AL)</f>
        <v>1.077274790795183</v>
      </c>
      <c r="F11" s="11">
        <f>AVERAGEIF(All_cells!$C:$C,Analysis!$A11, All_cells!AM:AM)</f>
        <v>1.1105753369489835</v>
      </c>
      <c r="G11" s="11">
        <f>AVERAGEIF(All_cells!$C:$C,Analysis!$A11, All_cells!AN:AN)</f>
        <v>1.0833629061136272</v>
      </c>
      <c r="H11" s="11">
        <f>AVERAGEIF(All_cells!$C:$C,Analysis!$A11, All_cells!AO:AO)</f>
        <v>1.0645540025993163</v>
      </c>
      <c r="I11" s="11">
        <f>AVERAGEIF(All_cells!$C:$C,Analysis!$A11, All_cells!AP:AP)</f>
        <v>1.0393468127363457</v>
      </c>
      <c r="J11" s="11">
        <f>AVERAGEIF(All_cells!$C:$C,Analysis!$A11, All_cells!AQ:AQ)</f>
        <v>1.0305029806638661</v>
      </c>
      <c r="K11" s="11">
        <f>AVERAGEIF(All_cells!$C:$C,Analysis!$A11, All_cells!AR:AR)</f>
        <v>1.0286612569569484</v>
      </c>
      <c r="L11" s="10">
        <f>COUNTIF(All_cells!$C:$C,Analysis!$A11)</f>
        <v>12</v>
      </c>
      <c r="N11" s="12">
        <f t="array" ref="N11">_xlfn.STDEV.S(IF(All_cells!$C:$C=Analysis!$A11,All_cells!AI:AI))</f>
        <v>1.4393952717430547E-2</v>
      </c>
      <c r="O11" s="12">
        <f t="array" ref="O11">_xlfn.STDEV.S(IF(All_cells!$C:$C=Analysis!$A11,All_cells!AJ:AJ))</f>
        <v>1.3483288266988587E-2</v>
      </c>
      <c r="P11" s="12">
        <f t="array" ref="P11">_xlfn.STDEV.S(IF(All_cells!$C:$C=Analysis!$A11,All_cells!AK:AK))</f>
        <v>1.5916206738001488E-2</v>
      </c>
      <c r="Q11" s="12">
        <f t="array" ref="Q11">_xlfn.STDEV.S(IF(All_cells!$C:$C=Analysis!$A11,All_cells!AL:AL))</f>
        <v>7.0111907202143081E-2</v>
      </c>
      <c r="R11" s="12">
        <f t="array" ref="R11">_xlfn.STDEV.S(IF(All_cells!$C:$C=Analysis!$A11,All_cells!AM:AM))</f>
        <v>9.4571516261033522E-2</v>
      </c>
      <c r="S11" s="12">
        <f t="array" ref="S11">_xlfn.STDEV.S(IF(All_cells!$C:$C=Analysis!$A11,All_cells!AN:AN))</f>
        <v>9.3558741728097111E-2</v>
      </c>
      <c r="T11" s="12">
        <f t="array" ref="T11">_xlfn.STDEV.S(IF(All_cells!$C:$C=Analysis!$A11,All_cells!AO:AO))</f>
        <v>8.062154152275311E-2</v>
      </c>
      <c r="U11" s="12">
        <f t="array" ref="U11">_xlfn.STDEV.S(IF(All_cells!$C:$C=Analysis!$A11,All_cells!AP:AP))</f>
        <v>7.7992249416189083E-2</v>
      </c>
      <c r="V11" s="12">
        <f t="array" ref="V11">_xlfn.STDEV.S(IF(All_cells!$C:$C=Analysis!$A11,All_cells!AQ:AQ))</f>
        <v>7.1938093304867542E-2</v>
      </c>
      <c r="W11" s="12">
        <f t="array" ref="W11">_xlfn.STDEV.S(IF(All_cells!$C:$C=Analysis!$A11,All_cells!AR:AR))</f>
        <v>6.6404332555987725E-2</v>
      </c>
      <c r="Y11" s="10">
        <f t="shared" si="0"/>
        <v>1.0219154381645255</v>
      </c>
      <c r="Z11" s="10">
        <f t="shared" si="1"/>
        <v>1.0146545459255294</v>
      </c>
      <c r="AA11" s="10">
        <f t="shared" si="2"/>
        <v>1.0079368898751733</v>
      </c>
      <c r="AB11" s="10">
        <f t="shared" si="3"/>
        <v>1.147386697997326</v>
      </c>
      <c r="AC11" s="10">
        <f t="shared" si="4"/>
        <v>1.2051468532100169</v>
      </c>
      <c r="AD11" s="10">
        <f t="shared" si="5"/>
        <v>1.1769216478417244</v>
      </c>
      <c r="AE11" s="10">
        <f t="shared" si="6"/>
        <v>1.1451755441220695</v>
      </c>
      <c r="AF11" s="10">
        <f t="shared" si="7"/>
        <v>1.1173390621525348</v>
      </c>
      <c r="AG11" s="10">
        <f t="shared" si="8"/>
        <v>1.1024410739687336</v>
      </c>
      <c r="AH11" s="10">
        <f t="shared" si="9"/>
        <v>1.0950655895129362</v>
      </c>
      <c r="AJ11" s="10">
        <f t="shared" si="10"/>
        <v>0.99312753272966425</v>
      </c>
      <c r="AK11" s="10">
        <f t="shared" si="11"/>
        <v>0.98768796939155212</v>
      </c>
      <c r="AL11" s="10">
        <f t="shared" si="12"/>
        <v>0.97610447639917031</v>
      </c>
      <c r="AM11" s="10">
        <f t="shared" si="13"/>
        <v>1.00716288359304</v>
      </c>
      <c r="AN11" s="10">
        <f t="shared" si="14"/>
        <v>1.01600382068795</v>
      </c>
      <c r="AO11" s="10">
        <f t="shared" si="15"/>
        <v>0.98980416438553009</v>
      </c>
      <c r="AP11" s="10">
        <f t="shared" si="16"/>
        <v>0.98393246107656318</v>
      </c>
      <c r="AQ11" s="10">
        <f t="shared" si="17"/>
        <v>0.96135456332015656</v>
      </c>
      <c r="AR11" s="10">
        <f t="shared" si="18"/>
        <v>0.95856488735899859</v>
      </c>
      <c r="AS11" s="10">
        <f t="shared" si="19"/>
        <v>0.96225692440096067</v>
      </c>
    </row>
    <row r="12" spans="1:45" x14ac:dyDescent="0.2">
      <c r="A12" s="10" t="s">
        <v>11</v>
      </c>
      <c r="B12" s="11">
        <f>AVERAGEIF(All_cells!$C:$C,Analysis!$A12, All_cells!AI:AI)</f>
        <v>0.99977209793988486</v>
      </c>
      <c r="C12" s="11">
        <f>AVERAGEIF(All_cells!$C:$C,Analysis!$A12, All_cells!AJ:AJ)</f>
        <v>1.0027133878677998</v>
      </c>
      <c r="D12" s="11">
        <f>AVERAGEIF(All_cells!$C:$C,Analysis!$A12, All_cells!AK:AK)</f>
        <v>0.99751451419231552</v>
      </c>
      <c r="E12" s="11">
        <f>AVERAGEIF(All_cells!$C:$C,Analysis!$A12, All_cells!AL:AL)</f>
        <v>1.0442134823692051</v>
      </c>
      <c r="F12" s="11">
        <f>AVERAGEIF(All_cells!$C:$C,Analysis!$A12, All_cells!AM:AM)</f>
        <v>1.0800634695688092</v>
      </c>
      <c r="G12" s="11">
        <f>AVERAGEIF(All_cells!$C:$C,Analysis!$A12, All_cells!AN:AN)</f>
        <v>1.0644165612173166</v>
      </c>
      <c r="H12" s="11">
        <f>AVERAGEIF(All_cells!$C:$C,Analysis!$A12, All_cells!AO:AO)</f>
        <v>1.0519560864983704</v>
      </c>
      <c r="I12" s="11">
        <f>AVERAGEIF(All_cells!$C:$C,Analysis!$A12, All_cells!AP:AP)</f>
        <v>1.0439094840544978</v>
      </c>
      <c r="J12" s="11">
        <f>AVERAGEIF(All_cells!$C:$C,Analysis!$A12, All_cells!AQ:AQ)</f>
        <v>1.0338239745795097</v>
      </c>
      <c r="K12" s="11">
        <f>AVERAGEIF(All_cells!$C:$C,Analysis!$A12, All_cells!AR:AR)</f>
        <v>1.0283696663384634</v>
      </c>
      <c r="L12" s="10">
        <f>COUNTIF(All_cells!$C:$C,Analysis!$A12)</f>
        <v>33</v>
      </c>
      <c r="N12" s="12">
        <f t="array" ref="N12">_xlfn.STDEV.S(IF(All_cells!$C:$C=Analysis!$A12,All_cells!AI:AI))</f>
        <v>9.1945728257456123E-3</v>
      </c>
      <c r="O12" s="12">
        <f t="array" ref="O12">_xlfn.STDEV.S(IF(All_cells!$C:$C=Analysis!$A12,All_cells!AJ:AJ))</f>
        <v>9.2609233704941812E-3</v>
      </c>
      <c r="P12" s="12">
        <f t="array" ref="P12">_xlfn.STDEV.S(IF(All_cells!$C:$C=Analysis!$A12,All_cells!AK:AK))</f>
        <v>9.2427188838544224E-3</v>
      </c>
      <c r="Q12" s="12">
        <f t="array" ref="Q12">_xlfn.STDEV.S(IF(All_cells!$C:$C=Analysis!$A12,All_cells!AL:AL))</f>
        <v>3.5501893448855772E-2</v>
      </c>
      <c r="R12" s="12">
        <f t="array" ref="R12">_xlfn.STDEV.S(IF(All_cells!$C:$C=Analysis!$A12,All_cells!AM:AM))</f>
        <v>4.8359060211124842E-2</v>
      </c>
      <c r="S12" s="12">
        <f t="array" ref="S12">_xlfn.STDEV.S(IF(All_cells!$C:$C=Analysis!$A12,All_cells!AN:AN))</f>
        <v>4.7860217727329908E-2</v>
      </c>
      <c r="T12" s="12">
        <f t="array" ref="T12">_xlfn.STDEV.S(IF(All_cells!$C:$C=Analysis!$A12,All_cells!AO:AO))</f>
        <v>4.0897896554335296E-2</v>
      </c>
      <c r="U12" s="12">
        <f t="array" ref="U12">_xlfn.STDEV.S(IF(All_cells!$C:$C=Analysis!$A12,All_cells!AP:AP))</f>
        <v>3.5947704044539598E-2</v>
      </c>
      <c r="V12" s="12">
        <f t="array" ref="V12">_xlfn.STDEV.S(IF(All_cells!$C:$C=Analysis!$A12,All_cells!AQ:AQ))</f>
        <v>3.1113360346838672E-2</v>
      </c>
      <c r="W12" s="12">
        <f t="array" ref="W12">_xlfn.STDEV.S(IF(All_cells!$C:$C=Analysis!$A12,All_cells!AR:AR))</f>
        <v>2.4493369279171673E-2</v>
      </c>
      <c r="Y12" s="10">
        <f t="shared" si="0"/>
        <v>1.0089666707656304</v>
      </c>
      <c r="Z12" s="10">
        <f t="shared" si="1"/>
        <v>1.011974311238294</v>
      </c>
      <c r="AA12" s="10">
        <f t="shared" si="2"/>
        <v>1.00675723307617</v>
      </c>
      <c r="AB12" s="10">
        <f t="shared" si="3"/>
        <v>1.0797153758180609</v>
      </c>
      <c r="AC12" s="10">
        <f t="shared" si="4"/>
        <v>1.128422529779934</v>
      </c>
      <c r="AD12" s="10">
        <f t="shared" si="5"/>
        <v>1.1122767789446466</v>
      </c>
      <c r="AE12" s="10">
        <f t="shared" si="6"/>
        <v>1.0928539830527058</v>
      </c>
      <c r="AF12" s="10">
        <f t="shared" si="7"/>
        <v>1.0798571880990373</v>
      </c>
      <c r="AG12" s="10">
        <f t="shared" si="8"/>
        <v>1.0649373349263485</v>
      </c>
      <c r="AH12" s="10">
        <f t="shared" si="9"/>
        <v>1.0528630356176349</v>
      </c>
      <c r="AJ12" s="10">
        <f t="shared" si="10"/>
        <v>0.99057752511413921</v>
      </c>
      <c r="AK12" s="10">
        <f t="shared" si="11"/>
        <v>0.99345246449730562</v>
      </c>
      <c r="AL12" s="10">
        <f t="shared" si="12"/>
        <v>0.9882717953084611</v>
      </c>
      <c r="AM12" s="10">
        <f t="shared" si="13"/>
        <v>1.0087115889203493</v>
      </c>
      <c r="AN12" s="10">
        <f t="shared" si="14"/>
        <v>1.0317044093576844</v>
      </c>
      <c r="AO12" s="10">
        <f t="shared" si="15"/>
        <v>1.0165563434899867</v>
      </c>
      <c r="AP12" s="10">
        <f t="shared" si="16"/>
        <v>1.011058189944035</v>
      </c>
      <c r="AQ12" s="10">
        <f t="shared" si="17"/>
        <v>1.0079617800099583</v>
      </c>
      <c r="AR12" s="10">
        <f t="shared" si="18"/>
        <v>1.0027106142326709</v>
      </c>
      <c r="AS12" s="10">
        <f t="shared" si="19"/>
        <v>1.0038762970592918</v>
      </c>
    </row>
    <row r="15" spans="1:4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45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</sheetData>
  <mergeCells count="4">
    <mergeCell ref="B1:K1"/>
    <mergeCell ref="N1:W1"/>
    <mergeCell ref="Y1:AH1"/>
    <mergeCell ref="AJ1:AS1"/>
  </mergeCells>
  <phoneticPr fontId="7" type="noConversion"/>
  <conditionalFormatting sqref="B3:K12">
    <cfRule type="colorScale" priority="2">
      <colorScale>
        <cfvo type="num" val="0.8"/>
        <cfvo type="num" val="1"/>
        <cfvo type="num" val="1.2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1178-EB00-4C9C-99F5-BF06B625D955}">
  <dimension ref="A1"/>
  <sheetViews>
    <sheetView workbookViewId="0">
      <selection activeCell="H19" sqref="H19"/>
    </sheetView>
  </sheetViews>
  <sheetFormatPr defaultRowHeight="15.75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Barcodes</vt:lpstr>
      <vt:lpstr>Raw</vt:lpstr>
      <vt:lpstr>All_cells</vt:lpstr>
      <vt:lpstr>Analysis</vt:lpstr>
      <vt:lpstr>Figures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2022-03-01T22:43:22Z</dcterms:modified>
  <cp:category/>
  <cp:contentStatus/>
</cp:coreProperties>
</file>