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defaultThemeVersion="124226"/>
  <xr:revisionPtr revIDLastSave="0" documentId="13_ncr:1_{03BC31B9-DECD-4690-8C38-80EF8EFB1685}" xr6:coauthVersionLast="38" xr6:coauthVersionMax="38" xr10:uidLastSave="{00000000-0000-0000-0000-000000000000}"/>
  <bookViews>
    <workbookView xWindow="240" yWindow="105" windowWidth="14805" windowHeight="8010" activeTab="1" xr2:uid="{00000000-000D-0000-FFFF-FFFF00000000}"/>
  </bookViews>
  <sheets>
    <sheet name="Integer Programming Model" sheetId="4" r:id="rId1"/>
    <sheet name="Algo - Branch&amp;Bound (Simplex)" sheetId="1" r:id="rId2"/>
  </sheets>
  <definedNames>
    <definedName name="_xlnm.Print_Area" localSheetId="1">'Algo - Branch&amp;Bound (Simplex)'!$A$1:$AT$108</definedName>
    <definedName name="solver_adj" localSheetId="0" hidden="1">'Integer Programming Model'!$C$26:$D$26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Model'!$C$26:$D$26</definedName>
    <definedName name="solver_lhs2" localSheetId="0" hidden="1">'Integer Programming Model'!$E$28:$E$29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Model'!$E$27</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Model'!$G$28:$G$29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workbook>
</file>

<file path=xl/calcChain.xml><?xml version="1.0" encoding="utf-8"?>
<calcChain xmlns="http://schemas.openxmlformats.org/spreadsheetml/2006/main">
  <c r="G68" i="1" l="1"/>
  <c r="H68" i="1"/>
  <c r="D59" i="1"/>
  <c r="D60" i="1" s="1"/>
  <c r="E59" i="1"/>
  <c r="E60" i="1" s="1"/>
  <c r="F59" i="1"/>
  <c r="F60" i="1" s="1"/>
  <c r="G59" i="1"/>
  <c r="G60" i="1" s="1"/>
  <c r="H59" i="1"/>
  <c r="H60" i="1" s="1"/>
  <c r="I59" i="1"/>
  <c r="I60" i="1" s="1"/>
  <c r="J59" i="1"/>
  <c r="J60" i="1" s="1"/>
  <c r="O59" i="1"/>
  <c r="P59" i="1"/>
  <c r="Q59" i="1"/>
  <c r="R59" i="1"/>
  <c r="S59" i="1"/>
  <c r="T59" i="1"/>
  <c r="U59" i="1"/>
  <c r="P42" i="1" l="1"/>
  <c r="N35" i="1"/>
  <c r="O35" i="1"/>
  <c r="P35" i="1"/>
  <c r="Q35" i="1"/>
  <c r="R35" i="1"/>
  <c r="S35" i="1"/>
  <c r="G43" i="1"/>
  <c r="D35" i="1"/>
  <c r="D36" i="1" s="1"/>
  <c r="E35" i="1"/>
  <c r="E36" i="1" s="1"/>
  <c r="F35" i="1"/>
  <c r="F36" i="1" s="1"/>
  <c r="G35" i="1"/>
  <c r="G36" i="1" s="1"/>
  <c r="H35" i="1"/>
  <c r="H36" i="1" s="1"/>
  <c r="I35" i="1"/>
  <c r="I36" i="1" s="1"/>
  <c r="E29" i="4" l="1"/>
  <c r="E28" i="4"/>
  <c r="E27" i="4"/>
  <c r="G96" i="1"/>
  <c r="U95" i="1"/>
  <c r="H19" i="1" l="1"/>
  <c r="H18" i="1" s="1"/>
  <c r="G19" i="1"/>
  <c r="G17" i="1" s="1"/>
  <c r="F19" i="1"/>
  <c r="F18" i="1" s="1"/>
  <c r="E19" i="1"/>
  <c r="E17" i="1" s="1"/>
  <c r="D19" i="1"/>
  <c r="D17" i="1" s="1"/>
  <c r="F17" i="1"/>
  <c r="I14" i="1"/>
  <c r="I13" i="1"/>
  <c r="H17" i="1" l="1"/>
  <c r="D18" i="1"/>
  <c r="G18" i="1"/>
  <c r="E18" i="1"/>
  <c r="E23" i="1" s="1"/>
  <c r="E24" i="1" s="1"/>
  <c r="I19" i="1"/>
  <c r="F23" i="1" l="1"/>
  <c r="F24" i="1" s="1"/>
  <c r="D23" i="1"/>
  <c r="D22" i="1" s="1"/>
  <c r="E22" i="1"/>
  <c r="H23" i="1"/>
  <c r="H22" i="1" s="1"/>
  <c r="I18" i="1"/>
  <c r="G23" i="1"/>
  <c r="F22" i="1" l="1"/>
  <c r="D24" i="1"/>
  <c r="H24" i="1"/>
  <c r="G24" i="1"/>
  <c r="G22" i="1"/>
  <c r="E104" i="1"/>
  <c r="F104" i="1"/>
  <c r="G104" i="1"/>
  <c r="H104" i="1"/>
  <c r="I104" i="1"/>
  <c r="J104" i="1"/>
  <c r="K104" i="1"/>
  <c r="D104" i="1"/>
  <c r="K86" i="1"/>
  <c r="K87" i="1" s="1"/>
  <c r="J86" i="1"/>
  <c r="J87" i="1" s="1"/>
  <c r="I86" i="1"/>
  <c r="I87" i="1" s="1"/>
  <c r="H86" i="1"/>
  <c r="H87" i="1" s="1"/>
  <c r="G86" i="1"/>
  <c r="G87" i="1" s="1"/>
  <c r="F86" i="1"/>
  <c r="F87" i="1" s="1"/>
  <c r="E86" i="1"/>
  <c r="E87" i="1" s="1"/>
  <c r="D86" i="1"/>
  <c r="D87" i="1" s="1"/>
  <c r="Q103" i="1"/>
  <c r="R103" i="1"/>
  <c r="S103" i="1"/>
  <c r="T103" i="1"/>
  <c r="U103" i="1"/>
  <c r="V103" i="1"/>
  <c r="W103" i="1"/>
  <c r="P103" i="1"/>
  <c r="Q86" i="1"/>
  <c r="R86" i="1"/>
  <c r="S86" i="1"/>
  <c r="T86" i="1"/>
  <c r="U86" i="1"/>
  <c r="V86" i="1"/>
  <c r="W86" i="1"/>
  <c r="P86" i="1"/>
  <c r="E75" i="1"/>
  <c r="F75" i="1"/>
  <c r="G75" i="1"/>
  <c r="H75" i="1"/>
  <c r="I75" i="1"/>
  <c r="J75" i="1"/>
  <c r="D75" i="1"/>
  <c r="O48" i="1"/>
  <c r="P48" i="1"/>
  <c r="Q48" i="1"/>
  <c r="R48" i="1"/>
  <c r="S48" i="1"/>
  <c r="N48" i="1"/>
  <c r="E49" i="1"/>
  <c r="F49" i="1"/>
  <c r="G49" i="1"/>
  <c r="H49" i="1"/>
  <c r="I49" i="1"/>
  <c r="D49" i="1"/>
  <c r="D47" i="1" l="1"/>
  <c r="D48" i="1"/>
  <c r="D46" i="1"/>
  <c r="E48" i="1"/>
  <c r="E46" i="1"/>
  <c r="E47" i="1"/>
  <c r="I47" i="1"/>
  <c r="I46" i="1"/>
  <c r="I48" i="1"/>
  <c r="G46" i="1"/>
  <c r="G47" i="1"/>
  <c r="G48" i="1"/>
  <c r="H48" i="1"/>
  <c r="H47" i="1"/>
  <c r="H46" i="1"/>
  <c r="F46" i="1"/>
  <c r="F47" i="1"/>
  <c r="F48" i="1"/>
  <c r="N45" i="1"/>
  <c r="N46" i="1"/>
  <c r="N47" i="1"/>
  <c r="O47" i="1"/>
  <c r="O46" i="1"/>
  <c r="O45" i="1"/>
  <c r="S47" i="1"/>
  <c r="S46" i="1"/>
  <c r="S45" i="1"/>
  <c r="Q45" i="1"/>
  <c r="Q47" i="1"/>
  <c r="Q46" i="1"/>
  <c r="R46" i="1"/>
  <c r="R45" i="1"/>
  <c r="R47" i="1"/>
  <c r="P47" i="1"/>
  <c r="P46" i="1"/>
  <c r="P45" i="1"/>
  <c r="D74" i="1" l="1"/>
  <c r="D71" i="1"/>
  <c r="D72" i="1"/>
  <c r="D73" i="1"/>
  <c r="G71" i="1"/>
  <c r="G74" i="1"/>
  <c r="G73" i="1"/>
  <c r="G72" i="1"/>
  <c r="E71" i="1"/>
  <c r="E73" i="1"/>
  <c r="E74" i="1"/>
  <c r="E72" i="1"/>
  <c r="I71" i="1"/>
  <c r="I73" i="1"/>
  <c r="I74" i="1"/>
  <c r="I72" i="1"/>
  <c r="F72" i="1"/>
  <c r="F71" i="1"/>
  <c r="F73" i="1"/>
  <c r="F74" i="1"/>
  <c r="J72" i="1"/>
  <c r="J73" i="1"/>
  <c r="J71" i="1"/>
  <c r="J74" i="1"/>
  <c r="H73" i="1"/>
  <c r="H74" i="1"/>
  <c r="H71" i="1"/>
  <c r="H72" i="1"/>
  <c r="P101" i="1"/>
  <c r="P98" i="1"/>
  <c r="P102" i="1"/>
  <c r="P99" i="1"/>
  <c r="P100" i="1"/>
  <c r="Q99" i="1"/>
  <c r="Q98" i="1"/>
  <c r="Q102" i="1"/>
  <c r="Q100" i="1"/>
  <c r="Q101" i="1"/>
  <c r="U99" i="1"/>
  <c r="U102" i="1"/>
  <c r="U101" i="1"/>
  <c r="U100" i="1"/>
  <c r="U98" i="1"/>
  <c r="R100" i="1"/>
  <c r="R102" i="1"/>
  <c r="R98" i="1"/>
  <c r="R99" i="1"/>
  <c r="R101" i="1"/>
  <c r="V98" i="1"/>
  <c r="V101" i="1"/>
  <c r="V100" i="1"/>
  <c r="V102" i="1"/>
  <c r="V99" i="1"/>
  <c r="S100" i="1"/>
  <c r="S102" i="1"/>
  <c r="S98" i="1"/>
  <c r="S99" i="1"/>
  <c r="S101" i="1"/>
  <c r="W98" i="1"/>
  <c r="W101" i="1"/>
  <c r="W100" i="1"/>
  <c r="W102" i="1"/>
  <c r="W99" i="1"/>
  <c r="T100" i="1"/>
  <c r="T102" i="1"/>
  <c r="T98" i="1"/>
  <c r="T101" i="1"/>
  <c r="T99" i="1"/>
  <c r="D102" i="1"/>
  <c r="D99" i="1"/>
  <c r="D101" i="1"/>
  <c r="D100" i="1"/>
  <c r="D103" i="1"/>
  <c r="H101" i="1"/>
  <c r="H102" i="1"/>
  <c r="H103" i="1"/>
  <c r="H100" i="1"/>
  <c r="H99" i="1"/>
  <c r="E99" i="1"/>
  <c r="E101" i="1"/>
  <c r="E100" i="1"/>
  <c r="E103" i="1"/>
  <c r="E102" i="1"/>
  <c r="I103" i="1"/>
  <c r="I101" i="1"/>
  <c r="I100" i="1"/>
  <c r="I102" i="1"/>
  <c r="I99" i="1"/>
  <c r="F101" i="1"/>
  <c r="F100" i="1"/>
  <c r="F102" i="1"/>
  <c r="F99" i="1"/>
  <c r="F103" i="1"/>
  <c r="J101" i="1"/>
  <c r="J103" i="1"/>
  <c r="J99" i="1"/>
  <c r="J102" i="1"/>
  <c r="J100" i="1"/>
  <c r="G99" i="1"/>
  <c r="G101" i="1"/>
  <c r="G100" i="1"/>
  <c r="G103" i="1"/>
  <c r="G102" i="1"/>
  <c r="K102" i="1"/>
  <c r="K103" i="1"/>
  <c r="K99" i="1"/>
  <c r="K101" i="1"/>
  <c r="K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100-00000100000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xr:uid="{00000000-0006-0000-0100-000002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xr:uid="{00000000-0006-0000-0100-000004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xr:uid="{00000000-0006-0000-0100-000003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3" authorId="0" shapeId="0" xr:uid="{00000000-0006-0000-0100-000006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3" authorId="0" shapeId="0" xr:uid="{00000000-0006-0000-0100-000005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B55" authorId="0" shapeId="0" xr:uid="{00000000-0006-0000-0100-000008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M55" authorId="0" shapeId="0" xr:uid="{00000000-0006-0000-0100-000007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57" authorId="0" shapeId="0" xr:uid="{00000000-0006-0000-0100-00000A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M57" authorId="0" shapeId="0" xr:uid="{00000000-0006-0000-0100-000009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B82" authorId="0" shapeId="0" xr:uid="{00000000-0006-0000-0100-00000C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N82" authorId="0" shapeId="0" xr:uid="{00000000-0006-0000-0100-00000B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84" authorId="0" shapeId="0" xr:uid="{00000000-0006-0000-0100-00000E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N84" authorId="0" shapeId="0" xr:uid="{00000000-0006-0000-0100-00000D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sharedStrings.xml><?xml version="1.0" encoding="utf-8"?>
<sst xmlns="http://schemas.openxmlformats.org/spreadsheetml/2006/main" count="282" uniqueCount="83">
  <si>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</si>
  <si>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</si>
  <si>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</si>
  <si>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</si>
  <si>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</si>
  <si>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</si>
  <si>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</si>
  <si>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</si>
  <si>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</si>
  <si>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</si>
  <si>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</si>
  <si>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</si>
  <si>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</si>
  <si>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rhs</t>
  </si>
  <si>
    <t>z</t>
  </si>
  <si>
    <t>2-3</t>
  </si>
  <si>
    <t>3 x -1</t>
  </si>
  <si>
    <t>1-4</t>
  </si>
  <si>
    <t>4 x -1</t>
  </si>
  <si>
    <t>2-5</t>
  </si>
  <si>
    <t>5 x -1</t>
  </si>
  <si>
    <t>T-2</t>
  </si>
  <si>
    <t>=</t>
  </si>
  <si>
    <t>Problem</t>
  </si>
  <si>
    <t>-</t>
  </si>
  <si>
    <t>T-3*</t>
  </si>
  <si>
    <t>Possible Solution</t>
  </si>
  <si>
    <t>Infeasible</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</si>
  <si>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</si>
  <si>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</si>
  <si>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</si>
  <si>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</si>
  <si>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</si>
  <si>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</si>
  <si>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</si>
  <si>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(z)</t>
  </si>
  <si>
    <r>
      <t>s</t>
    </r>
    <r>
      <rPr>
        <sz val="8"/>
        <color theme="1"/>
        <rFont val="Calibri"/>
        <family val="2"/>
        <scheme val="minor"/>
      </rPr>
      <t>1</t>
    </r>
  </si>
  <si>
    <r>
      <t>s</t>
    </r>
    <r>
      <rPr>
        <sz val="8"/>
        <color theme="1"/>
        <rFont val="Calibri"/>
        <family val="2"/>
        <scheme val="minor"/>
      </rPr>
      <t>2</t>
    </r>
  </si>
  <si>
    <r>
      <t>x</t>
    </r>
    <r>
      <rPr>
        <b/>
        <sz val="8"/>
        <color theme="1"/>
        <rFont val="Calibri"/>
        <family val="2"/>
        <scheme val="minor"/>
      </rPr>
      <t>1</t>
    </r>
  </si>
  <si>
    <r>
      <t>x</t>
    </r>
    <r>
      <rPr>
        <b/>
        <sz val="8"/>
        <color theme="1"/>
        <rFont val="Calibri"/>
        <family val="2"/>
        <scheme val="minor"/>
      </rPr>
      <t>2</t>
    </r>
  </si>
  <si>
    <r>
      <t>s</t>
    </r>
    <r>
      <rPr>
        <b/>
        <sz val="8"/>
        <color theme="1"/>
        <rFont val="Calibri"/>
        <family val="2"/>
        <scheme val="minor"/>
      </rPr>
      <t>1</t>
    </r>
  </si>
  <si>
    <r>
      <t>s</t>
    </r>
    <r>
      <rPr>
        <b/>
        <sz val="8"/>
        <color theme="1"/>
        <rFont val="Calibri"/>
        <family val="2"/>
        <scheme val="minor"/>
      </rPr>
      <t>2</t>
    </r>
  </si>
  <si>
    <t>θ</t>
  </si>
  <si>
    <r>
      <t>s</t>
    </r>
    <r>
      <rPr>
        <b/>
        <sz val="8"/>
        <color theme="1"/>
        <rFont val="Calibri"/>
        <family val="2"/>
        <scheme val="minor"/>
      </rPr>
      <t>3</t>
    </r>
  </si>
  <si>
    <t>Branch &amp; Bound Algorithm: LP Relaxsation</t>
  </si>
  <si>
    <r>
      <t>Sub-Problem 1: x</t>
    </r>
    <r>
      <rPr>
        <b/>
        <sz val="8"/>
        <color theme="1"/>
        <rFont val="Calibri"/>
        <family val="2"/>
        <scheme val="minor"/>
      </rPr>
      <t>1</t>
    </r>
    <r>
      <rPr>
        <b/>
        <sz val="11"/>
        <color theme="1"/>
        <rFont val="Calibri"/>
        <family val="2"/>
        <scheme val="minor"/>
      </rPr>
      <t xml:space="preserve"> ≤ 3</t>
    </r>
  </si>
  <si>
    <r>
      <t>Sub-Problem 2: x</t>
    </r>
    <r>
      <rPr>
        <b/>
        <sz val="8"/>
        <color theme="1"/>
        <rFont val="Calibri"/>
        <family val="2"/>
        <scheme val="minor"/>
      </rPr>
      <t>1</t>
    </r>
    <r>
      <rPr>
        <b/>
        <sz val="11"/>
        <color theme="1"/>
        <rFont val="Calibri"/>
        <family val="2"/>
        <scheme val="minor"/>
      </rPr>
      <t xml:space="preserve"> ≥ 4</t>
    </r>
  </si>
  <si>
    <r>
      <t>e</t>
    </r>
    <r>
      <rPr>
        <b/>
        <sz val="8"/>
        <color theme="1"/>
        <rFont val="Calibri"/>
        <family val="2"/>
        <scheme val="minor"/>
      </rPr>
      <t>3</t>
    </r>
  </si>
  <si>
    <r>
      <t>e</t>
    </r>
    <r>
      <rPr>
        <b/>
        <sz val="8"/>
        <color theme="1"/>
        <rFont val="Calibri"/>
        <family val="2"/>
        <scheme val="minor"/>
      </rPr>
      <t>4</t>
    </r>
  </si>
  <si>
    <t>Canonical Form: Branch &amp; Bound Algorithm</t>
  </si>
  <si>
    <t>Branch &amp; Bound Algorithm</t>
  </si>
  <si>
    <t>Solver: Primary IP</t>
  </si>
  <si>
    <t>ref.</t>
  </si>
  <si>
    <t>sign</t>
  </si>
  <si>
    <t>var.</t>
  </si>
  <si>
    <t>obj.</t>
  </si>
  <si>
    <t>s.t.</t>
  </si>
  <si>
    <t>Integer Programming Model</t>
  </si>
  <si>
    <t>Integer Programming Model: Relaxed</t>
  </si>
  <si>
    <t>Labour restriction</t>
  </si>
  <si>
    <t>Carpentry restriction</t>
  </si>
  <si>
    <r>
      <t>Sub-Problem 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</si>
  <si>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r>
      <t>Sub-Problem 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</si>
  <si>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r>
      <t>Sub-Problem 1.1: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</si>
  <si>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1.2: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1</t>
    </r>
  </si>
  <si>
    <r>
      <t>s</t>
    </r>
    <r>
      <rPr>
        <b/>
        <sz val="8"/>
        <color theme="1"/>
        <rFont val="Calibri"/>
        <family val="2"/>
        <scheme val="minor"/>
      </rPr>
      <t>4</t>
    </r>
  </si>
  <si>
    <r>
      <t>Sub-Problem 1.2.1: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5</t>
    </r>
  </si>
  <si>
    <r>
      <t>Sub-Problem 1.2.2: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</si>
  <si>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r>
      <t>e</t>
    </r>
    <r>
      <rPr>
        <b/>
        <sz val="8"/>
        <color theme="1"/>
        <rFont val="Calibri"/>
        <family val="2"/>
        <scheme val="minor"/>
      </rPr>
      <t>5</t>
    </r>
  </si>
  <si>
    <r>
      <t>s</t>
    </r>
    <r>
      <rPr>
        <b/>
        <sz val="8"/>
        <color theme="1"/>
        <rFont val="Calibri"/>
        <family val="2"/>
        <scheme val="minor"/>
      </rPr>
      <t>5</t>
    </r>
  </si>
  <si>
    <r>
      <t>Sub-Problem 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</si>
  <si>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r>
      <t>Sub-Problem 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</si>
  <si>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Sub-Problem 2.2: x2 ≥ 2</t>
  </si>
  <si>
    <t>Sub-Problem 2.1: x2 ≤ 1</t>
  </si>
  <si>
    <r>
      <t>Sub-Problem 2.1: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1</t>
    </r>
  </si>
  <si>
    <r>
      <t>Sub-Problem 2.2: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</si>
  <si>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t>Sub-Problem 2.1.2: x1 ≥ 5</t>
  </si>
  <si>
    <r>
      <t>Sub-Problem 2.1.1: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</si>
  <si>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Sub-Problem 2.1.1: x1 ≤ 4</t>
  </si>
  <si>
    <r>
      <t>Sub-Problem 2.1.2: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5</t>
    </r>
  </si>
  <si>
    <t>T-4*</t>
  </si>
  <si>
    <t>T-5*</t>
  </si>
  <si>
    <t>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</si>
</sst>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s>
  <cellStyleXfs count="1">
    <xf numFmtId="0" fontId="0" fillId="0" borderId="0"/>
  </cellStyleXfs>
  <cellXfs count="94">
    <xf numFmtId="0" fontId="0" fillId="0" borderId="0" xfId="0"/>
    <xf numFmtId="0" fontId="0" fillId="0" borderId="4" xfId="0" applyBorder="1"/>
    <xf numFmtId="0" fontId="0" fillId="0" borderId="0" xfId="0" applyBorder="1"/>
    <xf numFmtId="0" fontId="0" fillId="0" borderId="5" xfId="0" applyBorder="1"/>
    <xf numFmtId="0" fontId="2" fillId="0" borderId="0" xfId="0" applyFont="1" applyBorder="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applyBorder="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applyBorder="1"/>
    <xf numFmtId="0" fontId="1" fillId="3" borderId="4" xfId="0" applyFont="1" applyFill="1" applyBorder="1"/>
    <xf numFmtId="0" fontId="0" fillId="3" borderId="0" xfId="0" applyFill="1" applyBorder="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1" fillId="0" borderId="6" xfId="0" quotePrefix="1" applyFont="1" applyBorder="1"/>
    <xf numFmtId="0" fontId="1" fillId="0" borderId="2" xfId="0" applyFont="1" applyFill="1" applyBorder="1"/>
    <xf numFmtId="0" fontId="0" fillId="4" borderId="7" xfId="0" applyFill="1" applyBorder="1"/>
    <xf numFmtId="0" fontId="1" fillId="4" borderId="2" xfId="0" applyFont="1" applyFill="1" applyBorder="1"/>
    <xf numFmtId="13" fontId="0" fillId="4" borderId="0" xfId="0" applyNumberFormat="1" applyFill="1" applyBorder="1"/>
    <xf numFmtId="13" fontId="0" fillId="0" borderId="0" xfId="0" applyNumberFormat="1" applyFill="1" applyBorder="1"/>
    <xf numFmtId="13" fontId="0" fillId="0" borderId="5" xfId="0" applyNumberFormat="1" applyFill="1" applyBorder="1"/>
    <xf numFmtId="0" fontId="1" fillId="5" borderId="2" xfId="0" applyFont="1" applyFill="1" applyBorder="1"/>
    <xf numFmtId="13" fontId="0" fillId="5" borderId="0" xfId="0" applyNumberFormat="1" applyFill="1" applyBorder="1"/>
    <xf numFmtId="13" fontId="0" fillId="5" borderId="5" xfId="0" applyNumberFormat="1" applyFill="1" applyBorder="1"/>
    <xf numFmtId="0" fontId="1" fillId="0" borderId="4" xfId="0" applyFont="1" applyFill="1" applyBorder="1"/>
    <xf numFmtId="0" fontId="1" fillId="0" borderId="1" xfId="0" applyFont="1" applyFill="1" applyBorder="1"/>
    <xf numFmtId="0" fontId="1" fillId="6" borderId="6" xfId="0" applyFont="1" applyFill="1" applyBorder="1"/>
    <xf numFmtId="13" fontId="0" fillId="6" borderId="7" xfId="0" applyNumberFormat="1" applyFill="1" applyBorder="1"/>
    <xf numFmtId="13" fontId="0" fillId="6" borderId="8" xfId="0" applyNumberFormat="1" applyFill="1" applyBorder="1"/>
    <xf numFmtId="0" fontId="0" fillId="4" borderId="0" xfId="0" applyFill="1" applyBorder="1"/>
    <xf numFmtId="0" fontId="1" fillId="0" borderId="6" xfId="0" applyFont="1" applyFill="1" applyBorder="1"/>
    <xf numFmtId="0" fontId="1" fillId="0" borderId="3" xfId="0" applyFont="1" applyFill="1" applyBorder="1"/>
    <xf numFmtId="13" fontId="0" fillId="0" borderId="7" xfId="0" applyNumberFormat="1" applyFill="1" applyBorder="1"/>
    <xf numFmtId="13" fontId="0" fillId="0" borderId="8" xfId="0" applyNumberFormat="1" applyFill="1" applyBorder="1"/>
    <xf numFmtId="0" fontId="1" fillId="0" borderId="0" xfId="0" applyFont="1" applyBorder="1"/>
    <xf numFmtId="0" fontId="0" fillId="0" borderId="0" xfId="0" applyFill="1" applyBorder="1"/>
    <xf numFmtId="0" fontId="1" fillId="5" borderId="9" xfId="0" applyFont="1" applyFill="1" applyBorder="1"/>
    <xf numFmtId="0" fontId="0" fillId="0" borderId="0" xfId="0" applyNumberFormat="1" applyBorder="1"/>
    <xf numFmtId="0" fontId="0" fillId="0" borderId="7" xfId="0" applyNumberFormat="1" applyBorder="1"/>
    <xf numFmtId="13" fontId="4" fillId="0" borderId="3" xfId="0" applyNumberFormat="1" applyFont="1" applyBorder="1"/>
    <xf numFmtId="0" fontId="1" fillId="8" borderId="2" xfId="0" applyFont="1" applyFill="1" applyBorder="1"/>
    <xf numFmtId="13" fontId="0" fillId="8" borderId="0" xfId="0" applyNumberFormat="1" applyFill="1" applyBorder="1"/>
    <xf numFmtId="13" fontId="0" fillId="8" borderId="5" xfId="0" applyNumberFormat="1" applyFill="1" applyBorder="1"/>
    <xf numFmtId="0" fontId="1" fillId="4" borderId="4" xfId="0" applyFont="1" applyFill="1" applyBorder="1"/>
    <xf numFmtId="13" fontId="0" fillId="4" borderId="5" xfId="0" applyNumberFormat="1" applyFill="1" applyBorder="1"/>
    <xf numFmtId="13" fontId="4" fillId="0" borderId="6" xfId="0" applyNumberFormat="1" applyFont="1" applyBorder="1"/>
    <xf numFmtId="13" fontId="1" fillId="0" borderId="3" xfId="0" applyNumberFormat="1" applyFont="1" applyFill="1" applyBorder="1"/>
    <xf numFmtId="13" fontId="0" fillId="8" borderId="7" xfId="0" applyNumberFormat="1" applyFill="1" applyBorder="1"/>
    <xf numFmtId="13" fontId="0" fillId="8" borderId="8" xfId="0" applyNumberFormat="1" applyFill="1" applyBorder="1"/>
    <xf numFmtId="164" fontId="0" fillId="4" borderId="7" xfId="0" applyNumberFormat="1" applyFill="1" applyBorder="1"/>
    <xf numFmtId="0" fontId="1" fillId="0" borderId="5" xfId="0" applyFont="1" applyBorder="1"/>
    <xf numFmtId="164" fontId="0" fillId="5" borderId="0" xfId="0" applyNumberFormat="1" applyFill="1" applyBorder="1"/>
    <xf numFmtId="0" fontId="0" fillId="5" borderId="0" xfId="0" applyFill="1" applyBorder="1"/>
    <xf numFmtId="164" fontId="0" fillId="0" borderId="0" xfId="0" applyNumberFormat="1" applyBorder="1"/>
    <xf numFmtId="0" fontId="0" fillId="0" borderId="13" xfId="0" applyBorder="1"/>
    <xf numFmtId="0" fontId="8" fillId="0" borderId="5" xfId="0" applyFont="1" applyFill="1" applyBorder="1"/>
    <xf numFmtId="0" fontId="1" fillId="0" borderId="4" xfId="0" quotePrefix="1" applyFont="1" applyBorder="1"/>
    <xf numFmtId="0" fontId="0" fillId="0" borderId="0" xfId="0" applyBorder="1" applyAlignment="1">
      <alignment horizontal="lef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0"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1" fillId="5" borderId="10"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1" fillId="7" borderId="4" xfId="0" applyFont="1" applyFill="1" applyBorder="1" applyAlignment="1">
      <alignment horizontal="center"/>
    </xf>
    <xf numFmtId="0" fontId="1" fillId="7" borderId="0" xfId="0" applyFont="1" applyFill="1" applyBorder="1" applyAlignment="1">
      <alignment horizontal="center"/>
    </xf>
    <xf numFmtId="0" fontId="1" fillId="7" borderId="5"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190498</xdr:colOff>
      <xdr:row>9</xdr:row>
      <xdr:rowOff>138544</xdr:rowOff>
    </xdr:from>
    <xdr:to>
      <xdr:col>16</xdr:col>
      <xdr:colOff>484910</xdr:colOff>
      <xdr:row>27</xdr:row>
      <xdr:rowOff>51955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8180" y="1731817"/>
          <a:ext cx="2944094" cy="3498274"/>
        </a:xfrm>
        <a:prstGeom prst="rect">
          <a:avLst/>
        </a:prstGeom>
      </xdr:spPr>
    </xdr:pic>
    <xdr:clientData/>
  </xdr:twoCellAnchor>
  <xdr:twoCellAnchor editAs="oneCell">
    <xdr:from>
      <xdr:col>22</xdr:col>
      <xdr:colOff>225136</xdr:colOff>
      <xdr:row>31</xdr:row>
      <xdr:rowOff>69271</xdr:rowOff>
    </xdr:from>
    <xdr:to>
      <xdr:col>27</xdr:col>
      <xdr:colOff>398319</xdr:colOff>
      <xdr:row>49</xdr:row>
      <xdr:rowOff>121300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64636" y="6078680"/>
          <a:ext cx="3290456" cy="3636819"/>
        </a:xfrm>
        <a:prstGeom prst="rect">
          <a:avLst/>
        </a:prstGeom>
      </xdr:spPr>
    </xdr:pic>
    <xdr:clientData/>
  </xdr:twoCellAnchor>
  <xdr:twoCellAnchor editAs="oneCell">
    <xdr:from>
      <xdr:col>23</xdr:col>
      <xdr:colOff>155860</xdr:colOff>
      <xdr:row>55</xdr:row>
      <xdr:rowOff>155864</xdr:rowOff>
    </xdr:from>
    <xdr:to>
      <xdr:col>30</xdr:col>
      <xdr:colOff>502227</xdr:colOff>
      <xdr:row>78</xdr:row>
      <xdr:rowOff>50645</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91360" y="10616046"/>
          <a:ext cx="4623958" cy="4468090"/>
        </a:xfrm>
        <a:prstGeom prst="rect">
          <a:avLst/>
        </a:prstGeom>
      </xdr:spPr>
    </xdr:pic>
    <xdr:clientData/>
  </xdr:twoCellAnchor>
  <xdr:twoCellAnchor editAs="oneCell">
    <xdr:from>
      <xdr:col>25</xdr:col>
      <xdr:colOff>207819</xdr:colOff>
      <xdr:row>82</xdr:row>
      <xdr:rowOff>121228</xdr:rowOff>
    </xdr:from>
    <xdr:to>
      <xdr:col>31</xdr:col>
      <xdr:colOff>557585</xdr:colOff>
      <xdr:row>103</xdr:row>
      <xdr:rowOff>6185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19455" y="16002001"/>
          <a:ext cx="4142448" cy="40178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9"/>
  <sheetViews>
    <sheetView zoomScale="55" zoomScaleNormal="55" workbookViewId="0">
      <selection activeCell="B7" sqref="B7:H16"/>
    </sheetView>
  </sheetViews>
  <sheetFormatPr defaultColWidth="2.7109375" defaultRowHeight="15" x14ac:dyDescent="0.25"/>
  <cols>
    <col min="1" max="1" width="3.42578125" customWidth="1"/>
    <col min="2" max="2" width="9" bestFit="1" customWidth="1"/>
    <col min="3" max="3" width="12.140625" bestFit="1" customWidth="1"/>
    <col min="4" max="4" width="4.85546875" bestFit="1" customWidth="1"/>
    <col min="5" max="5" width="12.85546875" bestFit="1" customWidth="1"/>
    <col min="6" max="6" width="7.140625" bestFit="1" customWidth="1"/>
    <col min="7" max="7" width="5.85546875" bestFit="1" customWidth="1"/>
    <col min="8" max="8" width="23.5703125" bestFit="1" customWidth="1"/>
  </cols>
  <sheetData>
    <row r="1" spans="2:15" ht="15.75" thickBot="1" x14ac:dyDescent="0.3"/>
    <row r="2" spans="2:15" x14ac:dyDescent="0.25">
      <c r="B2" s="71" t="s">
        <v>23</v>
      </c>
      <c r="C2" s="72"/>
      <c r="D2" s="72"/>
      <c r="E2" s="72"/>
      <c r="F2" s="72"/>
      <c r="G2" s="72"/>
      <c r="H2" s="72"/>
      <c r="I2" s="72"/>
      <c r="J2" s="72"/>
      <c r="K2" s="72"/>
      <c r="L2" s="72"/>
      <c r="M2" s="72"/>
      <c r="N2" s="72"/>
      <c r="O2" s="73"/>
    </row>
    <row r="3" spans="2:15" x14ac:dyDescent="0.25">
      <c r="B3" s="1"/>
      <c r="C3" s="2"/>
      <c r="D3" s="2"/>
      <c r="E3" s="2"/>
      <c r="F3" s="2"/>
      <c r="G3" s="2"/>
      <c r="H3" s="2"/>
      <c r="I3" s="2"/>
      <c r="J3" s="2"/>
      <c r="K3" s="2"/>
      <c r="L3" s="2"/>
      <c r="M3" s="2"/>
      <c r="N3" s="2"/>
      <c r="O3" s="3"/>
    </row>
    <row r="4" spans="2:15" ht="83.25" customHeight="1" x14ac:dyDescent="0.25">
      <c r="B4" s="1"/>
      <c r="C4" s="70" t="s">
        <v>29</v>
      </c>
      <c r="D4" s="70"/>
      <c r="E4" s="70"/>
      <c r="F4" s="70"/>
      <c r="G4" s="70"/>
      <c r="H4" s="70"/>
      <c r="I4" s="70"/>
      <c r="J4" s="70"/>
      <c r="K4" s="70"/>
      <c r="L4" s="70"/>
      <c r="M4" s="70"/>
      <c r="N4" s="70"/>
      <c r="O4" s="3"/>
    </row>
    <row r="5" spans="2:15" ht="15.75" thickBot="1" x14ac:dyDescent="0.3">
      <c r="B5" s="5"/>
      <c r="C5" s="6"/>
      <c r="D5" s="6"/>
      <c r="E5" s="6"/>
      <c r="F5" s="6"/>
      <c r="G5" s="6"/>
      <c r="H5" s="6"/>
      <c r="I5" s="6"/>
      <c r="J5" s="6"/>
      <c r="K5" s="6"/>
      <c r="L5" s="6"/>
      <c r="M5" s="6"/>
      <c r="N5" s="6"/>
      <c r="O5" s="8"/>
    </row>
    <row r="6" spans="2:15" ht="15.75" thickBot="1" x14ac:dyDescent="0.3"/>
    <row r="7" spans="2:15" x14ac:dyDescent="0.25">
      <c r="B7" s="71" t="s">
        <v>30</v>
      </c>
      <c r="C7" s="72"/>
      <c r="D7" s="72"/>
      <c r="E7" s="72"/>
      <c r="F7" s="72"/>
      <c r="G7" s="72"/>
      <c r="H7" s="73"/>
    </row>
    <row r="8" spans="2:15" x14ac:dyDescent="0.25">
      <c r="B8" s="1" t="s">
        <v>31</v>
      </c>
      <c r="C8" s="75" t="s">
        <v>32</v>
      </c>
      <c r="D8" s="75"/>
      <c r="E8" s="75"/>
      <c r="F8" s="75"/>
      <c r="G8" s="75"/>
      <c r="H8" s="76"/>
    </row>
    <row r="9" spans="2:15" ht="15.75" thickBot="1" x14ac:dyDescent="0.3">
      <c r="B9" s="5" t="s">
        <v>33</v>
      </c>
      <c r="C9" s="77" t="s">
        <v>34</v>
      </c>
      <c r="D9" s="77"/>
      <c r="E9" s="77"/>
      <c r="F9" s="77"/>
      <c r="G9" s="77"/>
      <c r="H9" s="78"/>
    </row>
    <row r="10" spans="2:15" ht="15.75" thickBot="1" x14ac:dyDescent="0.3"/>
    <row r="11" spans="2:15" x14ac:dyDescent="0.25">
      <c r="B11" s="71" t="s">
        <v>57</v>
      </c>
      <c r="C11" s="72"/>
      <c r="D11" s="72"/>
      <c r="E11" s="72"/>
      <c r="F11" s="72"/>
      <c r="G11" s="72"/>
      <c r="H11" s="73"/>
    </row>
    <row r="12" spans="2:15" x14ac:dyDescent="0.25">
      <c r="B12" s="1" t="s">
        <v>0</v>
      </c>
      <c r="C12" s="2" t="s">
        <v>6</v>
      </c>
      <c r="D12" s="2" t="s">
        <v>1</v>
      </c>
      <c r="E12" s="2" t="s">
        <v>10</v>
      </c>
      <c r="F12" s="2"/>
      <c r="G12" s="2"/>
      <c r="H12" s="3"/>
    </row>
    <row r="13" spans="2:15" x14ac:dyDescent="0.25">
      <c r="B13" s="1" t="s">
        <v>2</v>
      </c>
      <c r="C13" s="2" t="s">
        <v>7</v>
      </c>
      <c r="D13" s="2" t="s">
        <v>1</v>
      </c>
      <c r="E13" s="2" t="s">
        <v>11</v>
      </c>
      <c r="F13" s="4" t="s">
        <v>3</v>
      </c>
      <c r="G13" s="2">
        <v>6</v>
      </c>
      <c r="H13" s="68" t="s">
        <v>59</v>
      </c>
    </row>
    <row r="14" spans="2:15" x14ac:dyDescent="0.25">
      <c r="B14" s="1"/>
      <c r="C14" s="2" t="s">
        <v>8</v>
      </c>
      <c r="D14" s="2" t="s">
        <v>1</v>
      </c>
      <c r="E14" s="2" t="s">
        <v>10</v>
      </c>
      <c r="F14" s="4" t="s">
        <v>3</v>
      </c>
      <c r="G14" s="2">
        <v>45</v>
      </c>
      <c r="H14" s="68" t="s">
        <v>60</v>
      </c>
    </row>
    <row r="15" spans="2:15" x14ac:dyDescent="0.25">
      <c r="B15" s="1"/>
      <c r="C15" s="2" t="s">
        <v>9</v>
      </c>
      <c r="D15" s="4" t="s">
        <v>4</v>
      </c>
      <c r="E15" s="2">
        <v>0</v>
      </c>
      <c r="F15" s="2"/>
      <c r="G15" s="2"/>
      <c r="H15" s="3"/>
    </row>
    <row r="16" spans="2:15" ht="15.75" thickBot="1" x14ac:dyDescent="0.3">
      <c r="B16" s="5"/>
      <c r="C16" s="6" t="s">
        <v>9</v>
      </c>
      <c r="D16" s="74" t="s">
        <v>5</v>
      </c>
      <c r="E16" s="74"/>
      <c r="F16" s="74"/>
      <c r="G16" s="6"/>
      <c r="H16" s="8"/>
    </row>
    <row r="17" spans="2:7" ht="15.75" thickBot="1" x14ac:dyDescent="0.3"/>
    <row r="18" spans="2:7" x14ac:dyDescent="0.25">
      <c r="B18" s="71" t="s">
        <v>58</v>
      </c>
      <c r="C18" s="72"/>
      <c r="D18" s="72"/>
      <c r="E18" s="72"/>
      <c r="F18" s="72"/>
      <c r="G18" s="73"/>
    </row>
    <row r="19" spans="2:7" x14ac:dyDescent="0.25">
      <c r="B19" s="1" t="s">
        <v>0</v>
      </c>
      <c r="C19" s="2" t="s">
        <v>6</v>
      </c>
      <c r="D19" s="2" t="s">
        <v>1</v>
      </c>
      <c r="E19" s="2" t="s">
        <v>10</v>
      </c>
      <c r="F19" s="2"/>
      <c r="G19" s="3"/>
    </row>
    <row r="20" spans="2:7" x14ac:dyDescent="0.25">
      <c r="B20" s="1" t="s">
        <v>2</v>
      </c>
      <c r="C20" s="2" t="s">
        <v>7</v>
      </c>
      <c r="D20" s="2" t="s">
        <v>1</v>
      </c>
      <c r="E20" s="2" t="s">
        <v>11</v>
      </c>
      <c r="F20" s="4" t="s">
        <v>3</v>
      </c>
      <c r="G20" s="3">
        <v>6</v>
      </c>
    </row>
    <row r="21" spans="2:7" x14ac:dyDescent="0.25">
      <c r="B21" s="1"/>
      <c r="C21" s="2" t="s">
        <v>8</v>
      </c>
      <c r="D21" s="2" t="s">
        <v>1</v>
      </c>
      <c r="E21" s="2" t="s">
        <v>10</v>
      </c>
      <c r="F21" s="4" t="s">
        <v>3</v>
      </c>
      <c r="G21" s="3">
        <v>45</v>
      </c>
    </row>
    <row r="22" spans="2:7" ht="15.75" thickBot="1" x14ac:dyDescent="0.3">
      <c r="B22" s="5"/>
      <c r="C22" s="6" t="s">
        <v>9</v>
      </c>
      <c r="D22" s="7" t="s">
        <v>4</v>
      </c>
      <c r="E22" s="6">
        <v>0</v>
      </c>
      <c r="F22" s="6"/>
      <c r="G22" s="8"/>
    </row>
    <row r="23" spans="2:7" ht="15.75" thickBot="1" x14ac:dyDescent="0.3"/>
    <row r="24" spans="2:7" x14ac:dyDescent="0.25">
      <c r="B24" s="71" t="s">
        <v>51</v>
      </c>
      <c r="C24" s="72"/>
      <c r="D24" s="72"/>
      <c r="E24" s="72"/>
      <c r="F24" s="72"/>
      <c r="G24" s="73"/>
    </row>
    <row r="25" spans="2:7" x14ac:dyDescent="0.25">
      <c r="B25" s="1"/>
      <c r="C25" s="47" t="s">
        <v>38</v>
      </c>
      <c r="D25" s="47" t="s">
        <v>39</v>
      </c>
      <c r="E25" s="47" t="s">
        <v>52</v>
      </c>
      <c r="F25" s="47" t="s">
        <v>53</v>
      </c>
      <c r="G25" s="63" t="s">
        <v>13</v>
      </c>
    </row>
    <row r="26" spans="2:7" x14ac:dyDescent="0.25">
      <c r="B26" s="12" t="s">
        <v>54</v>
      </c>
      <c r="C26" s="64">
        <v>5</v>
      </c>
      <c r="D26" s="65">
        <v>0</v>
      </c>
      <c r="E26" s="2"/>
      <c r="F26" s="2"/>
      <c r="G26" s="3"/>
    </row>
    <row r="27" spans="2:7" x14ac:dyDescent="0.25">
      <c r="B27" s="12" t="s">
        <v>55</v>
      </c>
      <c r="C27" s="2">
        <v>8</v>
      </c>
      <c r="D27" s="2">
        <v>5</v>
      </c>
      <c r="E27" s="64">
        <f>SUMPRODUCT(C26:D26,C27:D27)</f>
        <v>40</v>
      </c>
      <c r="F27" s="2"/>
      <c r="G27" s="3"/>
    </row>
    <row r="28" spans="2:7" x14ac:dyDescent="0.25">
      <c r="B28" s="12" t="s">
        <v>56</v>
      </c>
      <c r="C28" s="2">
        <v>1</v>
      </c>
      <c r="D28" s="2">
        <v>1</v>
      </c>
      <c r="E28" s="66">
        <f>SUMPRODUCT(C26:D26,C28:D28)</f>
        <v>5</v>
      </c>
      <c r="F28" s="4" t="s">
        <v>3</v>
      </c>
      <c r="G28" s="3">
        <v>6</v>
      </c>
    </row>
    <row r="29" spans="2:7" ht="15.75" thickBot="1" x14ac:dyDescent="0.3">
      <c r="B29" s="5"/>
      <c r="C29" s="6">
        <v>9</v>
      </c>
      <c r="D29" s="6">
        <v>5</v>
      </c>
      <c r="E29" s="6">
        <f>SUMPRODUCT(C26:D26,C29:D29)</f>
        <v>45</v>
      </c>
      <c r="F29" s="7" t="s">
        <v>3</v>
      </c>
      <c r="G29" s="8">
        <v>45</v>
      </c>
    </row>
  </sheetData>
  <mergeCells count="9">
    <mergeCell ref="C4:N4"/>
    <mergeCell ref="B2:O2"/>
    <mergeCell ref="B18:G18"/>
    <mergeCell ref="B24:G24"/>
    <mergeCell ref="B7:H7"/>
    <mergeCell ref="D16:F16"/>
    <mergeCell ref="C8:H8"/>
    <mergeCell ref="C9:H9"/>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G107"/>
  <sheetViews>
    <sheetView tabSelected="1" zoomScale="55" zoomScaleNormal="55" zoomScaleSheetLayoutView="55" workbookViewId="0"/>
  </sheetViews>
  <sheetFormatPr defaultRowHeight="15" x14ac:dyDescent="0.25"/>
  <cols>
    <col min="1" max="1" width="3.42578125" customWidth="1"/>
    <col min="2" max="2" width="3.5703125" customWidth="1"/>
    <col min="3" max="3" width="8.7109375" bestFit="1" customWidth="1"/>
    <col min="4" max="5" width="9" bestFit="1" customWidth="1"/>
    <col min="6" max="6" width="9.42578125" bestFit="1" customWidth="1"/>
    <col min="7" max="7" width="9" bestFit="1" customWidth="1"/>
    <col min="8" max="8" width="10.5703125" bestFit="1" customWidth="1"/>
    <col min="9" max="9" width="10.28515625" customWidth="1"/>
    <col min="10" max="11" width="10.5703125" bestFit="1" customWidth="1"/>
    <col min="12" max="12" width="4.5703125" bestFit="1" customWidth="1"/>
    <col min="13" max="13" width="7.42578125" bestFit="1" customWidth="1"/>
    <col min="14" max="15" width="9" bestFit="1" customWidth="1"/>
    <col min="16" max="16" width="9.28515625" bestFit="1" customWidth="1"/>
    <col min="17" max="17" width="9" bestFit="1" customWidth="1"/>
    <col min="18" max="18" width="9.28515625" bestFit="1" customWidth="1"/>
    <col min="19" max="19" width="9.7109375" bestFit="1" customWidth="1"/>
    <col min="20" max="21" width="9" bestFit="1" customWidth="1"/>
    <col min="22" max="22" width="9.42578125" bestFit="1" customWidth="1"/>
    <col min="23" max="23" width="10.5703125" bestFit="1" customWidth="1"/>
    <col min="24" max="24" width="8.7109375" bestFit="1" customWidth="1"/>
    <col min="25" max="28" width="9" bestFit="1" customWidth="1"/>
    <col min="29" max="29" width="9.7109375" bestFit="1" customWidth="1"/>
    <col min="30" max="30" width="9.28515625" bestFit="1" customWidth="1"/>
    <col min="31" max="32" width="10.5703125" bestFit="1" customWidth="1"/>
    <col min="33" max="33" width="2.5703125" customWidth="1"/>
    <col min="34" max="34" width="3" customWidth="1"/>
    <col min="35" max="35" width="3.28515625" customWidth="1"/>
    <col min="36" max="36" width="8.42578125" bestFit="1" customWidth="1"/>
    <col min="37" max="41" width="9" bestFit="1" customWidth="1"/>
    <col min="42" max="42" width="9.42578125" bestFit="1" customWidth="1"/>
    <col min="43" max="43" width="9.7109375" bestFit="1" customWidth="1"/>
    <col min="44" max="44" width="10.5703125" bestFit="1" customWidth="1"/>
    <col min="45" max="45" width="3.42578125" customWidth="1"/>
    <col min="46" max="46" width="2.85546875" customWidth="1"/>
  </cols>
  <sheetData>
    <row r="1" spans="2:17" ht="15.75" thickBot="1" x14ac:dyDescent="0.3"/>
    <row r="2" spans="2:17" x14ac:dyDescent="0.25">
      <c r="B2" s="71" t="s">
        <v>49</v>
      </c>
      <c r="C2" s="72"/>
      <c r="D2" s="72"/>
      <c r="E2" s="72"/>
      <c r="F2" s="72"/>
      <c r="G2" s="72"/>
      <c r="H2" s="72"/>
      <c r="I2" s="72"/>
      <c r="J2" s="72"/>
      <c r="K2" s="73"/>
    </row>
    <row r="3" spans="2:17" x14ac:dyDescent="0.25">
      <c r="B3" s="1"/>
      <c r="C3" s="2"/>
      <c r="D3" s="2"/>
      <c r="E3" s="2"/>
      <c r="F3" s="2"/>
      <c r="G3" s="50"/>
      <c r="H3" s="50"/>
      <c r="I3" s="2"/>
      <c r="J3" s="2"/>
      <c r="K3" s="3"/>
    </row>
    <row r="4" spans="2:17" x14ac:dyDescent="0.25">
      <c r="B4" s="1"/>
      <c r="C4" s="2" t="s">
        <v>35</v>
      </c>
      <c r="D4" t="s">
        <v>24</v>
      </c>
      <c r="E4" s="2" t="s">
        <v>6</v>
      </c>
      <c r="F4" s="2" t="s">
        <v>24</v>
      </c>
      <c r="G4" s="2" t="s">
        <v>10</v>
      </c>
      <c r="H4" s="2" t="s">
        <v>22</v>
      </c>
      <c r="I4" s="2">
        <v>0</v>
      </c>
      <c r="J4" s="50"/>
      <c r="K4" s="3"/>
    </row>
    <row r="5" spans="2:17" x14ac:dyDescent="0.25">
      <c r="B5" s="1"/>
      <c r="C5" s="2"/>
      <c r="D5" s="2" t="s">
        <v>7</v>
      </c>
      <c r="E5" s="2" t="s">
        <v>1</v>
      </c>
      <c r="F5" s="2" t="s">
        <v>11</v>
      </c>
      <c r="G5" s="2" t="s">
        <v>1</v>
      </c>
      <c r="H5" s="2" t="s">
        <v>36</v>
      </c>
      <c r="I5" s="2" t="s">
        <v>22</v>
      </c>
      <c r="J5" s="2">
        <v>6</v>
      </c>
      <c r="K5" s="3"/>
    </row>
    <row r="6" spans="2:17" x14ac:dyDescent="0.25">
      <c r="B6" s="1"/>
      <c r="C6" s="2"/>
      <c r="D6" s="2" t="s">
        <v>8</v>
      </c>
      <c r="E6" s="2" t="s">
        <v>1</v>
      </c>
      <c r="F6" s="2" t="s">
        <v>10</v>
      </c>
      <c r="G6" s="2" t="s">
        <v>1</v>
      </c>
      <c r="H6" s="2" t="s">
        <v>37</v>
      </c>
      <c r="I6" s="48" t="s">
        <v>22</v>
      </c>
      <c r="J6" s="2">
        <v>45</v>
      </c>
      <c r="K6" s="3"/>
    </row>
    <row r="7" spans="2:17" ht="15.75" thickBot="1" x14ac:dyDescent="0.3">
      <c r="B7" s="5"/>
      <c r="C7" s="6"/>
      <c r="D7" s="6"/>
      <c r="E7" s="6"/>
      <c r="F7" s="6"/>
      <c r="G7" s="51"/>
      <c r="H7" s="51"/>
      <c r="I7" s="6"/>
      <c r="J7" s="6"/>
      <c r="K7" s="8"/>
    </row>
    <row r="8" spans="2:17" ht="15.75" thickBot="1" x14ac:dyDescent="0.3"/>
    <row r="9" spans="2:17" x14ac:dyDescent="0.25">
      <c r="B9" s="71" t="s">
        <v>44</v>
      </c>
      <c r="C9" s="72"/>
      <c r="D9" s="72"/>
      <c r="E9" s="72"/>
      <c r="F9" s="72"/>
      <c r="G9" s="72"/>
      <c r="H9" s="72"/>
      <c r="I9" s="72"/>
      <c r="J9" s="73"/>
      <c r="L9" s="91" t="s">
        <v>50</v>
      </c>
      <c r="M9" s="92"/>
      <c r="N9" s="92"/>
      <c r="O9" s="92"/>
      <c r="P9" s="92"/>
      <c r="Q9" s="93"/>
    </row>
    <row r="10" spans="2:17" ht="15.75" thickBot="1" x14ac:dyDescent="0.3">
      <c r="B10" s="1"/>
      <c r="C10" s="2"/>
      <c r="D10" s="2"/>
      <c r="E10" s="2"/>
      <c r="F10" s="2"/>
      <c r="G10" s="2"/>
      <c r="H10" s="2"/>
      <c r="I10" s="2"/>
      <c r="J10" s="3"/>
      <c r="L10" s="1"/>
      <c r="M10" s="2"/>
      <c r="N10" s="2"/>
      <c r="O10" s="2"/>
      <c r="P10" s="2"/>
      <c r="Q10" s="3"/>
    </row>
    <row r="11" spans="2:17" x14ac:dyDescent="0.25">
      <c r="B11" s="1"/>
      <c r="C11" s="9" t="s">
        <v>12</v>
      </c>
      <c r="D11" s="18" t="s">
        <v>38</v>
      </c>
      <c r="E11" s="10" t="s">
        <v>39</v>
      </c>
      <c r="F11" s="10" t="s">
        <v>40</v>
      </c>
      <c r="G11" s="10" t="s">
        <v>41</v>
      </c>
      <c r="H11" s="10" t="s">
        <v>13</v>
      </c>
      <c r="I11" s="52" t="s">
        <v>42</v>
      </c>
      <c r="J11" s="3"/>
      <c r="L11" s="1"/>
      <c r="M11" s="2"/>
      <c r="N11" s="2"/>
      <c r="O11" s="2"/>
      <c r="P11" s="2"/>
      <c r="Q11" s="3"/>
    </row>
    <row r="12" spans="2:17" x14ac:dyDescent="0.25">
      <c r="B12" s="1"/>
      <c r="C12" s="12" t="s">
        <v>14</v>
      </c>
      <c r="D12" s="21">
        <v>-8</v>
      </c>
      <c r="E12" s="2">
        <v>-5</v>
      </c>
      <c r="F12" s="2">
        <v>0</v>
      </c>
      <c r="G12" s="2">
        <v>0</v>
      </c>
      <c r="H12" s="2">
        <v>0</v>
      </c>
      <c r="I12" s="3"/>
      <c r="J12" s="3"/>
      <c r="L12" s="1"/>
      <c r="M12" s="2"/>
      <c r="N12" s="2"/>
      <c r="O12" s="2"/>
      <c r="P12" s="2"/>
      <c r="Q12" s="3"/>
    </row>
    <row r="13" spans="2:17" x14ac:dyDescent="0.25">
      <c r="B13" s="1"/>
      <c r="C13" s="12">
        <v>1</v>
      </c>
      <c r="D13" s="21">
        <v>1</v>
      </c>
      <c r="E13" s="2">
        <v>1</v>
      </c>
      <c r="F13" s="2">
        <v>1</v>
      </c>
      <c r="G13" s="2">
        <v>0</v>
      </c>
      <c r="H13" s="2">
        <v>6</v>
      </c>
      <c r="I13" s="3">
        <f>H13/D13</f>
        <v>6</v>
      </c>
      <c r="J13" s="3"/>
      <c r="L13" s="1"/>
      <c r="M13" s="2"/>
      <c r="N13" s="2"/>
      <c r="O13" s="2"/>
      <c r="P13" s="2"/>
      <c r="Q13" s="3"/>
    </row>
    <row r="14" spans="2:17" ht="15.75" thickBot="1" x14ac:dyDescent="0.3">
      <c r="B14" s="1"/>
      <c r="C14" s="24">
        <v>2</v>
      </c>
      <c r="D14" s="25">
        <v>9</v>
      </c>
      <c r="E14" s="25">
        <v>5</v>
      </c>
      <c r="F14" s="25">
        <v>0</v>
      </c>
      <c r="G14" s="25">
        <v>1</v>
      </c>
      <c r="H14" s="25">
        <v>45</v>
      </c>
      <c r="I14" s="26">
        <f>H14/D14</f>
        <v>5</v>
      </c>
      <c r="J14" s="3"/>
      <c r="L14" s="1"/>
      <c r="M14" s="2"/>
      <c r="N14" s="2"/>
      <c r="O14" s="2"/>
      <c r="P14" s="2"/>
      <c r="Q14" s="3"/>
    </row>
    <row r="15" spans="2:17" ht="15.75" thickBot="1" x14ac:dyDescent="0.3">
      <c r="B15" s="1"/>
      <c r="C15" s="2"/>
      <c r="D15" s="2"/>
      <c r="E15" s="2"/>
      <c r="F15" s="2"/>
      <c r="G15" s="2"/>
      <c r="H15" s="2"/>
      <c r="I15" s="2"/>
      <c r="J15" s="3"/>
      <c r="L15" s="1"/>
      <c r="M15" s="2"/>
      <c r="N15" s="2"/>
      <c r="O15" s="2"/>
      <c r="P15" s="2"/>
      <c r="Q15" s="3"/>
    </row>
    <row r="16" spans="2:17" x14ac:dyDescent="0.25">
      <c r="B16" s="1"/>
      <c r="C16" s="9" t="s">
        <v>21</v>
      </c>
      <c r="D16" s="10" t="s">
        <v>38</v>
      </c>
      <c r="E16" s="18" t="s">
        <v>39</v>
      </c>
      <c r="F16" s="10" t="s">
        <v>40</v>
      </c>
      <c r="G16" s="10" t="s">
        <v>41</v>
      </c>
      <c r="H16" s="10" t="s">
        <v>13</v>
      </c>
      <c r="I16" s="52" t="s">
        <v>42</v>
      </c>
      <c r="J16" s="3"/>
      <c r="L16" s="1"/>
      <c r="M16" s="2"/>
      <c r="N16" s="2"/>
      <c r="O16" s="2"/>
      <c r="P16" s="2"/>
      <c r="Q16" s="3"/>
    </row>
    <row r="17" spans="2:29" x14ac:dyDescent="0.25">
      <c r="B17" s="1"/>
      <c r="C17" s="12" t="s">
        <v>14</v>
      </c>
      <c r="D17" s="2">
        <f t="shared" ref="D17:H18" si="0">D12-($D12*D$19)</f>
        <v>0</v>
      </c>
      <c r="E17" s="19">
        <f t="shared" si="0"/>
        <v>-0.55555555555555536</v>
      </c>
      <c r="F17" s="2">
        <f t="shared" si="0"/>
        <v>0</v>
      </c>
      <c r="G17" s="13">
        <f t="shared" si="0"/>
        <v>0.88888888888888884</v>
      </c>
      <c r="H17" s="2">
        <f t="shared" si="0"/>
        <v>40</v>
      </c>
      <c r="I17" s="3"/>
      <c r="J17" s="3"/>
      <c r="L17" s="1"/>
      <c r="M17" s="2"/>
      <c r="N17" s="2"/>
      <c r="O17" s="2"/>
      <c r="P17" s="2"/>
      <c r="Q17" s="3"/>
    </row>
    <row r="18" spans="2:29" x14ac:dyDescent="0.25">
      <c r="B18" s="1"/>
      <c r="C18" s="20">
        <v>1</v>
      </c>
      <c r="D18" s="21">
        <f t="shared" si="0"/>
        <v>0</v>
      </c>
      <c r="E18" s="19">
        <f t="shared" si="0"/>
        <v>0.44444444444444442</v>
      </c>
      <c r="F18" s="21">
        <f t="shared" si="0"/>
        <v>1</v>
      </c>
      <c r="G18" s="19">
        <f t="shared" si="0"/>
        <v>-0.1111111111111111</v>
      </c>
      <c r="H18" s="21">
        <f t="shared" si="0"/>
        <v>1</v>
      </c>
      <c r="I18" s="22">
        <f>H18/E18</f>
        <v>2.25</v>
      </c>
      <c r="J18" s="3"/>
      <c r="L18" s="1"/>
      <c r="M18" s="2"/>
      <c r="N18" s="2"/>
      <c r="O18" s="2"/>
      <c r="P18" s="2"/>
      <c r="Q18" s="3"/>
    </row>
    <row r="19" spans="2:29" ht="15.75" thickBot="1" x14ac:dyDescent="0.3">
      <c r="B19" s="1"/>
      <c r="C19" s="15">
        <v>2</v>
      </c>
      <c r="D19" s="6">
        <f>D14/$D$14</f>
        <v>1</v>
      </c>
      <c r="E19" s="23">
        <f>E14/$D$14</f>
        <v>0.55555555555555558</v>
      </c>
      <c r="F19" s="6">
        <f>F14/$D$14</f>
        <v>0</v>
      </c>
      <c r="G19" s="16">
        <f>G14/$D$14</f>
        <v>0.1111111111111111</v>
      </c>
      <c r="H19" s="6">
        <f>H14/$D$14</f>
        <v>5</v>
      </c>
      <c r="I19" s="17">
        <f>H19/E19</f>
        <v>9</v>
      </c>
      <c r="J19" s="3"/>
      <c r="L19" s="1"/>
      <c r="M19" s="2"/>
      <c r="N19" s="2"/>
      <c r="O19" s="2"/>
      <c r="P19" s="2"/>
      <c r="Q19" s="3"/>
    </row>
    <row r="20" spans="2:29" ht="15.75" thickBot="1" x14ac:dyDescent="0.3">
      <c r="B20" s="1"/>
      <c r="C20" s="2"/>
      <c r="D20" s="2"/>
      <c r="E20" s="2"/>
      <c r="F20" s="2"/>
      <c r="G20" s="2"/>
      <c r="H20" s="2"/>
      <c r="I20" s="2"/>
      <c r="J20" s="3"/>
      <c r="L20" s="1"/>
      <c r="M20" s="2"/>
      <c r="N20" s="2"/>
      <c r="O20" s="2"/>
      <c r="P20" s="2"/>
      <c r="Q20" s="3"/>
    </row>
    <row r="21" spans="2:29" x14ac:dyDescent="0.25">
      <c r="B21" s="1"/>
      <c r="C21" s="9" t="s">
        <v>25</v>
      </c>
      <c r="D21" s="53" t="s">
        <v>38</v>
      </c>
      <c r="E21" s="53" t="s">
        <v>39</v>
      </c>
      <c r="F21" s="10" t="s">
        <v>40</v>
      </c>
      <c r="G21" s="10" t="s">
        <v>41</v>
      </c>
      <c r="H21" s="11" t="s">
        <v>13</v>
      </c>
      <c r="I21" s="47"/>
      <c r="J21" s="3"/>
      <c r="L21" s="1"/>
      <c r="M21" s="2"/>
      <c r="N21" s="2"/>
      <c r="O21" s="2"/>
      <c r="P21" s="2"/>
      <c r="Q21" s="3"/>
    </row>
    <row r="22" spans="2:29" x14ac:dyDescent="0.25">
      <c r="B22" s="1"/>
      <c r="C22" s="12" t="s">
        <v>14</v>
      </c>
      <c r="D22" s="13">
        <f>D17-($E17*D$23)</f>
        <v>0</v>
      </c>
      <c r="E22" s="13">
        <f>E17-($E17*E$23)</f>
        <v>0</v>
      </c>
      <c r="F22" s="13">
        <f>F17-($E17*F$23)</f>
        <v>1.2499999999999996</v>
      </c>
      <c r="G22" s="13">
        <f>G17-($E17*G$23)</f>
        <v>0.75</v>
      </c>
      <c r="H22" s="14">
        <f>H17-($E17*H$23)</f>
        <v>41.25</v>
      </c>
      <c r="I22" s="2"/>
      <c r="J22" s="3"/>
      <c r="L22" s="1"/>
      <c r="M22" s="2"/>
      <c r="N22" s="2"/>
      <c r="O22" s="2"/>
      <c r="P22" s="2"/>
      <c r="Q22" s="3"/>
    </row>
    <row r="23" spans="2:29" x14ac:dyDescent="0.25">
      <c r="B23" s="1"/>
      <c r="C23" s="12">
        <v>1</v>
      </c>
      <c r="D23" s="13">
        <f>D18/$E$18</f>
        <v>0</v>
      </c>
      <c r="E23" s="54">
        <f>E18/$E$18</f>
        <v>1</v>
      </c>
      <c r="F23" s="13">
        <f>F18/$E$18</f>
        <v>2.25</v>
      </c>
      <c r="G23" s="13">
        <f>G18/$E$18</f>
        <v>-0.25</v>
      </c>
      <c r="H23" s="55">
        <f>H18/$E$18</f>
        <v>2.25</v>
      </c>
      <c r="I23" s="2"/>
      <c r="J23" s="3"/>
      <c r="L23" s="1"/>
      <c r="M23" s="2"/>
      <c r="N23" s="2"/>
      <c r="O23" s="2"/>
      <c r="P23" s="2"/>
      <c r="Q23" s="3"/>
    </row>
    <row r="24" spans="2:29" ht="15.75" thickBot="1" x14ac:dyDescent="0.3">
      <c r="B24" s="1"/>
      <c r="C24" s="15">
        <v>2</v>
      </c>
      <c r="D24" s="60">
        <f>D19-($E19*D$23)</f>
        <v>1</v>
      </c>
      <c r="E24" s="16">
        <f>E19-($E19*E$23)</f>
        <v>0</v>
      </c>
      <c r="F24" s="16">
        <f>F19-($E19*F$23)</f>
        <v>-1.25</v>
      </c>
      <c r="G24" s="16">
        <f>G19-($E19*G$23)</f>
        <v>0.25</v>
      </c>
      <c r="H24" s="61">
        <f>H19-($E19*H$23)</f>
        <v>3.75</v>
      </c>
      <c r="I24" s="2"/>
      <c r="J24" s="3"/>
      <c r="L24" s="1"/>
      <c r="M24" s="2"/>
      <c r="N24" s="2"/>
      <c r="O24" s="2"/>
      <c r="P24" s="2"/>
      <c r="Q24" s="3"/>
    </row>
    <row r="25" spans="2:29" ht="15.75" thickBot="1" x14ac:dyDescent="0.3">
      <c r="B25" s="1"/>
      <c r="C25" s="2"/>
      <c r="D25" s="2"/>
      <c r="E25" s="2"/>
      <c r="F25" s="2"/>
      <c r="G25" s="2"/>
      <c r="H25" s="2"/>
      <c r="I25" s="2"/>
      <c r="J25" s="3"/>
      <c r="L25" s="1"/>
      <c r="M25" s="2"/>
      <c r="N25" s="2"/>
      <c r="O25" s="2"/>
      <c r="P25" s="2"/>
      <c r="Q25" s="3"/>
    </row>
    <row r="26" spans="2:29" ht="15.75" thickBot="1" x14ac:dyDescent="0.3">
      <c r="B26" s="1"/>
      <c r="C26" s="88" t="s">
        <v>45</v>
      </c>
      <c r="D26" s="89"/>
      <c r="E26" s="89"/>
      <c r="F26" s="90"/>
      <c r="G26" s="2"/>
      <c r="H26" s="2"/>
      <c r="I26" s="2"/>
      <c r="J26" s="3"/>
      <c r="L26" s="1"/>
      <c r="M26" s="2"/>
      <c r="N26" s="2"/>
      <c r="O26" s="2"/>
      <c r="P26" s="2"/>
      <c r="Q26" s="3"/>
    </row>
    <row r="27" spans="2:29" ht="15.75" thickBot="1" x14ac:dyDescent="0.3">
      <c r="B27" s="1"/>
      <c r="C27" s="88" t="s">
        <v>46</v>
      </c>
      <c r="D27" s="89"/>
      <c r="E27" s="89"/>
      <c r="F27" s="90"/>
      <c r="G27" s="2"/>
      <c r="H27" s="2"/>
      <c r="I27" s="2"/>
      <c r="J27" s="3"/>
      <c r="L27" s="1"/>
      <c r="M27" s="2"/>
      <c r="N27" s="2"/>
      <c r="O27" s="2"/>
      <c r="P27" s="2"/>
      <c r="Q27" s="3"/>
    </row>
    <row r="28" spans="2:29" ht="15.75" thickBot="1" x14ac:dyDescent="0.3">
      <c r="B28" s="5"/>
      <c r="C28" s="6"/>
      <c r="D28" s="6"/>
      <c r="E28" s="6"/>
      <c r="F28" s="6"/>
      <c r="G28" s="6"/>
      <c r="H28" s="6"/>
      <c r="I28" s="6"/>
      <c r="J28" s="8"/>
      <c r="L28" s="5"/>
      <c r="M28" s="6"/>
      <c r="N28" s="6"/>
      <c r="O28" s="6"/>
      <c r="P28" s="6"/>
      <c r="Q28" s="8"/>
    </row>
    <row r="29" spans="2:29" ht="15.75" thickBot="1" x14ac:dyDescent="0.3"/>
    <row r="30" spans="2:29" x14ac:dyDescent="0.25">
      <c r="B30" s="71" t="s">
        <v>70</v>
      </c>
      <c r="C30" s="72"/>
      <c r="D30" s="72"/>
      <c r="E30" s="72"/>
      <c r="F30" s="72"/>
      <c r="G30" s="72"/>
      <c r="H30" s="72"/>
      <c r="I30" s="72"/>
      <c r="J30" s="73"/>
      <c r="L30" s="71" t="s">
        <v>71</v>
      </c>
      <c r="M30" s="72"/>
      <c r="N30" s="72"/>
      <c r="O30" s="72"/>
      <c r="P30" s="72"/>
      <c r="Q30" s="72"/>
      <c r="R30" s="72"/>
      <c r="S30" s="72"/>
      <c r="T30" s="73"/>
      <c r="V30" s="91" t="s">
        <v>62</v>
      </c>
      <c r="W30" s="92"/>
      <c r="X30" s="92"/>
      <c r="Y30" s="92"/>
      <c r="Z30" s="92"/>
      <c r="AA30" s="92"/>
      <c r="AB30" s="92"/>
      <c r="AC30" s="93"/>
    </row>
    <row r="31" spans="2:29" ht="15.75" thickBot="1" x14ac:dyDescent="0.3">
      <c r="B31" s="1"/>
      <c r="C31" s="2"/>
      <c r="D31" s="2"/>
      <c r="E31" s="2"/>
      <c r="F31" s="2"/>
      <c r="G31" s="2"/>
      <c r="H31" s="2"/>
      <c r="I31" s="2"/>
      <c r="J31" s="3"/>
      <c r="L31" s="1"/>
      <c r="M31" s="2"/>
      <c r="N31" s="2"/>
      <c r="O31" s="2"/>
      <c r="P31" s="2"/>
      <c r="Q31" s="2"/>
      <c r="R31" s="2"/>
      <c r="S31" s="2"/>
      <c r="T31" s="3"/>
      <c r="V31" s="85" t="s">
        <v>61</v>
      </c>
      <c r="W31" s="86"/>
      <c r="X31" s="86"/>
      <c r="Y31" s="86"/>
      <c r="Z31" s="86"/>
      <c r="AA31" s="86"/>
      <c r="AB31" s="86"/>
      <c r="AC31" s="87"/>
    </row>
    <row r="32" spans="2:29" x14ac:dyDescent="0.25">
      <c r="B32" s="1"/>
      <c r="C32" s="38" t="s">
        <v>25</v>
      </c>
      <c r="D32" s="28" t="s">
        <v>38</v>
      </c>
      <c r="E32" s="28" t="s">
        <v>39</v>
      </c>
      <c r="F32" s="28" t="s">
        <v>40</v>
      </c>
      <c r="G32" s="28" t="s">
        <v>41</v>
      </c>
      <c r="H32" s="28" t="s">
        <v>43</v>
      </c>
      <c r="I32" s="44" t="s">
        <v>13</v>
      </c>
      <c r="J32" s="3"/>
      <c r="L32" s="1"/>
      <c r="M32" s="38" t="s">
        <v>25</v>
      </c>
      <c r="N32" s="28" t="s">
        <v>38</v>
      </c>
      <c r="O32" s="28" t="s">
        <v>39</v>
      </c>
      <c r="P32" s="28" t="s">
        <v>40</v>
      </c>
      <c r="Q32" s="28" t="s">
        <v>41</v>
      </c>
      <c r="R32" s="28" t="s">
        <v>47</v>
      </c>
      <c r="S32" s="44" t="s">
        <v>13</v>
      </c>
      <c r="T32" s="3"/>
      <c r="V32" s="1"/>
      <c r="W32" s="2"/>
      <c r="X32" s="2"/>
      <c r="Y32" s="2"/>
      <c r="Z32" s="2"/>
      <c r="AA32" s="2"/>
      <c r="AB32" s="2"/>
      <c r="AC32" s="3"/>
    </row>
    <row r="33" spans="2:29" x14ac:dyDescent="0.25">
      <c r="B33" s="67"/>
      <c r="C33" s="12">
        <v>2</v>
      </c>
      <c r="D33" s="2">
        <v>1</v>
      </c>
      <c r="E33" s="2">
        <v>0</v>
      </c>
      <c r="F33" s="13">
        <v>-1.25</v>
      </c>
      <c r="G33" s="13">
        <v>0.25</v>
      </c>
      <c r="H33" s="2">
        <v>0</v>
      </c>
      <c r="I33" s="14">
        <v>3.75</v>
      </c>
      <c r="J33" s="3"/>
      <c r="L33" s="67"/>
      <c r="M33" s="12">
        <v>2</v>
      </c>
      <c r="N33" s="2">
        <v>1</v>
      </c>
      <c r="O33" s="2">
        <v>0</v>
      </c>
      <c r="P33" s="13">
        <v>-1.25</v>
      </c>
      <c r="Q33" s="13">
        <v>0.25</v>
      </c>
      <c r="R33" s="2">
        <v>0</v>
      </c>
      <c r="S33" s="14">
        <v>3.75</v>
      </c>
      <c r="T33" s="3"/>
      <c r="V33" s="1"/>
      <c r="W33" s="2"/>
      <c r="X33" s="2"/>
      <c r="Y33" s="2"/>
      <c r="Z33" s="2"/>
      <c r="AA33" s="2"/>
      <c r="AB33" s="2"/>
      <c r="AC33" s="3"/>
    </row>
    <row r="34" spans="2:29" x14ac:dyDescent="0.25">
      <c r="B34" s="1"/>
      <c r="C34" s="12">
        <v>3</v>
      </c>
      <c r="D34" s="2">
        <v>1</v>
      </c>
      <c r="E34" s="2">
        <v>0</v>
      </c>
      <c r="F34" s="2">
        <v>0</v>
      </c>
      <c r="G34" s="2">
        <v>0</v>
      </c>
      <c r="H34" s="2">
        <v>1</v>
      </c>
      <c r="I34" s="3">
        <v>3</v>
      </c>
      <c r="J34" s="3"/>
      <c r="L34" s="1"/>
      <c r="M34" s="12">
        <v>3</v>
      </c>
      <c r="N34" s="2">
        <v>1</v>
      </c>
      <c r="O34" s="2">
        <v>0</v>
      </c>
      <c r="P34" s="2">
        <v>0</v>
      </c>
      <c r="Q34" s="2">
        <v>0</v>
      </c>
      <c r="R34" s="2">
        <v>-1</v>
      </c>
      <c r="S34" s="3">
        <v>4</v>
      </c>
      <c r="T34" s="3"/>
      <c r="V34" s="1"/>
      <c r="W34" s="2"/>
      <c r="X34" s="2"/>
      <c r="Y34" s="2"/>
      <c r="Z34" s="2"/>
      <c r="AA34" s="2"/>
      <c r="AB34" s="2"/>
      <c r="AC34" s="3"/>
    </row>
    <row r="35" spans="2:29" ht="15.75" thickBot="1" x14ac:dyDescent="0.3">
      <c r="B35" s="1"/>
      <c r="C35" s="69" t="s">
        <v>15</v>
      </c>
      <c r="D35" s="2">
        <f>D33-D34</f>
        <v>0</v>
      </c>
      <c r="E35" s="2">
        <f t="shared" ref="E35:I35" si="1">E33-E34</f>
        <v>0</v>
      </c>
      <c r="F35" s="13">
        <f t="shared" si="1"/>
        <v>-1.25</v>
      </c>
      <c r="G35" s="13">
        <f t="shared" si="1"/>
        <v>0.25</v>
      </c>
      <c r="H35" s="2">
        <f t="shared" si="1"/>
        <v>-1</v>
      </c>
      <c r="I35" s="14">
        <f t="shared" si="1"/>
        <v>0.75</v>
      </c>
      <c r="J35" s="3"/>
      <c r="L35" s="1"/>
      <c r="M35" s="27" t="s">
        <v>15</v>
      </c>
      <c r="N35" s="6">
        <f>N33-N34</f>
        <v>0</v>
      </c>
      <c r="O35" s="6">
        <f t="shared" ref="O35" si="2">O33-O34</f>
        <v>0</v>
      </c>
      <c r="P35" s="16">
        <f t="shared" ref="P35" si="3">P33-P34</f>
        <v>-1.25</v>
      </c>
      <c r="Q35" s="16">
        <f t="shared" ref="Q35" si="4">Q33-Q34</f>
        <v>0.25</v>
      </c>
      <c r="R35" s="6">
        <f t="shared" ref="R35" si="5">R33-R34</f>
        <v>1</v>
      </c>
      <c r="S35" s="17">
        <f t="shared" ref="S35" si="6">S33-S34</f>
        <v>-0.25</v>
      </c>
      <c r="T35" s="3"/>
      <c r="V35" s="1"/>
      <c r="W35" s="2"/>
      <c r="X35" s="2"/>
      <c r="Y35" s="2"/>
      <c r="Z35" s="2"/>
      <c r="AA35" s="2"/>
      <c r="AB35" s="2"/>
      <c r="AC35" s="3"/>
    </row>
    <row r="36" spans="2:29" ht="15.75" thickBot="1" x14ac:dyDescent="0.3">
      <c r="B36" s="1"/>
      <c r="C36" s="27" t="s">
        <v>16</v>
      </c>
      <c r="D36" s="6">
        <f>D35*-1</f>
        <v>0</v>
      </c>
      <c r="E36" s="6">
        <f t="shared" ref="E36:I36" si="7">E35*-1</f>
        <v>0</v>
      </c>
      <c r="F36" s="6">
        <f t="shared" si="7"/>
        <v>1.25</v>
      </c>
      <c r="G36" s="6">
        <f t="shared" si="7"/>
        <v>-0.25</v>
      </c>
      <c r="H36" s="6">
        <f t="shared" si="7"/>
        <v>1</v>
      </c>
      <c r="I36" s="8">
        <f t="shared" si="7"/>
        <v>-0.75</v>
      </c>
      <c r="J36" s="3"/>
      <c r="L36" s="1"/>
      <c r="M36" s="2"/>
      <c r="N36" s="2"/>
      <c r="O36" s="2"/>
      <c r="P36" s="2"/>
      <c r="Q36" s="2"/>
      <c r="R36" s="2"/>
      <c r="S36" s="2"/>
      <c r="T36" s="3"/>
      <c r="V36" s="1"/>
      <c r="W36" s="2"/>
      <c r="X36" s="2"/>
      <c r="Y36" s="2"/>
      <c r="Z36" s="2"/>
      <c r="AA36" s="2"/>
      <c r="AB36" s="2"/>
      <c r="AC36" s="3"/>
    </row>
    <row r="37" spans="2:29" ht="15.75" thickBot="1" x14ac:dyDescent="0.3">
      <c r="B37" s="1"/>
      <c r="J37" s="3"/>
      <c r="L37" s="1"/>
      <c r="M37" s="38" t="s">
        <v>25</v>
      </c>
      <c r="N37" s="10" t="s">
        <v>38</v>
      </c>
      <c r="O37" s="10" t="s">
        <v>39</v>
      </c>
      <c r="P37" s="30" t="s">
        <v>40</v>
      </c>
      <c r="Q37" s="10" t="s">
        <v>41</v>
      </c>
      <c r="R37" s="28" t="s">
        <v>47</v>
      </c>
      <c r="S37" s="11" t="s">
        <v>13</v>
      </c>
      <c r="T37" s="3"/>
      <c r="V37" s="1"/>
      <c r="W37" s="2"/>
      <c r="X37" s="2"/>
      <c r="Y37" s="2"/>
      <c r="Z37" s="2"/>
      <c r="AA37" s="2"/>
      <c r="AB37" s="2"/>
      <c r="AC37" s="3"/>
    </row>
    <row r="38" spans="2:29" x14ac:dyDescent="0.25">
      <c r="B38" s="1"/>
      <c r="C38" s="38" t="s">
        <v>25</v>
      </c>
      <c r="D38" s="10" t="s">
        <v>38</v>
      </c>
      <c r="E38" s="10" t="s">
        <v>39</v>
      </c>
      <c r="F38" s="10" t="s">
        <v>40</v>
      </c>
      <c r="G38" s="30" t="s">
        <v>41</v>
      </c>
      <c r="H38" s="28" t="s">
        <v>43</v>
      </c>
      <c r="I38" s="11" t="s">
        <v>13</v>
      </c>
      <c r="J38" s="3"/>
      <c r="L38" s="1"/>
      <c r="M38" s="12" t="s">
        <v>14</v>
      </c>
      <c r="N38" s="13">
        <v>0</v>
      </c>
      <c r="O38" s="13">
        <v>0</v>
      </c>
      <c r="P38" s="31">
        <v>1.2499999999999996</v>
      </c>
      <c r="Q38" s="13">
        <v>0.75</v>
      </c>
      <c r="R38" s="32">
        <v>0</v>
      </c>
      <c r="S38" s="14">
        <v>41.25</v>
      </c>
      <c r="T38" s="3"/>
      <c r="V38" s="1"/>
      <c r="W38" s="2"/>
      <c r="X38" s="2"/>
      <c r="Y38" s="2"/>
      <c r="Z38" s="2"/>
      <c r="AA38" s="2"/>
      <c r="AB38" s="2"/>
      <c r="AC38" s="3"/>
    </row>
    <row r="39" spans="2:29" x14ac:dyDescent="0.25">
      <c r="B39" s="1"/>
      <c r="C39" s="12" t="s">
        <v>14</v>
      </c>
      <c r="D39" s="13">
        <v>0</v>
      </c>
      <c r="E39" s="13">
        <v>0</v>
      </c>
      <c r="F39" s="13">
        <v>1.2499999999999996</v>
      </c>
      <c r="G39" s="31">
        <v>0.75</v>
      </c>
      <c r="H39" s="2">
        <v>0</v>
      </c>
      <c r="I39" s="14">
        <v>41.25</v>
      </c>
      <c r="J39" s="3"/>
      <c r="L39" s="1"/>
      <c r="M39" s="12">
        <v>1</v>
      </c>
      <c r="N39" s="13">
        <v>0</v>
      </c>
      <c r="O39" s="13">
        <v>1</v>
      </c>
      <c r="P39" s="31">
        <v>2.25</v>
      </c>
      <c r="Q39" s="13">
        <v>-0.25</v>
      </c>
      <c r="R39" s="32">
        <v>0</v>
      </c>
      <c r="S39" s="14">
        <v>2.25</v>
      </c>
      <c r="T39" s="3"/>
      <c r="V39" s="1"/>
      <c r="W39" s="2"/>
      <c r="X39" s="2"/>
      <c r="Y39" s="2"/>
      <c r="Z39" s="2"/>
      <c r="AA39" s="2"/>
      <c r="AB39" s="2"/>
      <c r="AC39" s="3"/>
    </row>
    <row r="40" spans="2:29" x14ac:dyDescent="0.25">
      <c r="B40" s="1"/>
      <c r="C40" s="12">
        <v>1</v>
      </c>
      <c r="D40" s="13">
        <v>0</v>
      </c>
      <c r="E40" s="13">
        <v>1</v>
      </c>
      <c r="F40" s="13">
        <v>2.25</v>
      </c>
      <c r="G40" s="31">
        <v>-0.25</v>
      </c>
      <c r="H40" s="2">
        <v>0</v>
      </c>
      <c r="I40" s="14">
        <v>2.25</v>
      </c>
      <c r="J40" s="3"/>
      <c r="L40" s="1"/>
      <c r="M40" s="12">
        <v>2</v>
      </c>
      <c r="N40" s="13">
        <v>1</v>
      </c>
      <c r="O40" s="13">
        <v>0</v>
      </c>
      <c r="P40" s="31">
        <v>-1.25</v>
      </c>
      <c r="Q40" s="13">
        <v>0.25</v>
      </c>
      <c r="R40" s="32">
        <v>0</v>
      </c>
      <c r="S40" s="14">
        <v>3.75</v>
      </c>
      <c r="T40" s="3"/>
      <c r="V40" s="1"/>
      <c r="W40" s="2"/>
      <c r="X40" s="2"/>
      <c r="Y40" s="2"/>
      <c r="Z40" s="2"/>
      <c r="AA40" s="2"/>
      <c r="AB40" s="2"/>
      <c r="AC40" s="3"/>
    </row>
    <row r="41" spans="2:29" x14ac:dyDescent="0.25">
      <c r="B41" s="1"/>
      <c r="C41" s="12">
        <v>2</v>
      </c>
      <c r="D41" s="13">
        <v>1</v>
      </c>
      <c r="E41" s="13">
        <v>0</v>
      </c>
      <c r="F41" s="13">
        <v>-1.25</v>
      </c>
      <c r="G41" s="31">
        <v>0.25</v>
      </c>
      <c r="H41" s="2">
        <v>0</v>
      </c>
      <c r="I41" s="14">
        <v>3.75</v>
      </c>
      <c r="J41" s="3"/>
      <c r="L41" s="1"/>
      <c r="M41" s="56">
        <v>3</v>
      </c>
      <c r="N41" s="42">
        <v>0</v>
      </c>
      <c r="O41" s="42">
        <v>0</v>
      </c>
      <c r="P41" s="31">
        <v>-1.25</v>
      </c>
      <c r="Q41" s="31">
        <v>0.25</v>
      </c>
      <c r="R41" s="42">
        <v>1</v>
      </c>
      <c r="S41" s="57">
        <v>-0.25</v>
      </c>
      <c r="T41" s="3"/>
      <c r="V41" s="1"/>
      <c r="W41" s="2"/>
      <c r="X41" s="2"/>
      <c r="Y41" s="2"/>
      <c r="Z41" s="2"/>
      <c r="AA41" s="2"/>
      <c r="AB41" s="2"/>
      <c r="AC41" s="3"/>
    </row>
    <row r="42" spans="2:29" ht="15.75" thickBot="1" x14ac:dyDescent="0.3">
      <c r="B42" s="1"/>
      <c r="C42" s="56">
        <v>3</v>
      </c>
      <c r="D42" s="42">
        <v>0</v>
      </c>
      <c r="E42" s="42">
        <v>0</v>
      </c>
      <c r="F42" s="31">
        <v>1.25</v>
      </c>
      <c r="G42" s="31">
        <v>-0.25</v>
      </c>
      <c r="H42" s="42">
        <v>1</v>
      </c>
      <c r="I42" s="57">
        <v>-0.75</v>
      </c>
      <c r="J42" s="3"/>
      <c r="L42" s="1"/>
      <c r="M42" s="58" t="s">
        <v>42</v>
      </c>
      <c r="N42" s="6"/>
      <c r="O42" s="6"/>
      <c r="P42" s="29">
        <f>ABS(P38/P41)</f>
        <v>0.99999999999999967</v>
      </c>
      <c r="Q42" s="6"/>
      <c r="R42" s="6"/>
      <c r="S42" s="8"/>
      <c r="T42" s="3"/>
      <c r="V42" s="1"/>
      <c r="W42" s="2"/>
      <c r="X42" s="2"/>
      <c r="Y42" s="2"/>
      <c r="Z42" s="2"/>
      <c r="AA42" s="2"/>
      <c r="AB42" s="2"/>
      <c r="AC42" s="3"/>
    </row>
    <row r="43" spans="2:29" ht="15.75" thickBot="1" x14ac:dyDescent="0.3">
      <c r="B43" s="1"/>
      <c r="C43" s="58" t="s">
        <v>42</v>
      </c>
      <c r="D43" s="6"/>
      <c r="E43" s="6"/>
      <c r="F43" s="6"/>
      <c r="G43" s="29">
        <f>ABS(G39/G42)</f>
        <v>3</v>
      </c>
      <c r="H43" s="6"/>
      <c r="I43" s="8"/>
      <c r="J43" s="3"/>
      <c r="L43" s="1"/>
      <c r="M43" s="2"/>
      <c r="N43" s="2"/>
      <c r="O43" s="2"/>
      <c r="P43" s="2"/>
      <c r="Q43" s="2"/>
      <c r="R43" s="2"/>
      <c r="S43" s="2"/>
      <c r="T43" s="3"/>
      <c r="V43" s="1"/>
      <c r="W43" s="2"/>
      <c r="X43" s="2"/>
      <c r="Y43" s="2"/>
      <c r="Z43" s="2"/>
      <c r="AA43" s="2"/>
      <c r="AB43" s="2"/>
      <c r="AC43" s="3"/>
    </row>
    <row r="44" spans="2:29" ht="15.75" thickBot="1" x14ac:dyDescent="0.3">
      <c r="B44" s="1"/>
      <c r="C44" s="2"/>
      <c r="D44" s="2"/>
      <c r="E44" s="2"/>
      <c r="F44" s="2"/>
      <c r="G44" s="2"/>
      <c r="H44" s="2"/>
      <c r="I44" s="2"/>
      <c r="J44" s="3"/>
      <c r="L44" s="1"/>
      <c r="M44" s="9" t="s">
        <v>80</v>
      </c>
      <c r="N44" s="34" t="s">
        <v>38</v>
      </c>
      <c r="O44" s="53" t="s">
        <v>39</v>
      </c>
      <c r="P44" s="10" t="s">
        <v>40</v>
      </c>
      <c r="Q44" s="10" t="s">
        <v>41</v>
      </c>
      <c r="R44" s="28" t="s">
        <v>47</v>
      </c>
      <c r="S44" s="59" t="s">
        <v>13</v>
      </c>
      <c r="T44" s="3"/>
      <c r="V44" s="1"/>
      <c r="W44" s="2"/>
      <c r="X44" s="2"/>
      <c r="Y44" s="2"/>
      <c r="Z44" s="2"/>
      <c r="AA44" s="2"/>
      <c r="AB44" s="2"/>
      <c r="AC44" s="3"/>
    </row>
    <row r="45" spans="2:29" x14ac:dyDescent="0.25">
      <c r="B45" s="1"/>
      <c r="C45" s="9" t="s">
        <v>80</v>
      </c>
      <c r="D45" s="34" t="s">
        <v>38</v>
      </c>
      <c r="E45" s="34" t="s">
        <v>39</v>
      </c>
      <c r="F45" s="10" t="s">
        <v>40</v>
      </c>
      <c r="G45" s="10" t="s">
        <v>41</v>
      </c>
      <c r="H45" s="28" t="s">
        <v>43</v>
      </c>
      <c r="I45" s="59" t="s">
        <v>13</v>
      </c>
      <c r="J45" s="3"/>
      <c r="L45" s="1"/>
      <c r="M45" s="12" t="s">
        <v>14</v>
      </c>
      <c r="N45" s="13">
        <f>N38-($P38*N$48)</f>
        <v>0</v>
      </c>
      <c r="O45" s="13">
        <f>O38-($P38*O$48)</f>
        <v>0</v>
      </c>
      <c r="P45" s="13">
        <f>P38-($P38*P$48)</f>
        <v>0</v>
      </c>
      <c r="Q45" s="13">
        <f>Q38-($P38*Q$48)</f>
        <v>0.99999999999999989</v>
      </c>
      <c r="R45" s="13">
        <f>R38-($P38*R$48)</f>
        <v>0.99999999999999967</v>
      </c>
      <c r="S45" s="14">
        <f>S38-($P38*S$48)</f>
        <v>41</v>
      </c>
      <c r="T45" s="3"/>
      <c r="V45" s="1"/>
      <c r="W45" s="2"/>
      <c r="X45" s="2"/>
      <c r="Y45" s="2"/>
      <c r="Z45" s="2"/>
      <c r="AA45" s="2"/>
      <c r="AB45" s="2"/>
      <c r="AC45" s="3"/>
    </row>
    <row r="46" spans="2:29" x14ac:dyDescent="0.25">
      <c r="B46" s="1"/>
      <c r="C46" s="12" t="s">
        <v>14</v>
      </c>
      <c r="D46" s="13">
        <f>D39-($G39*D$49)</f>
        <v>0</v>
      </c>
      <c r="E46" s="13">
        <f>E39-($G39*E$49)</f>
        <v>0</v>
      </c>
      <c r="F46" s="13">
        <f>F39-($G39*F$49)</f>
        <v>5</v>
      </c>
      <c r="G46" s="13">
        <f>G39-($G39*G$49)</f>
        <v>0</v>
      </c>
      <c r="H46" s="13">
        <f>H39-($G39*H$49)</f>
        <v>3</v>
      </c>
      <c r="I46" s="36">
        <f>I39-($G39*I$49)</f>
        <v>39</v>
      </c>
      <c r="J46" s="3"/>
      <c r="L46" s="1"/>
      <c r="M46" s="12">
        <v>1</v>
      </c>
      <c r="N46" s="13">
        <f>N39-($P39*N$48)</f>
        <v>0</v>
      </c>
      <c r="O46" s="54">
        <f>O39-($P39*O$48)</f>
        <v>1</v>
      </c>
      <c r="P46" s="13">
        <f>P39-($P39*P$48)</f>
        <v>0</v>
      </c>
      <c r="Q46" s="13">
        <f>Q39-($P39*Q$48)</f>
        <v>0.2</v>
      </c>
      <c r="R46" s="13">
        <f>R39-($P39*R$48)</f>
        <v>1.8</v>
      </c>
      <c r="S46" s="55">
        <f>S39-($P39*S$48)</f>
        <v>1.8</v>
      </c>
      <c r="T46" s="3"/>
      <c r="V46" s="1"/>
      <c r="W46" s="2"/>
      <c r="X46" s="2"/>
      <c r="Y46" s="2"/>
      <c r="Z46" s="2"/>
      <c r="AA46" s="2"/>
      <c r="AB46" s="2"/>
      <c r="AC46" s="3"/>
    </row>
    <row r="47" spans="2:29" x14ac:dyDescent="0.25">
      <c r="B47" s="1"/>
      <c r="C47" s="12">
        <v>1</v>
      </c>
      <c r="D47" s="13">
        <f>D40-($G40*D$49)</f>
        <v>0</v>
      </c>
      <c r="E47" s="35">
        <f>E40-($G40*E$49)</f>
        <v>1</v>
      </c>
      <c r="F47" s="13">
        <f>F40-($G40*F$49)</f>
        <v>1</v>
      </c>
      <c r="G47" s="13">
        <f>G40-($G40*G$49)</f>
        <v>0</v>
      </c>
      <c r="H47" s="13">
        <f>H40-($G40*H$49)</f>
        <v>-1</v>
      </c>
      <c r="I47" s="36">
        <f>I40-($G40*I$49)</f>
        <v>3</v>
      </c>
      <c r="J47" s="3"/>
      <c r="L47" s="1"/>
      <c r="M47" s="12">
        <v>2</v>
      </c>
      <c r="N47" s="35">
        <f>N40-($P40*N$48)</f>
        <v>1</v>
      </c>
      <c r="O47" s="13">
        <f>O40-($P40*O$48)</f>
        <v>0</v>
      </c>
      <c r="P47" s="13">
        <f>P40-($P40*P$48)</f>
        <v>0</v>
      </c>
      <c r="Q47" s="13">
        <f>Q40-($P40*Q$48)</f>
        <v>0</v>
      </c>
      <c r="R47" s="13">
        <f>R40-($P40*R$48)</f>
        <v>-1</v>
      </c>
      <c r="S47" s="36">
        <f>S40-($P40*S$48)</f>
        <v>4</v>
      </c>
      <c r="T47" s="3"/>
      <c r="V47" s="1"/>
      <c r="W47" s="2"/>
      <c r="X47" s="2"/>
      <c r="Y47" s="2"/>
      <c r="Z47" s="2"/>
      <c r="AA47" s="2"/>
      <c r="AB47" s="2"/>
      <c r="AC47" s="3"/>
    </row>
    <row r="48" spans="2:29" ht="15.75" thickBot="1" x14ac:dyDescent="0.3">
      <c r="B48" s="1"/>
      <c r="C48" s="12">
        <v>2</v>
      </c>
      <c r="D48" s="35">
        <f>D41-($G41*D$49)</f>
        <v>1</v>
      </c>
      <c r="E48" s="13">
        <f>E41-($G41*E$49)</f>
        <v>0</v>
      </c>
      <c r="F48" s="13">
        <f>F41-($G41*F$49)</f>
        <v>0</v>
      </c>
      <c r="G48" s="13">
        <f>G41-($G41*G$49)</f>
        <v>0</v>
      </c>
      <c r="H48" s="13">
        <f>H41-($G41*H$49)</f>
        <v>1</v>
      </c>
      <c r="I48" s="36">
        <f>I41-($G41*I$49)</f>
        <v>3</v>
      </c>
      <c r="J48" s="3"/>
      <c r="L48" s="1"/>
      <c r="M48" s="15">
        <v>3</v>
      </c>
      <c r="N48" s="16">
        <f>N41/$P$41</f>
        <v>0</v>
      </c>
      <c r="O48" s="16">
        <f>O41/$P$41</f>
        <v>0</v>
      </c>
      <c r="P48" s="16">
        <f>P41/$P$41</f>
        <v>1</v>
      </c>
      <c r="Q48" s="16">
        <f>Q41/$P$41</f>
        <v>-0.2</v>
      </c>
      <c r="R48" s="16">
        <f>R41/$P$41</f>
        <v>-0.8</v>
      </c>
      <c r="S48" s="17">
        <f>S41/$P$41</f>
        <v>0.2</v>
      </c>
      <c r="T48" s="3"/>
      <c r="V48" s="1"/>
      <c r="W48" s="2"/>
      <c r="X48" s="2"/>
      <c r="Y48" s="2"/>
      <c r="Z48" s="2"/>
      <c r="AA48" s="2"/>
      <c r="AB48" s="2"/>
      <c r="AC48" s="3"/>
    </row>
    <row r="49" spans="2:33" ht="15.75" thickBot="1" x14ac:dyDescent="0.3">
      <c r="B49" s="1"/>
      <c r="C49" s="15">
        <v>3</v>
      </c>
      <c r="D49" s="16">
        <f>D42/$G$42</f>
        <v>0</v>
      </c>
      <c r="E49" s="16">
        <f>E42/$G$42</f>
        <v>0</v>
      </c>
      <c r="F49" s="16">
        <f>F42/$G$42</f>
        <v>-5</v>
      </c>
      <c r="G49" s="16">
        <f>G42/$G$42</f>
        <v>1</v>
      </c>
      <c r="H49" s="16">
        <f>H42/$G$42</f>
        <v>-4</v>
      </c>
      <c r="I49" s="17">
        <f>I42/$G$42</f>
        <v>3</v>
      </c>
      <c r="J49" s="3"/>
      <c r="L49" s="1"/>
      <c r="M49" s="2"/>
      <c r="N49" s="2"/>
      <c r="O49" s="2"/>
      <c r="P49" s="2"/>
      <c r="Q49" s="2"/>
      <c r="R49" s="2"/>
      <c r="S49" s="2"/>
      <c r="T49" s="3"/>
      <c r="V49" s="1"/>
      <c r="W49" s="2"/>
      <c r="X49" s="2"/>
      <c r="Y49" s="2"/>
      <c r="Z49" s="2"/>
      <c r="AA49" s="2"/>
      <c r="AB49" s="2"/>
      <c r="AC49" s="3"/>
    </row>
    <row r="50" spans="2:33" ht="15.75" thickBot="1" x14ac:dyDescent="0.3">
      <c r="B50" s="1"/>
      <c r="C50" s="2"/>
      <c r="D50" s="2"/>
      <c r="E50" s="2"/>
      <c r="F50" s="2"/>
      <c r="G50" s="2"/>
      <c r="H50" s="2"/>
      <c r="I50" s="2"/>
      <c r="J50" s="3"/>
      <c r="L50" s="1"/>
      <c r="M50" s="88" t="s">
        <v>73</v>
      </c>
      <c r="N50" s="89"/>
      <c r="O50" s="89"/>
      <c r="P50" s="89"/>
      <c r="Q50" s="89"/>
      <c r="R50" s="89"/>
      <c r="S50" s="90"/>
      <c r="T50" s="3"/>
      <c r="V50" s="5"/>
      <c r="W50" s="6"/>
      <c r="X50" s="6"/>
      <c r="Y50" s="6"/>
      <c r="Z50" s="6"/>
      <c r="AA50" s="6"/>
      <c r="AB50" s="6"/>
      <c r="AC50" s="8"/>
    </row>
    <row r="51" spans="2:33" ht="15.75" thickBot="1" x14ac:dyDescent="0.3">
      <c r="B51" s="1"/>
      <c r="C51" s="82" t="s">
        <v>26</v>
      </c>
      <c r="D51" s="83"/>
      <c r="E51" s="84"/>
      <c r="F51" s="2"/>
      <c r="G51" s="2"/>
      <c r="H51" s="2"/>
      <c r="I51" s="2"/>
      <c r="J51" s="3"/>
      <c r="L51" s="1"/>
      <c r="M51" s="88" t="s">
        <v>72</v>
      </c>
      <c r="N51" s="89"/>
      <c r="O51" s="89"/>
      <c r="P51" s="89"/>
      <c r="Q51" s="89"/>
      <c r="R51" s="89"/>
      <c r="S51" s="90"/>
      <c r="T51" s="3"/>
    </row>
    <row r="52" spans="2:33" ht="15.75" thickBot="1" x14ac:dyDescent="0.3">
      <c r="B52" s="5"/>
      <c r="C52" s="6"/>
      <c r="D52" s="6"/>
      <c r="E52" s="6"/>
      <c r="F52" s="6"/>
      <c r="G52" s="6"/>
      <c r="H52" s="6"/>
      <c r="I52" s="6"/>
      <c r="J52" s="8"/>
      <c r="L52" s="5"/>
      <c r="M52" s="6"/>
      <c r="N52" s="6"/>
      <c r="O52" s="6"/>
      <c r="P52" s="6"/>
      <c r="Q52" s="6"/>
      <c r="R52" s="6"/>
      <c r="S52" s="6"/>
      <c r="T52" s="8"/>
    </row>
    <row r="53" spans="2:33" ht="15.75" thickBot="1" x14ac:dyDescent="0.3"/>
    <row r="54" spans="2:33" x14ac:dyDescent="0.25">
      <c r="B54" s="71" t="s">
        <v>74</v>
      </c>
      <c r="C54" s="72"/>
      <c r="D54" s="72"/>
      <c r="E54" s="72"/>
      <c r="F54" s="72"/>
      <c r="G54" s="72"/>
      <c r="H54" s="72"/>
      <c r="I54" s="72"/>
      <c r="J54" s="72"/>
      <c r="K54" s="73"/>
      <c r="M54" s="71" t="s">
        <v>75</v>
      </c>
      <c r="N54" s="72"/>
      <c r="O54" s="72"/>
      <c r="P54" s="72"/>
      <c r="Q54" s="72"/>
      <c r="R54" s="72"/>
      <c r="S54" s="72"/>
      <c r="T54" s="72"/>
      <c r="U54" s="72"/>
      <c r="V54" s="73"/>
      <c r="X54" s="91" t="s">
        <v>63</v>
      </c>
      <c r="Y54" s="92"/>
      <c r="Z54" s="92"/>
      <c r="AA54" s="92"/>
      <c r="AB54" s="92"/>
      <c r="AC54" s="92"/>
      <c r="AD54" s="92"/>
      <c r="AE54" s="92"/>
      <c r="AF54" s="92"/>
      <c r="AG54" s="93"/>
    </row>
    <row r="55" spans="2:33" ht="15.75" thickBot="1" x14ac:dyDescent="0.3">
      <c r="B55" s="1"/>
      <c r="C55" s="2"/>
      <c r="D55" s="2"/>
      <c r="E55" s="2"/>
      <c r="F55" s="2"/>
      <c r="G55" s="2"/>
      <c r="H55" s="2"/>
      <c r="I55" s="2"/>
      <c r="J55" s="2"/>
      <c r="K55" s="3"/>
      <c r="M55" s="1"/>
      <c r="N55" s="2"/>
      <c r="O55" s="2"/>
      <c r="P55" s="2"/>
      <c r="Q55" s="2"/>
      <c r="R55" s="2"/>
      <c r="S55" s="2"/>
      <c r="T55" s="2"/>
      <c r="U55" s="2"/>
      <c r="V55" s="3"/>
      <c r="X55" s="85" t="s">
        <v>64</v>
      </c>
      <c r="Y55" s="86"/>
      <c r="Z55" s="86"/>
      <c r="AA55" s="86"/>
      <c r="AB55" s="86"/>
      <c r="AC55" s="86"/>
      <c r="AD55" s="86"/>
      <c r="AE55" s="86"/>
      <c r="AF55" s="86"/>
      <c r="AG55" s="87"/>
    </row>
    <row r="56" spans="2:33" x14ac:dyDescent="0.25">
      <c r="B56" s="1"/>
      <c r="C56" s="9" t="s">
        <v>80</v>
      </c>
      <c r="D56" s="28" t="s">
        <v>38</v>
      </c>
      <c r="E56" s="28" t="s">
        <v>39</v>
      </c>
      <c r="F56" s="28" t="s">
        <v>40</v>
      </c>
      <c r="G56" s="28" t="s">
        <v>41</v>
      </c>
      <c r="H56" s="28" t="s">
        <v>47</v>
      </c>
      <c r="I56" s="28" t="s">
        <v>65</v>
      </c>
      <c r="J56" s="44" t="s">
        <v>13</v>
      </c>
      <c r="K56" s="3"/>
      <c r="M56" s="1"/>
      <c r="N56" s="9" t="s">
        <v>80</v>
      </c>
      <c r="O56" s="10" t="s">
        <v>38</v>
      </c>
      <c r="P56" s="10" t="s">
        <v>39</v>
      </c>
      <c r="Q56" s="10" t="s">
        <v>40</v>
      </c>
      <c r="R56" s="10" t="s">
        <v>41</v>
      </c>
      <c r="S56" s="28" t="s">
        <v>47</v>
      </c>
      <c r="T56" s="10" t="s">
        <v>48</v>
      </c>
      <c r="U56" s="11" t="s">
        <v>13</v>
      </c>
      <c r="V56" s="3"/>
      <c r="X56" s="1"/>
      <c r="Y56" s="2"/>
      <c r="Z56" s="2"/>
      <c r="AA56" s="2"/>
      <c r="AB56" s="2"/>
      <c r="AC56" s="2"/>
      <c r="AD56" s="2"/>
      <c r="AE56" s="2"/>
      <c r="AF56" s="2"/>
      <c r="AG56" s="3"/>
    </row>
    <row r="57" spans="2:33" x14ac:dyDescent="0.25">
      <c r="B57" s="67"/>
      <c r="C57" s="37">
        <v>1</v>
      </c>
      <c r="D57" s="32">
        <v>0</v>
      </c>
      <c r="E57" s="32">
        <v>1</v>
      </c>
      <c r="F57" s="32">
        <v>0</v>
      </c>
      <c r="G57" s="32">
        <v>0.2</v>
      </c>
      <c r="H57" s="32">
        <v>1.8</v>
      </c>
      <c r="I57" s="32">
        <v>0</v>
      </c>
      <c r="J57" s="33">
        <v>1.8</v>
      </c>
      <c r="K57" s="3"/>
      <c r="M57" s="67"/>
      <c r="N57" s="37">
        <v>1</v>
      </c>
      <c r="O57" s="32">
        <v>0</v>
      </c>
      <c r="P57" s="32">
        <v>1</v>
      </c>
      <c r="Q57" s="32">
        <v>0</v>
      </c>
      <c r="R57" s="32">
        <v>0.2</v>
      </c>
      <c r="S57" s="32">
        <v>1.8</v>
      </c>
      <c r="T57" s="32">
        <v>0</v>
      </c>
      <c r="U57" s="33">
        <v>1.8</v>
      </c>
      <c r="V57" s="3"/>
      <c r="X57" s="1"/>
      <c r="Y57" s="2"/>
      <c r="Z57" s="2"/>
      <c r="AA57" s="2"/>
      <c r="AB57" s="2"/>
      <c r="AC57" s="2"/>
      <c r="AD57" s="2"/>
      <c r="AE57" s="2"/>
      <c r="AF57" s="2"/>
      <c r="AG57" s="3"/>
    </row>
    <row r="58" spans="2:33" x14ac:dyDescent="0.25">
      <c r="B58" s="1"/>
      <c r="C58" s="12">
        <v>4</v>
      </c>
      <c r="D58" s="2">
        <v>0</v>
      </c>
      <c r="E58" s="2">
        <v>1</v>
      </c>
      <c r="F58" s="2">
        <v>0</v>
      </c>
      <c r="G58" s="2">
        <v>0</v>
      </c>
      <c r="H58" s="2">
        <v>0</v>
      </c>
      <c r="I58" s="2">
        <v>1</v>
      </c>
      <c r="J58" s="3">
        <v>1</v>
      </c>
      <c r="K58" s="3"/>
      <c r="M58" s="1"/>
      <c r="N58" s="12">
        <v>4</v>
      </c>
      <c r="O58" s="2">
        <v>0</v>
      </c>
      <c r="P58" s="2">
        <v>1</v>
      </c>
      <c r="Q58" s="2">
        <v>0</v>
      </c>
      <c r="R58" s="2">
        <v>0</v>
      </c>
      <c r="S58" s="2">
        <v>0</v>
      </c>
      <c r="T58" s="2">
        <v>-1</v>
      </c>
      <c r="U58" s="3">
        <v>2</v>
      </c>
      <c r="V58" s="3"/>
      <c r="X58" s="1"/>
      <c r="Y58" s="2"/>
      <c r="Z58" s="2"/>
      <c r="AA58" s="2"/>
      <c r="AB58" s="2"/>
      <c r="AC58" s="2"/>
      <c r="AD58" s="2"/>
      <c r="AE58" s="2"/>
      <c r="AF58" s="2"/>
      <c r="AG58" s="3"/>
    </row>
    <row r="59" spans="2:33" ht="15.75" thickBot="1" x14ac:dyDescent="0.3">
      <c r="B59" s="1"/>
      <c r="C59" s="69" t="s">
        <v>17</v>
      </c>
      <c r="D59" s="13">
        <f>D57-D58</f>
        <v>0</v>
      </c>
      <c r="E59" s="13">
        <f t="shared" ref="E59:J59" si="8">E57-E58</f>
        <v>0</v>
      </c>
      <c r="F59" s="13">
        <f t="shared" si="8"/>
        <v>0</v>
      </c>
      <c r="G59" s="13">
        <f t="shared" si="8"/>
        <v>0.2</v>
      </c>
      <c r="H59" s="13">
        <f t="shared" si="8"/>
        <v>1.8</v>
      </c>
      <c r="I59" s="13">
        <f t="shared" si="8"/>
        <v>-1</v>
      </c>
      <c r="J59" s="14">
        <f t="shared" si="8"/>
        <v>0.8</v>
      </c>
      <c r="K59" s="3"/>
      <c r="M59" s="1"/>
      <c r="N59" s="27" t="s">
        <v>17</v>
      </c>
      <c r="O59" s="16">
        <f>O57-O58</f>
        <v>0</v>
      </c>
      <c r="P59" s="16">
        <f t="shared" ref="P59:U59" si="9">P57-P58</f>
        <v>0</v>
      </c>
      <c r="Q59" s="16">
        <f t="shared" si="9"/>
        <v>0</v>
      </c>
      <c r="R59" s="16">
        <f t="shared" si="9"/>
        <v>0.2</v>
      </c>
      <c r="S59" s="16">
        <f t="shared" si="9"/>
        <v>1.8</v>
      </c>
      <c r="T59" s="16">
        <f t="shared" si="9"/>
        <v>1</v>
      </c>
      <c r="U59" s="17">
        <f t="shared" si="9"/>
        <v>-0.19999999999999996</v>
      </c>
      <c r="V59" s="3"/>
      <c r="X59" s="1"/>
      <c r="Y59" s="2"/>
      <c r="Z59" s="2"/>
      <c r="AA59" s="2"/>
      <c r="AB59" s="2"/>
      <c r="AC59" s="2"/>
      <c r="AD59" s="2"/>
      <c r="AE59" s="2"/>
      <c r="AF59" s="2"/>
      <c r="AG59" s="3"/>
    </row>
    <row r="60" spans="2:33" ht="15.75" thickBot="1" x14ac:dyDescent="0.3">
      <c r="B60" s="1"/>
      <c r="C60" s="27" t="s">
        <v>18</v>
      </c>
      <c r="D60" s="16">
        <f>D59*-1</f>
        <v>0</v>
      </c>
      <c r="E60" s="16">
        <f t="shared" ref="E60:J60" si="10">E59*-1</f>
        <v>0</v>
      </c>
      <c r="F60" s="16">
        <f t="shared" si="10"/>
        <v>0</v>
      </c>
      <c r="G60" s="16">
        <f t="shared" si="10"/>
        <v>-0.2</v>
      </c>
      <c r="H60" s="16">
        <f t="shared" si="10"/>
        <v>-1.8</v>
      </c>
      <c r="I60" s="16">
        <f t="shared" si="10"/>
        <v>1</v>
      </c>
      <c r="J60" s="17">
        <f t="shared" si="10"/>
        <v>-0.8</v>
      </c>
      <c r="K60" s="3"/>
      <c r="M60" s="1"/>
      <c r="N60" s="2"/>
      <c r="O60" s="2"/>
      <c r="P60" s="2"/>
      <c r="Q60" s="2"/>
      <c r="R60" s="2"/>
      <c r="S60" s="2"/>
      <c r="T60" s="2"/>
      <c r="U60" s="2"/>
      <c r="V60" s="3"/>
      <c r="X60" s="1"/>
      <c r="Y60" s="2"/>
      <c r="Z60" s="2"/>
      <c r="AA60" s="2"/>
      <c r="AB60" s="2"/>
      <c r="AC60" s="2"/>
      <c r="AD60" s="2"/>
      <c r="AE60" s="2"/>
      <c r="AF60" s="2"/>
      <c r="AG60" s="3"/>
    </row>
    <row r="61" spans="2:33" ht="15.75" thickBot="1" x14ac:dyDescent="0.3">
      <c r="B61" s="1"/>
      <c r="K61" s="3"/>
      <c r="M61" s="1"/>
      <c r="N61" s="9" t="s">
        <v>80</v>
      </c>
      <c r="O61" s="10" t="s">
        <v>38</v>
      </c>
      <c r="P61" s="10" t="s">
        <v>39</v>
      </c>
      <c r="Q61" s="10" t="s">
        <v>40</v>
      </c>
      <c r="R61" s="10" t="s">
        <v>41</v>
      </c>
      <c r="S61" s="28" t="s">
        <v>47</v>
      </c>
      <c r="T61" s="10" t="s">
        <v>48</v>
      </c>
      <c r="U61" s="11" t="s">
        <v>13</v>
      </c>
      <c r="V61" s="3"/>
      <c r="X61" s="1"/>
      <c r="Y61" s="2"/>
      <c r="Z61" s="2"/>
      <c r="AA61" s="2"/>
      <c r="AB61" s="2"/>
      <c r="AC61" s="2"/>
      <c r="AD61" s="2"/>
      <c r="AE61" s="2"/>
      <c r="AF61" s="2"/>
      <c r="AG61" s="3"/>
    </row>
    <row r="62" spans="2:33" x14ac:dyDescent="0.25">
      <c r="B62" s="1"/>
      <c r="C62" s="9" t="s">
        <v>80</v>
      </c>
      <c r="D62" s="10" t="s">
        <v>38</v>
      </c>
      <c r="E62" s="10" t="s">
        <v>39</v>
      </c>
      <c r="F62" s="10" t="s">
        <v>40</v>
      </c>
      <c r="G62" s="10" t="s">
        <v>41</v>
      </c>
      <c r="H62" s="30" t="s">
        <v>47</v>
      </c>
      <c r="I62" s="10" t="s">
        <v>65</v>
      </c>
      <c r="J62" s="11" t="s">
        <v>13</v>
      </c>
      <c r="K62" s="3"/>
      <c r="M62" s="1"/>
      <c r="N62" s="12" t="s">
        <v>14</v>
      </c>
      <c r="O62" s="2">
        <v>0</v>
      </c>
      <c r="P62" s="2">
        <v>0</v>
      </c>
      <c r="Q62" s="2">
        <v>0</v>
      </c>
      <c r="R62" s="2">
        <v>0.99999999999999989</v>
      </c>
      <c r="S62" s="2">
        <v>0.99999999999999967</v>
      </c>
      <c r="T62" s="2">
        <v>0</v>
      </c>
      <c r="U62" s="3">
        <v>41</v>
      </c>
      <c r="V62" s="3"/>
      <c r="X62" s="1"/>
      <c r="Y62" s="2"/>
      <c r="Z62" s="2"/>
      <c r="AA62" s="2"/>
      <c r="AB62" s="2"/>
      <c r="AC62" s="2"/>
      <c r="AD62" s="2"/>
      <c r="AE62" s="2"/>
      <c r="AF62" s="2"/>
      <c r="AG62" s="3"/>
    </row>
    <row r="63" spans="2:33" x14ac:dyDescent="0.25">
      <c r="B63" s="1"/>
      <c r="C63" s="12" t="s">
        <v>14</v>
      </c>
      <c r="D63" s="2">
        <v>0</v>
      </c>
      <c r="E63" s="2">
        <v>0</v>
      </c>
      <c r="F63" s="2">
        <v>0</v>
      </c>
      <c r="G63" s="2">
        <v>0.99999999999999989</v>
      </c>
      <c r="H63" s="42">
        <v>0.99999999999999967</v>
      </c>
      <c r="I63" s="2">
        <v>0</v>
      </c>
      <c r="J63" s="3">
        <v>41</v>
      </c>
      <c r="K63" s="3"/>
      <c r="M63" s="1"/>
      <c r="N63" s="12">
        <v>1</v>
      </c>
      <c r="O63" s="2">
        <v>0</v>
      </c>
      <c r="P63" s="2">
        <v>1</v>
      </c>
      <c r="Q63" s="2">
        <v>0</v>
      </c>
      <c r="R63" s="13">
        <v>0.2</v>
      </c>
      <c r="S63" s="13">
        <v>1.8</v>
      </c>
      <c r="T63" s="2">
        <v>0</v>
      </c>
      <c r="U63" s="14">
        <v>1.8</v>
      </c>
      <c r="V63" s="3"/>
      <c r="X63" s="1"/>
      <c r="Y63" s="2"/>
      <c r="Z63" s="2"/>
      <c r="AA63" s="2"/>
      <c r="AB63" s="2"/>
      <c r="AC63" s="2"/>
      <c r="AD63" s="2"/>
      <c r="AE63" s="2"/>
      <c r="AF63" s="2"/>
      <c r="AG63" s="3"/>
    </row>
    <row r="64" spans="2:33" x14ac:dyDescent="0.25">
      <c r="B64" s="1"/>
      <c r="C64" s="12">
        <v>1</v>
      </c>
      <c r="D64" s="2">
        <v>0</v>
      </c>
      <c r="E64" s="2">
        <v>1</v>
      </c>
      <c r="F64" s="2">
        <v>0</v>
      </c>
      <c r="G64" s="13">
        <v>0.2</v>
      </c>
      <c r="H64" s="31">
        <v>1.8</v>
      </c>
      <c r="I64" s="2">
        <v>0</v>
      </c>
      <c r="J64" s="14">
        <v>1.8</v>
      </c>
      <c r="K64" s="3"/>
      <c r="M64" s="1"/>
      <c r="N64" s="12">
        <v>2</v>
      </c>
      <c r="O64" s="2">
        <v>1</v>
      </c>
      <c r="P64" s="2">
        <v>0</v>
      </c>
      <c r="Q64" s="2">
        <v>0</v>
      </c>
      <c r="R64" s="2">
        <v>0</v>
      </c>
      <c r="S64" s="2">
        <v>-1</v>
      </c>
      <c r="T64" s="2">
        <v>0</v>
      </c>
      <c r="U64" s="3">
        <v>4</v>
      </c>
      <c r="V64" s="3"/>
      <c r="X64" s="1"/>
      <c r="Y64" s="2"/>
      <c r="Z64" s="2"/>
      <c r="AA64" s="2"/>
      <c r="AB64" s="2"/>
      <c r="AC64" s="2"/>
      <c r="AD64" s="2"/>
      <c r="AE64" s="2"/>
      <c r="AF64" s="2"/>
      <c r="AG64" s="3"/>
    </row>
    <row r="65" spans="2:33" x14ac:dyDescent="0.25">
      <c r="B65" s="1"/>
      <c r="C65" s="12">
        <v>2</v>
      </c>
      <c r="D65" s="2">
        <v>1</v>
      </c>
      <c r="E65" s="2">
        <v>0</v>
      </c>
      <c r="F65" s="2">
        <v>0</v>
      </c>
      <c r="G65" s="2">
        <v>0</v>
      </c>
      <c r="H65" s="42">
        <v>-1</v>
      </c>
      <c r="I65" s="2">
        <v>0</v>
      </c>
      <c r="J65" s="3">
        <v>4</v>
      </c>
      <c r="K65" s="3"/>
      <c r="M65" s="1"/>
      <c r="N65" s="12">
        <v>3</v>
      </c>
      <c r="O65" s="2">
        <v>0</v>
      </c>
      <c r="P65" s="2">
        <v>0</v>
      </c>
      <c r="Q65" s="2">
        <v>1</v>
      </c>
      <c r="R65" s="13">
        <v>-0.2</v>
      </c>
      <c r="S65" s="13">
        <v>-0.8</v>
      </c>
      <c r="T65" s="2">
        <v>0</v>
      </c>
      <c r="U65" s="14">
        <v>0.2</v>
      </c>
      <c r="V65" s="3"/>
      <c r="X65" s="1"/>
      <c r="Y65" s="2"/>
      <c r="Z65" s="2"/>
      <c r="AA65" s="2"/>
      <c r="AB65" s="2"/>
      <c r="AC65" s="2"/>
      <c r="AD65" s="2"/>
      <c r="AE65" s="2"/>
      <c r="AF65" s="2"/>
      <c r="AG65" s="3"/>
    </row>
    <row r="66" spans="2:33" ht="15.75" thickBot="1" x14ac:dyDescent="0.3">
      <c r="B66" s="1"/>
      <c r="C66" s="12">
        <v>3</v>
      </c>
      <c r="D66" s="2">
        <v>0</v>
      </c>
      <c r="E66" s="2">
        <v>0</v>
      </c>
      <c r="F66" s="2">
        <v>1</v>
      </c>
      <c r="G66" s="13">
        <v>-0.2</v>
      </c>
      <c r="H66" s="31">
        <v>-0.8</v>
      </c>
      <c r="I66" s="2">
        <v>0</v>
      </c>
      <c r="J66" s="14">
        <v>0.2</v>
      </c>
      <c r="K66" s="3"/>
      <c r="M66" s="1"/>
      <c r="N66" s="39">
        <v>4</v>
      </c>
      <c r="O66" s="40">
        <v>0</v>
      </c>
      <c r="P66" s="40">
        <v>0</v>
      </c>
      <c r="Q66" s="40">
        <v>0</v>
      </c>
      <c r="R66" s="40">
        <v>0.2</v>
      </c>
      <c r="S66" s="40">
        <v>1.8</v>
      </c>
      <c r="T66" s="40">
        <v>1</v>
      </c>
      <c r="U66" s="41">
        <v>-0.19999999999999996</v>
      </c>
      <c r="V66" s="3"/>
      <c r="X66" s="1"/>
      <c r="Y66" s="2"/>
      <c r="Z66" s="2"/>
      <c r="AA66" s="2"/>
      <c r="AB66" s="2"/>
      <c r="AC66" s="2"/>
      <c r="AD66" s="2"/>
      <c r="AE66" s="2"/>
      <c r="AF66" s="2"/>
      <c r="AG66" s="3"/>
    </row>
    <row r="67" spans="2:33" ht="15.75" thickBot="1" x14ac:dyDescent="0.3">
      <c r="B67" s="1"/>
      <c r="C67" s="56">
        <v>4</v>
      </c>
      <c r="D67" s="31">
        <v>0</v>
      </c>
      <c r="E67" s="31">
        <v>0</v>
      </c>
      <c r="F67" s="31">
        <v>0</v>
      </c>
      <c r="G67" s="31">
        <v>-0.2</v>
      </c>
      <c r="H67" s="31">
        <v>-1.8</v>
      </c>
      <c r="I67" s="31">
        <v>1</v>
      </c>
      <c r="J67" s="57">
        <v>-0.8</v>
      </c>
      <c r="K67" s="3"/>
      <c r="M67" s="1"/>
      <c r="N67" s="2"/>
      <c r="O67" s="2"/>
      <c r="P67" s="2"/>
      <c r="Q67" s="2"/>
      <c r="R67" s="2"/>
      <c r="S67" s="2"/>
      <c r="T67" s="2"/>
      <c r="U67" s="2"/>
      <c r="V67" s="3"/>
      <c r="X67" s="1"/>
      <c r="Y67" s="2"/>
      <c r="Z67" s="2"/>
      <c r="AA67" s="2"/>
      <c r="AB67" s="2"/>
      <c r="AC67" s="2"/>
      <c r="AD67" s="2"/>
      <c r="AE67" s="2"/>
      <c r="AF67" s="2"/>
      <c r="AG67" s="3"/>
    </row>
    <row r="68" spans="2:33" ht="15.75" thickBot="1" x14ac:dyDescent="0.3">
      <c r="B68" s="1"/>
      <c r="C68" s="58" t="s">
        <v>42</v>
      </c>
      <c r="D68" s="6"/>
      <c r="E68" s="6"/>
      <c r="F68" s="6"/>
      <c r="G68" s="6">
        <f>ABS(G63/G67)</f>
        <v>4.9999999999999991</v>
      </c>
      <c r="H68" s="62">
        <f>ABS(H63/H67)</f>
        <v>0.55555555555555536</v>
      </c>
      <c r="I68" s="6"/>
      <c r="J68" s="8"/>
      <c r="K68" s="3"/>
      <c r="M68" s="1"/>
      <c r="N68" s="79" t="s">
        <v>27</v>
      </c>
      <c r="O68" s="80"/>
      <c r="P68" s="81"/>
      <c r="Q68" s="2"/>
      <c r="R68" s="2"/>
      <c r="S68" s="2"/>
      <c r="T68" s="2"/>
      <c r="U68" s="2"/>
      <c r="V68" s="3"/>
      <c r="X68" s="1"/>
      <c r="Y68" s="2"/>
      <c r="Z68" s="2"/>
      <c r="AA68" s="2"/>
      <c r="AB68" s="2"/>
      <c r="AC68" s="2"/>
      <c r="AD68" s="2"/>
      <c r="AE68" s="2"/>
      <c r="AF68" s="2"/>
      <c r="AG68" s="3"/>
    </row>
    <row r="69" spans="2:33" ht="15.75" thickBot="1" x14ac:dyDescent="0.3">
      <c r="B69" s="1"/>
      <c r="C69" s="2"/>
      <c r="D69" s="2"/>
      <c r="E69" s="2"/>
      <c r="F69" s="2"/>
      <c r="G69" s="2"/>
      <c r="H69" s="2"/>
      <c r="I69" s="2"/>
      <c r="J69" s="2"/>
      <c r="K69" s="3"/>
      <c r="M69" s="5"/>
      <c r="N69" s="6"/>
      <c r="O69" s="6"/>
      <c r="P69" s="6"/>
      <c r="Q69" s="6"/>
      <c r="R69" s="6"/>
      <c r="S69" s="6"/>
      <c r="T69" s="6"/>
      <c r="U69" s="6"/>
      <c r="V69" s="8"/>
      <c r="X69" s="1"/>
      <c r="Y69" s="2"/>
      <c r="Z69" s="2"/>
      <c r="AA69" s="2"/>
      <c r="AB69" s="2"/>
      <c r="AC69" s="2"/>
      <c r="AD69" s="2"/>
      <c r="AE69" s="2"/>
      <c r="AF69" s="2"/>
      <c r="AG69" s="3"/>
    </row>
    <row r="70" spans="2:33" x14ac:dyDescent="0.25">
      <c r="B70" s="1"/>
      <c r="C70" s="9" t="s">
        <v>81</v>
      </c>
      <c r="D70" s="53" t="s">
        <v>38</v>
      </c>
      <c r="E70" s="34" t="s">
        <v>39</v>
      </c>
      <c r="F70" s="10" t="s">
        <v>40</v>
      </c>
      <c r="G70" s="10" t="s">
        <v>41</v>
      </c>
      <c r="H70" s="28" t="s">
        <v>47</v>
      </c>
      <c r="I70" s="10" t="s">
        <v>65</v>
      </c>
      <c r="J70" s="59" t="s">
        <v>13</v>
      </c>
      <c r="K70" s="3"/>
      <c r="X70" s="1"/>
      <c r="Y70" s="2"/>
      <c r="Z70" s="2"/>
      <c r="AA70" s="2"/>
      <c r="AB70" s="2"/>
      <c r="AC70" s="2"/>
      <c r="AD70" s="2"/>
      <c r="AE70" s="2"/>
      <c r="AF70" s="2"/>
      <c r="AG70" s="3"/>
    </row>
    <row r="71" spans="2:33" x14ac:dyDescent="0.25">
      <c r="B71" s="1"/>
      <c r="C71" s="12" t="s">
        <v>14</v>
      </c>
      <c r="D71" s="13">
        <f>D63-($H63*D$75)</f>
        <v>0</v>
      </c>
      <c r="E71" s="13">
        <f>E63-($H63*E$75)</f>
        <v>0</v>
      </c>
      <c r="F71" s="13">
        <f>F63-($H63*F$75)</f>
        <v>0</v>
      </c>
      <c r="G71" s="13">
        <f>G63-($H63*G$75)</f>
        <v>0.88888888888888884</v>
      </c>
      <c r="H71" s="13">
        <f>H63-($H63*H$75)</f>
        <v>0</v>
      </c>
      <c r="I71" s="13">
        <f>I63-($H63*I$75)</f>
        <v>0.55555555555555536</v>
      </c>
      <c r="J71" s="14">
        <f>J63-($H63*J$75)</f>
        <v>40.555555555555557</v>
      </c>
      <c r="K71" s="3"/>
      <c r="X71" s="1"/>
      <c r="Y71" s="2"/>
      <c r="Z71" s="2"/>
      <c r="AA71" s="2"/>
      <c r="AB71" s="2"/>
      <c r="AC71" s="2"/>
      <c r="AD71" s="2"/>
      <c r="AE71" s="2"/>
      <c r="AF71" s="2"/>
      <c r="AG71" s="3"/>
    </row>
    <row r="72" spans="2:33" x14ac:dyDescent="0.25">
      <c r="B72" s="1"/>
      <c r="C72" s="12">
        <v>1</v>
      </c>
      <c r="D72" s="13">
        <f>D64-($H64*D$75)</f>
        <v>0</v>
      </c>
      <c r="E72" s="35">
        <f>E64-($H64*E$75)</f>
        <v>1</v>
      </c>
      <c r="F72" s="13">
        <f>F64-($H64*F$75)</f>
        <v>0</v>
      </c>
      <c r="G72" s="13">
        <f>G64-($H64*G$75)</f>
        <v>0</v>
      </c>
      <c r="H72" s="13">
        <f>H64-($H64*H$75)</f>
        <v>0</v>
      </c>
      <c r="I72" s="13">
        <f>I64-($H64*I$75)</f>
        <v>1</v>
      </c>
      <c r="J72" s="36">
        <f>J64-($H64*J$75)</f>
        <v>1</v>
      </c>
      <c r="K72" s="3"/>
      <c r="X72" s="1"/>
      <c r="Y72" s="2"/>
      <c r="Z72" s="2"/>
      <c r="AA72" s="2"/>
      <c r="AB72" s="2"/>
      <c r="AC72" s="2"/>
      <c r="AD72" s="2"/>
      <c r="AE72" s="2"/>
      <c r="AF72" s="2"/>
      <c r="AG72" s="3"/>
    </row>
    <row r="73" spans="2:33" x14ac:dyDescent="0.25">
      <c r="B73" s="1"/>
      <c r="C73" s="12">
        <v>2</v>
      </c>
      <c r="D73" s="54">
        <f>D65-($H65*D$75)</f>
        <v>1</v>
      </c>
      <c r="E73" s="13">
        <f>E65-($H65*E$75)</f>
        <v>0</v>
      </c>
      <c r="F73" s="13">
        <f>F65-($H65*F$75)</f>
        <v>0</v>
      </c>
      <c r="G73" s="13">
        <f>G65-($H65*G$75)</f>
        <v>0.11111111111111112</v>
      </c>
      <c r="H73" s="13">
        <f>H65-($H65*H$75)</f>
        <v>0</v>
      </c>
      <c r="I73" s="13">
        <f>I65-($H65*I$75)</f>
        <v>-0.55555555555555558</v>
      </c>
      <c r="J73" s="55">
        <f>J65-($H65*J$75)</f>
        <v>4.4444444444444446</v>
      </c>
      <c r="K73" s="3"/>
      <c r="X73" s="1"/>
      <c r="Y73" s="2"/>
      <c r="Z73" s="2"/>
      <c r="AA73" s="2"/>
      <c r="AB73" s="2"/>
      <c r="AC73" s="2"/>
      <c r="AD73" s="2"/>
      <c r="AE73" s="2"/>
      <c r="AF73" s="2"/>
      <c r="AG73" s="3"/>
    </row>
    <row r="74" spans="2:33" x14ac:dyDescent="0.25">
      <c r="B74" s="1"/>
      <c r="C74" s="12">
        <v>3</v>
      </c>
      <c r="D74" s="13">
        <f>D66-($H66*D$75)</f>
        <v>0</v>
      </c>
      <c r="E74" s="13">
        <f>E66-($H66*E$75)</f>
        <v>0</v>
      </c>
      <c r="F74" s="13">
        <f>F66-($H66*F$75)</f>
        <v>1</v>
      </c>
      <c r="G74" s="13">
        <f>G66-($H66*G$75)</f>
        <v>-0.1111111111111111</v>
      </c>
      <c r="H74" s="13">
        <f>H66-($H66*H$75)</f>
        <v>0</v>
      </c>
      <c r="I74" s="13">
        <f>I66-($H66*I$75)</f>
        <v>-0.44444444444444448</v>
      </c>
      <c r="J74" s="14">
        <f>J66-($H66*J$75)</f>
        <v>0.55555555555555558</v>
      </c>
      <c r="K74" s="3"/>
      <c r="X74" s="1"/>
      <c r="Y74" s="2"/>
      <c r="Z74" s="2"/>
      <c r="AA74" s="2"/>
      <c r="AB74" s="2"/>
      <c r="AC74" s="2"/>
      <c r="AD74" s="2"/>
      <c r="AE74" s="2"/>
      <c r="AF74" s="2"/>
      <c r="AG74" s="3"/>
    </row>
    <row r="75" spans="2:33" ht="15.75" thickBot="1" x14ac:dyDescent="0.3">
      <c r="B75" s="1"/>
      <c r="C75" s="43">
        <v>4</v>
      </c>
      <c r="D75" s="16">
        <f>D67/$H$67</f>
        <v>0</v>
      </c>
      <c r="E75" s="16">
        <f>E67/$H$67</f>
        <v>0</v>
      </c>
      <c r="F75" s="16">
        <f>F67/$H$67</f>
        <v>0</v>
      </c>
      <c r="G75" s="16">
        <f>G67/$H$67</f>
        <v>0.11111111111111112</v>
      </c>
      <c r="H75" s="16">
        <f>H67/$H$67</f>
        <v>1</v>
      </c>
      <c r="I75" s="16">
        <f>I67/$H$67</f>
        <v>-0.55555555555555558</v>
      </c>
      <c r="J75" s="17">
        <f>J67/$H$67</f>
        <v>0.44444444444444448</v>
      </c>
      <c r="K75" s="3"/>
      <c r="X75" s="1"/>
      <c r="Y75" s="2"/>
      <c r="Z75" s="2"/>
      <c r="AA75" s="2"/>
      <c r="AB75" s="2"/>
      <c r="AC75" s="2"/>
      <c r="AD75" s="2"/>
      <c r="AE75" s="2"/>
      <c r="AF75" s="2"/>
      <c r="AG75" s="3"/>
    </row>
    <row r="76" spans="2:33" ht="15.75" thickBot="1" x14ac:dyDescent="0.3">
      <c r="B76" s="1"/>
      <c r="C76" s="2"/>
      <c r="D76" s="2"/>
      <c r="E76" s="2"/>
      <c r="F76" s="2"/>
      <c r="G76" s="2"/>
      <c r="H76" s="2"/>
      <c r="I76" s="2"/>
      <c r="J76" s="2"/>
      <c r="K76" s="3"/>
      <c r="X76" s="1"/>
      <c r="Y76" s="2"/>
      <c r="Z76" s="2"/>
      <c r="AA76" s="2"/>
      <c r="AB76" s="2"/>
      <c r="AC76" s="2"/>
      <c r="AD76" s="2"/>
      <c r="AE76" s="2"/>
      <c r="AF76" s="2"/>
      <c r="AG76" s="3"/>
    </row>
    <row r="77" spans="2:33" ht="15.75" thickBot="1" x14ac:dyDescent="0.3">
      <c r="B77" s="1"/>
      <c r="C77" s="88" t="s">
        <v>78</v>
      </c>
      <c r="D77" s="89"/>
      <c r="E77" s="89"/>
      <c r="F77" s="89"/>
      <c r="G77" s="89"/>
      <c r="H77" s="89"/>
      <c r="I77" s="89"/>
      <c r="J77" s="90"/>
      <c r="K77" s="3"/>
      <c r="X77" s="1"/>
      <c r="Y77" s="2"/>
      <c r="Z77" s="2"/>
      <c r="AA77" s="2"/>
      <c r="AB77" s="2"/>
      <c r="AC77" s="2"/>
      <c r="AD77" s="2"/>
      <c r="AE77" s="2"/>
      <c r="AF77" s="2"/>
      <c r="AG77" s="3"/>
    </row>
    <row r="78" spans="2:33" ht="15.75" thickBot="1" x14ac:dyDescent="0.3">
      <c r="B78" s="1"/>
      <c r="C78" s="88" t="s">
        <v>76</v>
      </c>
      <c r="D78" s="89"/>
      <c r="E78" s="89"/>
      <c r="F78" s="89"/>
      <c r="G78" s="89"/>
      <c r="H78" s="89"/>
      <c r="I78" s="89"/>
      <c r="J78" s="90"/>
      <c r="K78" s="3"/>
      <c r="X78" s="1"/>
      <c r="Y78" s="2"/>
      <c r="Z78" s="2"/>
      <c r="AA78" s="2"/>
      <c r="AB78" s="2"/>
      <c r="AC78" s="2"/>
      <c r="AD78" s="2"/>
      <c r="AE78" s="2"/>
      <c r="AF78" s="2"/>
      <c r="AG78" s="3"/>
    </row>
    <row r="79" spans="2:33" ht="15.75" thickBot="1" x14ac:dyDescent="0.3">
      <c r="B79" s="5"/>
      <c r="C79" s="6"/>
      <c r="D79" s="6"/>
      <c r="E79" s="6"/>
      <c r="F79" s="6"/>
      <c r="G79" s="6"/>
      <c r="H79" s="6"/>
      <c r="I79" s="6"/>
      <c r="J79" s="6"/>
      <c r="K79" s="8"/>
      <c r="X79" s="5"/>
      <c r="Y79" s="6"/>
      <c r="Z79" s="6"/>
      <c r="AA79" s="6"/>
      <c r="AB79" s="6"/>
      <c r="AC79" s="6"/>
      <c r="AD79" s="6"/>
      <c r="AE79" s="6"/>
      <c r="AF79" s="6"/>
      <c r="AG79" s="8"/>
    </row>
    <row r="80" spans="2:33" ht="15.75" thickBot="1" x14ac:dyDescent="0.3"/>
    <row r="81" spans="2:33" x14ac:dyDescent="0.25">
      <c r="B81" s="71" t="s">
        <v>77</v>
      </c>
      <c r="C81" s="72"/>
      <c r="D81" s="72"/>
      <c r="E81" s="72"/>
      <c r="F81" s="72"/>
      <c r="G81" s="72"/>
      <c r="H81" s="72"/>
      <c r="I81" s="72"/>
      <c r="J81" s="72"/>
      <c r="K81" s="72"/>
      <c r="L81" s="73"/>
      <c r="N81" s="71" t="s">
        <v>79</v>
      </c>
      <c r="O81" s="72"/>
      <c r="P81" s="72"/>
      <c r="Q81" s="72"/>
      <c r="R81" s="72"/>
      <c r="S81" s="72"/>
      <c r="T81" s="72"/>
      <c r="U81" s="72"/>
      <c r="V81" s="72"/>
      <c r="W81" s="72"/>
      <c r="X81" s="73"/>
      <c r="Z81" s="91" t="s">
        <v>66</v>
      </c>
      <c r="AA81" s="92"/>
      <c r="AB81" s="92"/>
      <c r="AC81" s="92"/>
      <c r="AD81" s="92"/>
      <c r="AE81" s="92"/>
      <c r="AF81" s="92"/>
      <c r="AG81" s="93"/>
    </row>
    <row r="82" spans="2:33" ht="15.75" thickBot="1" x14ac:dyDescent="0.3">
      <c r="B82" s="1"/>
      <c r="C82" s="2"/>
      <c r="D82" s="2"/>
      <c r="E82" s="2"/>
      <c r="F82" s="2"/>
      <c r="G82" s="2"/>
      <c r="H82" s="2"/>
      <c r="I82" s="2"/>
      <c r="J82" s="2"/>
      <c r="K82" s="2"/>
      <c r="L82" s="3"/>
      <c r="N82" s="1"/>
      <c r="O82" s="2"/>
      <c r="P82" s="2"/>
      <c r="Q82" s="2"/>
      <c r="R82" s="2"/>
      <c r="S82" s="2"/>
      <c r="T82" s="2"/>
      <c r="U82" s="2"/>
      <c r="V82" s="2"/>
      <c r="W82" s="2"/>
      <c r="X82" s="3"/>
      <c r="Z82" s="85" t="s">
        <v>67</v>
      </c>
      <c r="AA82" s="86"/>
      <c r="AB82" s="86"/>
      <c r="AC82" s="86"/>
      <c r="AD82" s="86"/>
      <c r="AE82" s="86"/>
      <c r="AF82" s="86"/>
      <c r="AG82" s="87"/>
    </row>
    <row r="83" spans="2:33" x14ac:dyDescent="0.25">
      <c r="B83" s="1"/>
      <c r="C83" s="9" t="s">
        <v>81</v>
      </c>
      <c r="D83" s="28" t="s">
        <v>38</v>
      </c>
      <c r="E83" s="28" t="s">
        <v>39</v>
      </c>
      <c r="F83" s="28" t="s">
        <v>40</v>
      </c>
      <c r="G83" s="28" t="s">
        <v>41</v>
      </c>
      <c r="H83" s="28" t="s">
        <v>47</v>
      </c>
      <c r="I83" s="10" t="s">
        <v>65</v>
      </c>
      <c r="J83" s="28" t="s">
        <v>69</v>
      </c>
      <c r="K83" s="44" t="s">
        <v>13</v>
      </c>
      <c r="L83" s="3"/>
      <c r="N83" s="1"/>
      <c r="O83" s="9" t="s">
        <v>81</v>
      </c>
      <c r="P83" s="28" t="s">
        <v>38</v>
      </c>
      <c r="Q83" s="28" t="s">
        <v>39</v>
      </c>
      <c r="R83" s="28" t="s">
        <v>40</v>
      </c>
      <c r="S83" s="28" t="s">
        <v>41</v>
      </c>
      <c r="T83" s="28" t="s">
        <v>47</v>
      </c>
      <c r="U83" s="10" t="s">
        <v>65</v>
      </c>
      <c r="V83" s="28" t="s">
        <v>68</v>
      </c>
      <c r="W83" s="44" t="s">
        <v>13</v>
      </c>
      <c r="X83" s="3"/>
      <c r="Z83" s="1"/>
      <c r="AA83" s="2"/>
      <c r="AB83" s="2"/>
      <c r="AC83" s="2"/>
      <c r="AD83" s="2"/>
      <c r="AE83" s="2"/>
      <c r="AF83" s="2"/>
      <c r="AG83" s="3"/>
    </row>
    <row r="84" spans="2:33" x14ac:dyDescent="0.25">
      <c r="B84" s="67"/>
      <c r="C84" s="37">
        <v>2</v>
      </c>
      <c r="D84" s="32">
        <v>1</v>
      </c>
      <c r="E84" s="32">
        <v>0</v>
      </c>
      <c r="F84" s="32">
        <v>0</v>
      </c>
      <c r="G84" s="32">
        <v>0.11111111111111112</v>
      </c>
      <c r="H84" s="32">
        <v>0</v>
      </c>
      <c r="I84" s="32">
        <v>-0.55555555555555558</v>
      </c>
      <c r="J84" s="32">
        <v>0</v>
      </c>
      <c r="K84" s="33">
        <v>4.4444444444444446</v>
      </c>
      <c r="L84" s="3"/>
      <c r="N84" s="67"/>
      <c r="O84" s="37">
        <v>2</v>
      </c>
      <c r="P84" s="32">
        <v>1</v>
      </c>
      <c r="Q84" s="32">
        <v>0</v>
      </c>
      <c r="R84" s="32">
        <v>0</v>
      </c>
      <c r="S84" s="32">
        <v>0.11111111111111112</v>
      </c>
      <c r="T84" s="32">
        <v>0</v>
      </c>
      <c r="U84" s="32">
        <v>-0.55555555555555558</v>
      </c>
      <c r="V84" s="32">
        <v>0</v>
      </c>
      <c r="W84" s="33">
        <v>4.4444444444444446</v>
      </c>
      <c r="X84" s="3"/>
      <c r="Z84" s="1"/>
      <c r="AA84" s="2"/>
      <c r="AB84" s="2"/>
      <c r="AC84" s="2"/>
      <c r="AD84" s="2"/>
      <c r="AE84" s="2"/>
      <c r="AF84" s="2"/>
      <c r="AG84" s="3"/>
    </row>
    <row r="85" spans="2:33" x14ac:dyDescent="0.25">
      <c r="B85" s="1"/>
      <c r="C85" s="12">
        <v>5</v>
      </c>
      <c r="D85" s="2">
        <v>1</v>
      </c>
      <c r="E85" s="2">
        <v>0</v>
      </c>
      <c r="F85" s="2">
        <v>0</v>
      </c>
      <c r="G85" s="2">
        <v>0</v>
      </c>
      <c r="H85" s="2">
        <v>0</v>
      </c>
      <c r="I85" s="2">
        <v>0</v>
      </c>
      <c r="J85" s="2">
        <v>1</v>
      </c>
      <c r="K85" s="3">
        <v>4</v>
      </c>
      <c r="L85" s="3"/>
      <c r="N85" s="1"/>
      <c r="O85" s="12">
        <v>5</v>
      </c>
      <c r="P85" s="2">
        <v>1</v>
      </c>
      <c r="Q85" s="2">
        <v>0</v>
      </c>
      <c r="R85" s="2">
        <v>0</v>
      </c>
      <c r="S85" s="2">
        <v>0</v>
      </c>
      <c r="T85" s="2">
        <v>0</v>
      </c>
      <c r="U85" s="2">
        <v>0</v>
      </c>
      <c r="V85" s="2">
        <v>-1</v>
      </c>
      <c r="W85" s="3">
        <v>5</v>
      </c>
      <c r="X85" s="3"/>
      <c r="Z85" s="1"/>
      <c r="AA85" s="2"/>
      <c r="AB85" s="2"/>
      <c r="AC85" s="2"/>
      <c r="AD85" s="2"/>
      <c r="AE85" s="2"/>
      <c r="AF85" s="2"/>
      <c r="AG85" s="3"/>
    </row>
    <row r="86" spans="2:33" ht="15.75" thickBot="1" x14ac:dyDescent="0.3">
      <c r="B86" s="1"/>
      <c r="C86" s="69" t="s">
        <v>19</v>
      </c>
      <c r="D86" s="13">
        <f>D84-D85</f>
        <v>0</v>
      </c>
      <c r="E86" s="13">
        <f t="shared" ref="E86" si="11">E84-E85</f>
        <v>0</v>
      </c>
      <c r="F86" s="13">
        <f t="shared" ref="F86" si="12">F84-F85</f>
        <v>0</v>
      </c>
      <c r="G86" s="13">
        <f t="shared" ref="G86" si="13">G84-G85</f>
        <v>0.11111111111111112</v>
      </c>
      <c r="H86" s="13">
        <f t="shared" ref="H86" si="14">H84-H85</f>
        <v>0</v>
      </c>
      <c r="I86" s="13">
        <f t="shared" ref="I86" si="15">I84-I85</f>
        <v>-0.55555555555555558</v>
      </c>
      <c r="J86" s="13">
        <f t="shared" ref="J86" si="16">J84-J85</f>
        <v>-1</v>
      </c>
      <c r="K86" s="14">
        <f t="shared" ref="K86" si="17">K84-K85</f>
        <v>0.44444444444444464</v>
      </c>
      <c r="L86" s="3"/>
      <c r="N86" s="1"/>
      <c r="O86" s="27" t="s">
        <v>19</v>
      </c>
      <c r="P86" s="16">
        <f>P84-P85</f>
        <v>0</v>
      </c>
      <c r="Q86" s="16">
        <f t="shared" ref="Q86:W86" si="18">Q84-Q85</f>
        <v>0</v>
      </c>
      <c r="R86" s="16">
        <f t="shared" si="18"/>
        <v>0</v>
      </c>
      <c r="S86" s="16">
        <f t="shared" si="18"/>
        <v>0.11111111111111112</v>
      </c>
      <c r="T86" s="16">
        <f t="shared" si="18"/>
        <v>0</v>
      </c>
      <c r="U86" s="16">
        <f t="shared" si="18"/>
        <v>-0.55555555555555558</v>
      </c>
      <c r="V86" s="16">
        <f t="shared" si="18"/>
        <v>1</v>
      </c>
      <c r="W86" s="17">
        <f t="shared" si="18"/>
        <v>-0.55555555555555536</v>
      </c>
      <c r="X86" s="3"/>
      <c r="Z86" s="1"/>
      <c r="AA86" s="2"/>
      <c r="AB86" s="2"/>
      <c r="AC86" s="2"/>
      <c r="AD86" s="2"/>
      <c r="AE86" s="2"/>
      <c r="AF86" s="2"/>
      <c r="AG86" s="3"/>
    </row>
    <row r="87" spans="2:33" ht="15.75" thickBot="1" x14ac:dyDescent="0.3">
      <c r="B87" s="1"/>
      <c r="C87" s="27" t="s">
        <v>20</v>
      </c>
      <c r="D87" s="16">
        <f>D86*-1</f>
        <v>0</v>
      </c>
      <c r="E87" s="16">
        <f t="shared" ref="E87:K87" si="19">E86*-1</f>
        <v>0</v>
      </c>
      <c r="F87" s="16">
        <f t="shared" si="19"/>
        <v>0</v>
      </c>
      <c r="G87" s="16">
        <f t="shared" si="19"/>
        <v>-0.11111111111111112</v>
      </c>
      <c r="H87" s="16">
        <f t="shared" si="19"/>
        <v>0</v>
      </c>
      <c r="I87" s="16">
        <f t="shared" si="19"/>
        <v>0.55555555555555558</v>
      </c>
      <c r="J87" s="16">
        <f t="shared" si="19"/>
        <v>1</v>
      </c>
      <c r="K87" s="17">
        <f t="shared" si="19"/>
        <v>-0.44444444444444464</v>
      </c>
      <c r="L87" s="3"/>
      <c r="N87" s="1"/>
      <c r="O87" s="2"/>
      <c r="P87" s="2"/>
      <c r="Q87" s="2"/>
      <c r="R87" s="2"/>
      <c r="S87" s="2"/>
      <c r="T87" s="2"/>
      <c r="U87" s="2"/>
      <c r="V87" s="2"/>
      <c r="W87" s="2"/>
      <c r="X87" s="3"/>
      <c r="Z87" s="1"/>
      <c r="AA87" s="2"/>
      <c r="AB87" s="2"/>
      <c r="AC87" s="2"/>
      <c r="AD87" s="2"/>
      <c r="AE87" s="2"/>
      <c r="AF87" s="2"/>
      <c r="AG87" s="3"/>
    </row>
    <row r="88" spans="2:33" ht="15.75" thickBot="1" x14ac:dyDescent="0.3">
      <c r="B88" s="1"/>
      <c r="L88" s="3"/>
      <c r="N88" s="1"/>
      <c r="O88" s="9" t="s">
        <v>81</v>
      </c>
      <c r="P88" s="10" t="s">
        <v>38</v>
      </c>
      <c r="Q88" s="10" t="s">
        <v>39</v>
      </c>
      <c r="R88" s="10" t="s">
        <v>40</v>
      </c>
      <c r="S88" s="10" t="s">
        <v>41</v>
      </c>
      <c r="T88" s="28" t="s">
        <v>47</v>
      </c>
      <c r="U88" s="30" t="s">
        <v>65</v>
      </c>
      <c r="V88" s="28" t="s">
        <v>68</v>
      </c>
      <c r="W88" s="44" t="s">
        <v>13</v>
      </c>
      <c r="X88" s="3"/>
      <c r="Z88" s="1"/>
      <c r="AA88" s="2"/>
      <c r="AB88" s="2"/>
      <c r="AC88" s="2"/>
      <c r="AD88" s="2"/>
      <c r="AE88" s="2"/>
      <c r="AF88" s="2"/>
      <c r="AG88" s="3"/>
    </row>
    <row r="89" spans="2:33" x14ac:dyDescent="0.25">
      <c r="B89" s="1"/>
      <c r="C89" s="9" t="s">
        <v>81</v>
      </c>
      <c r="D89" s="28" t="s">
        <v>38</v>
      </c>
      <c r="E89" s="28" t="s">
        <v>39</v>
      </c>
      <c r="F89" s="28" t="s">
        <v>40</v>
      </c>
      <c r="G89" s="30" t="s">
        <v>41</v>
      </c>
      <c r="H89" s="28" t="s">
        <v>47</v>
      </c>
      <c r="I89" s="10" t="s">
        <v>65</v>
      </c>
      <c r="J89" s="28" t="s">
        <v>69</v>
      </c>
      <c r="K89" s="44" t="s">
        <v>13</v>
      </c>
      <c r="L89" s="3"/>
      <c r="N89" s="1"/>
      <c r="O89" s="37" t="s">
        <v>14</v>
      </c>
      <c r="P89" s="32">
        <v>0</v>
      </c>
      <c r="Q89" s="32">
        <v>0</v>
      </c>
      <c r="R89" s="32">
        <v>0</v>
      </c>
      <c r="S89" s="32">
        <v>0.88888888888888884</v>
      </c>
      <c r="T89" s="32">
        <v>0</v>
      </c>
      <c r="U89" s="31">
        <v>0.55555555555555536</v>
      </c>
      <c r="V89" s="32">
        <v>0</v>
      </c>
      <c r="W89" s="33">
        <v>40.555555555555557</v>
      </c>
      <c r="X89" s="3"/>
      <c r="Z89" s="1"/>
      <c r="AA89" s="2"/>
      <c r="AB89" s="2"/>
      <c r="AC89" s="2"/>
      <c r="AD89" s="2"/>
      <c r="AE89" s="2"/>
      <c r="AF89" s="2"/>
      <c r="AG89" s="3"/>
    </row>
    <row r="90" spans="2:33" x14ac:dyDescent="0.25">
      <c r="B90" s="1"/>
      <c r="C90" s="37" t="s">
        <v>14</v>
      </c>
      <c r="D90" s="32">
        <v>0</v>
      </c>
      <c r="E90" s="32">
        <v>0</v>
      </c>
      <c r="F90" s="32">
        <v>0</v>
      </c>
      <c r="G90" s="31">
        <v>0.88888888888888884</v>
      </c>
      <c r="H90" s="32">
        <v>0</v>
      </c>
      <c r="I90" s="32">
        <v>0.55555555555555536</v>
      </c>
      <c r="J90" s="32">
        <v>0</v>
      </c>
      <c r="K90" s="33">
        <v>40.555555555555557</v>
      </c>
      <c r="L90" s="3"/>
      <c r="N90" s="1"/>
      <c r="O90" s="37">
        <v>1</v>
      </c>
      <c r="P90" s="32">
        <v>0</v>
      </c>
      <c r="Q90" s="32">
        <v>1</v>
      </c>
      <c r="R90" s="32">
        <v>0</v>
      </c>
      <c r="S90" s="32">
        <v>0</v>
      </c>
      <c r="T90" s="32">
        <v>0</v>
      </c>
      <c r="U90" s="31">
        <v>1</v>
      </c>
      <c r="V90" s="32">
        <v>0</v>
      </c>
      <c r="W90" s="33">
        <v>1</v>
      </c>
      <c r="X90" s="3"/>
      <c r="Z90" s="1"/>
      <c r="AA90" s="2"/>
      <c r="AB90" s="2"/>
      <c r="AC90" s="2"/>
      <c r="AD90" s="2"/>
      <c r="AE90" s="2"/>
      <c r="AF90" s="2"/>
      <c r="AG90" s="3"/>
    </row>
    <row r="91" spans="2:33" x14ac:dyDescent="0.25">
      <c r="B91" s="1"/>
      <c r="C91" s="37">
        <v>1</v>
      </c>
      <c r="D91" s="32">
        <v>0</v>
      </c>
      <c r="E91" s="32">
        <v>1</v>
      </c>
      <c r="F91" s="32">
        <v>0</v>
      </c>
      <c r="G91" s="31">
        <v>0</v>
      </c>
      <c r="H91" s="32">
        <v>0</v>
      </c>
      <c r="I91" s="32">
        <v>1</v>
      </c>
      <c r="J91" s="32">
        <v>0</v>
      </c>
      <c r="K91" s="33">
        <v>1</v>
      </c>
      <c r="L91" s="3"/>
      <c r="N91" s="1"/>
      <c r="O91" s="37">
        <v>2</v>
      </c>
      <c r="P91" s="32">
        <v>1</v>
      </c>
      <c r="Q91" s="32">
        <v>0</v>
      </c>
      <c r="R91" s="32">
        <v>0</v>
      </c>
      <c r="S91" s="32">
        <v>0.11111111111111112</v>
      </c>
      <c r="T91" s="32">
        <v>0</v>
      </c>
      <c r="U91" s="31">
        <v>-0.55555555555555558</v>
      </c>
      <c r="V91" s="32">
        <v>0</v>
      </c>
      <c r="W91" s="33">
        <v>4.4444444444444446</v>
      </c>
      <c r="X91" s="3"/>
      <c r="Z91" s="1"/>
      <c r="AA91" s="2"/>
      <c r="AB91" s="2"/>
      <c r="AC91" s="2"/>
      <c r="AD91" s="2"/>
      <c r="AE91" s="2"/>
      <c r="AF91" s="2"/>
      <c r="AG91" s="3"/>
    </row>
    <row r="92" spans="2:33" x14ac:dyDescent="0.25">
      <c r="B92" s="1"/>
      <c r="C92" s="37">
        <v>2</v>
      </c>
      <c r="D92" s="32">
        <v>1</v>
      </c>
      <c r="E92" s="32">
        <v>0</v>
      </c>
      <c r="F92" s="32">
        <v>0</v>
      </c>
      <c r="G92" s="31">
        <v>0.11111111111111112</v>
      </c>
      <c r="H92" s="32">
        <v>0</v>
      </c>
      <c r="I92" s="32">
        <v>-0.55555555555555558</v>
      </c>
      <c r="J92" s="32">
        <v>0</v>
      </c>
      <c r="K92" s="33">
        <v>4.4444444444444446</v>
      </c>
      <c r="L92" s="3"/>
      <c r="N92" s="1"/>
      <c r="O92" s="37">
        <v>3</v>
      </c>
      <c r="P92" s="32">
        <v>0</v>
      </c>
      <c r="Q92" s="32">
        <v>0</v>
      </c>
      <c r="R92" s="32">
        <v>1</v>
      </c>
      <c r="S92" s="32">
        <v>-0.1111111111111111</v>
      </c>
      <c r="T92" s="32">
        <v>0</v>
      </c>
      <c r="U92" s="31">
        <v>-0.44444444444444448</v>
      </c>
      <c r="V92" s="32">
        <v>0</v>
      </c>
      <c r="W92" s="33">
        <v>0.55555555555555558</v>
      </c>
      <c r="X92" s="3"/>
      <c r="Z92" s="1"/>
      <c r="AA92" s="2"/>
      <c r="AB92" s="2"/>
      <c r="AC92" s="2"/>
      <c r="AD92" s="2"/>
      <c r="AE92" s="2"/>
      <c r="AF92" s="2"/>
      <c r="AG92" s="3"/>
    </row>
    <row r="93" spans="2:33" x14ac:dyDescent="0.25">
      <c r="B93" s="1"/>
      <c r="C93" s="37">
        <v>3</v>
      </c>
      <c r="D93" s="32">
        <v>0</v>
      </c>
      <c r="E93" s="32">
        <v>0</v>
      </c>
      <c r="F93" s="32">
        <v>1</v>
      </c>
      <c r="G93" s="31">
        <v>-0.1111111111111111</v>
      </c>
      <c r="H93" s="32">
        <v>0</v>
      </c>
      <c r="I93" s="32">
        <v>-0.44444444444444448</v>
      </c>
      <c r="J93" s="32">
        <v>0</v>
      </c>
      <c r="K93" s="33">
        <v>0.55555555555555558</v>
      </c>
      <c r="L93" s="3"/>
      <c r="N93" s="1"/>
      <c r="O93" s="37">
        <v>4</v>
      </c>
      <c r="P93" s="32">
        <v>0</v>
      </c>
      <c r="Q93" s="32">
        <v>0</v>
      </c>
      <c r="R93" s="32">
        <v>0</v>
      </c>
      <c r="S93" s="32">
        <v>0.11111111111111112</v>
      </c>
      <c r="T93" s="32">
        <v>1</v>
      </c>
      <c r="U93" s="31">
        <v>-0.55555555555555558</v>
      </c>
      <c r="V93" s="32">
        <v>0</v>
      </c>
      <c r="W93" s="33">
        <v>0.44444444444444448</v>
      </c>
      <c r="X93" s="3"/>
      <c r="Z93" s="1"/>
      <c r="AA93" s="2"/>
      <c r="AB93" s="2"/>
      <c r="AC93" s="2"/>
      <c r="AD93" s="2"/>
      <c r="AE93" s="2"/>
      <c r="AF93" s="2"/>
      <c r="AG93" s="3"/>
    </row>
    <row r="94" spans="2:33" x14ac:dyDescent="0.25">
      <c r="B94" s="1"/>
      <c r="C94" s="37">
        <v>4</v>
      </c>
      <c r="D94" s="32">
        <v>0</v>
      </c>
      <c r="E94" s="32">
        <v>0</v>
      </c>
      <c r="F94" s="32">
        <v>0</v>
      </c>
      <c r="G94" s="31">
        <v>0.11111111111111112</v>
      </c>
      <c r="H94" s="32">
        <v>1</v>
      </c>
      <c r="I94" s="32">
        <v>-0.55555555555555558</v>
      </c>
      <c r="J94" s="32">
        <v>0</v>
      </c>
      <c r="K94" s="33">
        <v>0.44444444444444448</v>
      </c>
      <c r="L94" s="3"/>
      <c r="N94" s="1"/>
      <c r="O94" s="56">
        <v>5</v>
      </c>
      <c r="P94" s="31">
        <v>0</v>
      </c>
      <c r="Q94" s="31">
        <v>0</v>
      </c>
      <c r="R94" s="31">
        <v>0</v>
      </c>
      <c r="S94" s="31">
        <v>0.11111111111111112</v>
      </c>
      <c r="T94" s="31">
        <v>0</v>
      </c>
      <c r="U94" s="31">
        <v>-0.55555555555555558</v>
      </c>
      <c r="V94" s="31">
        <v>1</v>
      </c>
      <c r="W94" s="57">
        <v>-0.55555555555555536</v>
      </c>
      <c r="X94" s="3"/>
      <c r="Z94" s="1"/>
      <c r="AA94" s="2"/>
      <c r="AB94" s="2"/>
      <c r="AC94" s="2"/>
      <c r="AD94" s="2"/>
      <c r="AE94" s="2"/>
      <c r="AF94" s="2"/>
      <c r="AG94" s="3"/>
    </row>
    <row r="95" spans="2:33" ht="15.75" thickBot="1" x14ac:dyDescent="0.3">
      <c r="B95" s="1"/>
      <c r="C95" s="56">
        <v>5</v>
      </c>
      <c r="D95" s="31">
        <v>0</v>
      </c>
      <c r="E95" s="31">
        <v>0</v>
      </c>
      <c r="F95" s="31">
        <v>0</v>
      </c>
      <c r="G95" s="31">
        <v>-0.11111111111111112</v>
      </c>
      <c r="H95" s="31">
        <v>0</v>
      </c>
      <c r="I95" s="31">
        <v>0.55555555555555558</v>
      </c>
      <c r="J95" s="31">
        <v>1</v>
      </c>
      <c r="K95" s="57">
        <v>-0.44444444444444464</v>
      </c>
      <c r="L95" s="3"/>
      <c r="N95" s="1"/>
      <c r="O95" s="58" t="s">
        <v>42</v>
      </c>
      <c r="P95" s="6"/>
      <c r="Q95" s="6"/>
      <c r="R95" s="6"/>
      <c r="S95" s="6"/>
      <c r="T95" s="6"/>
      <c r="U95" s="29">
        <f>ABS(U89/U94)</f>
        <v>0.99999999999999956</v>
      </c>
      <c r="V95" s="6"/>
      <c r="W95" s="8"/>
      <c r="X95" s="3"/>
      <c r="Z95" s="1"/>
      <c r="AA95" s="2"/>
      <c r="AB95" s="2"/>
      <c r="AC95" s="2"/>
      <c r="AD95" s="2"/>
      <c r="AE95" s="2"/>
      <c r="AF95" s="2"/>
      <c r="AG95" s="3"/>
    </row>
    <row r="96" spans="2:33" ht="15.75" thickBot="1" x14ac:dyDescent="0.3">
      <c r="B96" s="1"/>
      <c r="C96" s="58" t="s">
        <v>42</v>
      </c>
      <c r="D96" s="6"/>
      <c r="E96" s="6"/>
      <c r="F96" s="6"/>
      <c r="G96" s="29">
        <f>ABS(G90/G95)</f>
        <v>7.9999999999999991</v>
      </c>
      <c r="H96" s="6"/>
      <c r="I96" s="6"/>
      <c r="J96" s="6"/>
      <c r="K96" s="8"/>
      <c r="L96" s="3"/>
      <c r="N96" s="1"/>
      <c r="O96" s="2"/>
      <c r="P96" s="2"/>
      <c r="Q96" s="2"/>
      <c r="R96" s="2"/>
      <c r="S96" s="2"/>
      <c r="T96" s="2"/>
      <c r="U96" s="2"/>
      <c r="V96" s="2"/>
      <c r="W96" s="2"/>
      <c r="X96" s="3"/>
      <c r="Z96" s="1"/>
      <c r="AA96" s="2"/>
      <c r="AB96" s="2"/>
      <c r="AC96" s="2"/>
      <c r="AD96" s="2"/>
      <c r="AE96" s="2"/>
      <c r="AF96" s="2"/>
      <c r="AG96" s="3"/>
    </row>
    <row r="97" spans="2:33" ht="15.75" thickBot="1" x14ac:dyDescent="0.3">
      <c r="B97" s="1"/>
      <c r="C97" s="2"/>
      <c r="D97" s="2"/>
      <c r="E97" s="2"/>
      <c r="F97" s="2"/>
      <c r="G97" s="2"/>
      <c r="H97" s="2"/>
      <c r="I97" s="2"/>
      <c r="J97" s="2"/>
      <c r="K97" s="2"/>
      <c r="L97" s="3"/>
      <c r="N97" s="1"/>
      <c r="O97" s="38" t="s">
        <v>82</v>
      </c>
      <c r="P97" s="34" t="s">
        <v>38</v>
      </c>
      <c r="Q97" s="34" t="s">
        <v>39</v>
      </c>
      <c r="R97" s="10" t="s">
        <v>40</v>
      </c>
      <c r="S97" s="10" t="s">
        <v>41</v>
      </c>
      <c r="T97" s="28" t="s">
        <v>47</v>
      </c>
      <c r="U97" s="10" t="s">
        <v>65</v>
      </c>
      <c r="V97" s="28" t="s">
        <v>68</v>
      </c>
      <c r="W97" s="59" t="s">
        <v>13</v>
      </c>
      <c r="X97" s="3"/>
      <c r="Z97" s="1"/>
      <c r="AA97" s="2"/>
      <c r="AB97" s="2"/>
      <c r="AC97" s="2"/>
      <c r="AD97" s="2"/>
      <c r="AE97" s="2"/>
      <c r="AF97" s="2"/>
      <c r="AG97" s="3"/>
    </row>
    <row r="98" spans="2:33" x14ac:dyDescent="0.25">
      <c r="B98" s="1"/>
      <c r="C98" s="38" t="s">
        <v>82</v>
      </c>
      <c r="D98" s="34" t="s">
        <v>38</v>
      </c>
      <c r="E98" s="34" t="s">
        <v>39</v>
      </c>
      <c r="F98" s="28" t="s">
        <v>40</v>
      </c>
      <c r="G98" s="28" t="s">
        <v>41</v>
      </c>
      <c r="H98" s="28" t="s">
        <v>47</v>
      </c>
      <c r="I98" s="10" t="s">
        <v>65</v>
      </c>
      <c r="J98" s="28" t="s">
        <v>69</v>
      </c>
      <c r="K98" s="59" t="s">
        <v>13</v>
      </c>
      <c r="L98" s="3"/>
      <c r="N98" s="1"/>
      <c r="O98" s="37" t="s">
        <v>14</v>
      </c>
      <c r="P98" s="32">
        <f>P89-($U89*P$103)</f>
        <v>0</v>
      </c>
      <c r="Q98" s="32">
        <f>Q89-($U89*Q$103)</f>
        <v>0</v>
      </c>
      <c r="R98" s="32">
        <f>R89-($U89*R$103)</f>
        <v>0</v>
      </c>
      <c r="S98" s="32">
        <f>S89-($U89*S$103)</f>
        <v>0.99999999999999989</v>
      </c>
      <c r="T98" s="32">
        <f>T89-($U89*T$103)</f>
        <v>0</v>
      </c>
      <c r="U98" s="32">
        <f>U89-($U89*U$103)</f>
        <v>0</v>
      </c>
      <c r="V98" s="32">
        <f>V89-($U89*V$103)</f>
        <v>0.99999999999999956</v>
      </c>
      <c r="W98" s="36">
        <f>W89-($U89*W$103)</f>
        <v>40</v>
      </c>
      <c r="X98" s="3"/>
      <c r="Z98" s="1"/>
      <c r="AA98" s="2"/>
      <c r="AB98" s="2"/>
      <c r="AC98" s="2"/>
      <c r="AD98" s="2"/>
      <c r="AE98" s="2"/>
      <c r="AF98" s="2"/>
      <c r="AG98" s="3"/>
    </row>
    <row r="99" spans="2:33" x14ac:dyDescent="0.25">
      <c r="B99" s="1"/>
      <c r="C99" s="37" t="s">
        <v>14</v>
      </c>
      <c r="D99" s="32">
        <f>D90-($G90*D$104)</f>
        <v>0</v>
      </c>
      <c r="E99" s="32">
        <f>E90-($G90*E$104)</f>
        <v>0</v>
      </c>
      <c r="F99" s="32">
        <f>F90-($G90*F$104)</f>
        <v>0</v>
      </c>
      <c r="G99" s="32">
        <f>G90-($G90*G$104)</f>
        <v>0</v>
      </c>
      <c r="H99" s="32">
        <f>H90-($G90*H$104)</f>
        <v>0</v>
      </c>
      <c r="I99" s="32">
        <f>I90-($G90*I$104)</f>
        <v>5</v>
      </c>
      <c r="J99" s="32">
        <f>J90-($G90*J$104)</f>
        <v>8</v>
      </c>
      <c r="K99" s="36">
        <f>K90-($G90*K$104)</f>
        <v>37</v>
      </c>
      <c r="L99" s="3"/>
      <c r="N99" s="1"/>
      <c r="O99" s="37">
        <v>1</v>
      </c>
      <c r="P99" s="32">
        <f>P90-($U90*P$103)</f>
        <v>0</v>
      </c>
      <c r="Q99" s="35">
        <f>Q90-($U90*Q$103)</f>
        <v>1</v>
      </c>
      <c r="R99" s="32">
        <f>R90-($U90*R$103)</f>
        <v>0</v>
      </c>
      <c r="S99" s="32">
        <f>S90-($U90*S$103)</f>
        <v>0.2</v>
      </c>
      <c r="T99" s="32">
        <f>T90-($U90*T$103)</f>
        <v>0</v>
      </c>
      <c r="U99" s="32">
        <f>U90-($U90*U$103)</f>
        <v>0</v>
      </c>
      <c r="V99" s="32">
        <f>V90-($U90*V$103)</f>
        <v>1.7999999999999998</v>
      </c>
      <c r="W99" s="36">
        <f>W90-($U90*W$103)</f>
        <v>0</v>
      </c>
      <c r="X99" s="3"/>
      <c r="Z99" s="1"/>
      <c r="AA99" s="2"/>
      <c r="AB99" s="2"/>
      <c r="AC99" s="2"/>
      <c r="AD99" s="2"/>
      <c r="AE99" s="2"/>
      <c r="AF99" s="2"/>
      <c r="AG99" s="3"/>
    </row>
    <row r="100" spans="2:33" x14ac:dyDescent="0.25">
      <c r="B100" s="1"/>
      <c r="C100" s="37">
        <v>1</v>
      </c>
      <c r="D100" s="32">
        <f>D91-($G91*D$104)</f>
        <v>0</v>
      </c>
      <c r="E100" s="35">
        <f>E91-($G91*E$104)</f>
        <v>1</v>
      </c>
      <c r="F100" s="32">
        <f>F91-($G91*F$104)</f>
        <v>0</v>
      </c>
      <c r="G100" s="32">
        <f>G91-($G91*G$104)</f>
        <v>0</v>
      </c>
      <c r="H100" s="32">
        <f>H91-($G91*H$104)</f>
        <v>0</v>
      </c>
      <c r="I100" s="32">
        <f>I91-($G91*I$104)</f>
        <v>1</v>
      </c>
      <c r="J100" s="32">
        <f>J91-($G91*J$104)</f>
        <v>0</v>
      </c>
      <c r="K100" s="36">
        <f>K91-($G91*K$104)</f>
        <v>1</v>
      </c>
      <c r="L100" s="3"/>
      <c r="N100" s="1"/>
      <c r="O100" s="37">
        <v>2</v>
      </c>
      <c r="P100" s="35">
        <f>P91-($U91*P$103)</f>
        <v>1</v>
      </c>
      <c r="Q100" s="32">
        <f>Q91-($U91*Q$103)</f>
        <v>0</v>
      </c>
      <c r="R100" s="32">
        <f>R91-($U91*R$103)</f>
        <v>0</v>
      </c>
      <c r="S100" s="32">
        <f>S91-($U91*S$103)</f>
        <v>0</v>
      </c>
      <c r="T100" s="32">
        <f>T91-($U91*T$103)</f>
        <v>0</v>
      </c>
      <c r="U100" s="32">
        <f>U91-($U91*U$103)</f>
        <v>0</v>
      </c>
      <c r="V100" s="32">
        <f>V91-($U91*V$103)</f>
        <v>-1</v>
      </c>
      <c r="W100" s="36">
        <f>W91-($U91*W$103)</f>
        <v>5</v>
      </c>
      <c r="X100" s="3"/>
      <c r="Z100" s="1"/>
      <c r="AA100" s="2"/>
      <c r="AB100" s="2"/>
      <c r="AC100" s="2"/>
      <c r="AD100" s="2"/>
      <c r="AE100" s="2"/>
      <c r="AF100" s="2"/>
      <c r="AG100" s="3"/>
    </row>
    <row r="101" spans="2:33" x14ac:dyDescent="0.25">
      <c r="B101" s="1"/>
      <c r="C101" s="37">
        <v>2</v>
      </c>
      <c r="D101" s="35">
        <f>D92-($G92*D$104)</f>
        <v>1</v>
      </c>
      <c r="E101" s="32">
        <f>E92-($G92*E$104)</f>
        <v>0</v>
      </c>
      <c r="F101" s="32">
        <f>F92-($G92*F$104)</f>
        <v>0</v>
      </c>
      <c r="G101" s="32">
        <f>G92-($G92*G$104)</f>
        <v>0</v>
      </c>
      <c r="H101" s="32">
        <f>H92-($G92*H$104)</f>
        <v>0</v>
      </c>
      <c r="I101" s="32">
        <f>I92-($G92*I$104)</f>
        <v>0</v>
      </c>
      <c r="J101" s="32">
        <f>J92-($G92*J$104)</f>
        <v>1</v>
      </c>
      <c r="K101" s="36">
        <f>K92-($G92*K$104)</f>
        <v>4</v>
      </c>
      <c r="L101" s="3"/>
      <c r="N101" s="1"/>
      <c r="O101" s="37">
        <v>3</v>
      </c>
      <c r="P101" s="32">
        <f>P92-($U92*P$103)</f>
        <v>0</v>
      </c>
      <c r="Q101" s="32">
        <f>Q92-($U92*Q$103)</f>
        <v>0</v>
      </c>
      <c r="R101" s="32">
        <f>R92-($U92*R$103)</f>
        <v>1</v>
      </c>
      <c r="S101" s="32">
        <f>S92-($U92*S$103)</f>
        <v>-0.2</v>
      </c>
      <c r="T101" s="32">
        <f>T92-($U92*T$103)</f>
        <v>0</v>
      </c>
      <c r="U101" s="32">
        <f>U92-($U92*U$103)</f>
        <v>0</v>
      </c>
      <c r="V101" s="32">
        <f>V92-($U92*V$103)</f>
        <v>-0.79999999999999993</v>
      </c>
      <c r="W101" s="33">
        <f>W92-($U92*W$103)</f>
        <v>0.99999999999999978</v>
      </c>
      <c r="X101" s="3"/>
      <c r="Z101" s="1"/>
      <c r="AA101" s="2"/>
      <c r="AB101" s="2"/>
      <c r="AC101" s="2"/>
      <c r="AD101" s="2"/>
      <c r="AE101" s="2"/>
      <c r="AF101" s="2"/>
      <c r="AG101" s="3"/>
    </row>
    <row r="102" spans="2:33" x14ac:dyDescent="0.25">
      <c r="B102" s="1"/>
      <c r="C102" s="37">
        <v>3</v>
      </c>
      <c r="D102" s="32">
        <f>D93-($G93*D$104)</f>
        <v>0</v>
      </c>
      <c r="E102" s="32">
        <f>E93-($G93*E$104)</f>
        <v>0</v>
      </c>
      <c r="F102" s="32">
        <f>F93-($G93*F$104)</f>
        <v>1</v>
      </c>
      <c r="G102" s="32">
        <f>G93-($G93*G$104)</f>
        <v>0</v>
      </c>
      <c r="H102" s="32">
        <f>H93-($G93*H$104)</f>
        <v>0</v>
      </c>
      <c r="I102" s="32">
        <f>I93-($G93*I$104)</f>
        <v>-1</v>
      </c>
      <c r="J102" s="32">
        <f>J93-($G93*J$104)</f>
        <v>-1</v>
      </c>
      <c r="K102" s="33">
        <f>K93-($G93*K$104)</f>
        <v>1.0000000000000002</v>
      </c>
      <c r="L102" s="3"/>
      <c r="N102" s="1"/>
      <c r="O102" s="37">
        <v>4</v>
      </c>
      <c r="P102" s="32">
        <f>P93-($U93*P$103)</f>
        <v>0</v>
      </c>
      <c r="Q102" s="32">
        <f>Q93-($U93*Q$103)</f>
        <v>0</v>
      </c>
      <c r="R102" s="32">
        <f>R93-($U93*R$103)</f>
        <v>0</v>
      </c>
      <c r="S102" s="32">
        <f>S93-($U93*S$103)</f>
        <v>0</v>
      </c>
      <c r="T102" s="32">
        <f>T93-($U93*T$103)</f>
        <v>1</v>
      </c>
      <c r="U102" s="32">
        <f>U93-($U93*U$103)</f>
        <v>0</v>
      </c>
      <c r="V102" s="32">
        <f>V93-($U93*V$103)</f>
        <v>-1</v>
      </c>
      <c r="W102" s="33">
        <f>W93-($U93*W$103)</f>
        <v>0.99999999999999978</v>
      </c>
      <c r="X102" s="3"/>
      <c r="Z102" s="1"/>
      <c r="AA102" s="2"/>
      <c r="AB102" s="2"/>
      <c r="AC102" s="2"/>
      <c r="AD102" s="2"/>
      <c r="AE102" s="2"/>
      <c r="AF102" s="2"/>
      <c r="AG102" s="3"/>
    </row>
    <row r="103" spans="2:33" ht="15.75" thickBot="1" x14ac:dyDescent="0.3">
      <c r="B103" s="1"/>
      <c r="C103" s="37">
        <v>4</v>
      </c>
      <c r="D103" s="32">
        <f>D94-($G94*D$104)</f>
        <v>0</v>
      </c>
      <c r="E103" s="32">
        <f>E94-($G94*E$104)</f>
        <v>0</v>
      </c>
      <c r="F103" s="32">
        <f>F94-($G94*F$104)</f>
        <v>0</v>
      </c>
      <c r="G103" s="32">
        <f>G94-($G94*G$104)</f>
        <v>0</v>
      </c>
      <c r="H103" s="32">
        <f>H94-($G94*H$104)</f>
        <v>1</v>
      </c>
      <c r="I103" s="32">
        <f>I94-($G94*I$104)</f>
        <v>0</v>
      </c>
      <c r="J103" s="32">
        <f>J94-($G94*J$104)</f>
        <v>1</v>
      </c>
      <c r="K103" s="33">
        <f>K94-($G94*K$104)</f>
        <v>0</v>
      </c>
      <c r="L103" s="3"/>
      <c r="N103" s="1"/>
      <c r="O103" s="43">
        <v>5</v>
      </c>
      <c r="P103" s="45">
        <f>P94/$U$94</f>
        <v>0</v>
      </c>
      <c r="Q103" s="45">
        <f>Q94/$U$94</f>
        <v>0</v>
      </c>
      <c r="R103" s="45">
        <f>R94/$U$94</f>
        <v>0</v>
      </c>
      <c r="S103" s="45">
        <f>S94/$U$94</f>
        <v>-0.2</v>
      </c>
      <c r="T103" s="45">
        <f>T94/$U$94</f>
        <v>0</v>
      </c>
      <c r="U103" s="45">
        <f>U94/$U$94</f>
        <v>1</v>
      </c>
      <c r="V103" s="45">
        <f>V94/$U$94</f>
        <v>-1.7999999999999998</v>
      </c>
      <c r="W103" s="46">
        <f>W94/$U$94</f>
        <v>0.99999999999999956</v>
      </c>
      <c r="X103" s="3"/>
      <c r="Z103" s="1"/>
      <c r="AA103" s="2"/>
      <c r="AB103" s="2"/>
      <c r="AC103" s="2"/>
      <c r="AD103" s="2"/>
      <c r="AE103" s="2"/>
      <c r="AF103" s="2"/>
      <c r="AG103" s="3"/>
    </row>
    <row r="104" spans="2:33" ht="15.75" thickBot="1" x14ac:dyDescent="0.3">
      <c r="B104" s="1"/>
      <c r="C104" s="43">
        <v>5</v>
      </c>
      <c r="D104" s="45">
        <f>D95/$G$95</f>
        <v>0</v>
      </c>
      <c r="E104" s="45">
        <f>E95/$G$95</f>
        <v>0</v>
      </c>
      <c r="F104" s="45">
        <f>F95/$G$95</f>
        <v>0</v>
      </c>
      <c r="G104" s="45">
        <f>G95/$G$95</f>
        <v>1</v>
      </c>
      <c r="H104" s="45">
        <f>H95/$G$95</f>
        <v>0</v>
      </c>
      <c r="I104" s="45">
        <f>I95/$G$95</f>
        <v>-5</v>
      </c>
      <c r="J104" s="45">
        <f>J95/$G$95</f>
        <v>-9</v>
      </c>
      <c r="K104" s="46">
        <f>K95/$G$95</f>
        <v>4.0000000000000018</v>
      </c>
      <c r="L104" s="3"/>
      <c r="N104" s="1"/>
      <c r="O104" s="2"/>
      <c r="P104" s="2"/>
      <c r="Q104" s="2"/>
      <c r="R104" s="2"/>
      <c r="S104" s="2"/>
      <c r="T104" s="2"/>
      <c r="U104" s="2"/>
      <c r="V104" s="2"/>
      <c r="W104" s="2"/>
      <c r="X104" s="3"/>
      <c r="Z104" s="5"/>
      <c r="AA104" s="6"/>
      <c r="AB104" s="6"/>
      <c r="AC104" s="6"/>
      <c r="AD104" s="6"/>
      <c r="AE104" s="6"/>
      <c r="AF104" s="6"/>
      <c r="AG104" s="8"/>
    </row>
    <row r="105" spans="2:33" ht="15.75" thickBot="1" x14ac:dyDescent="0.3">
      <c r="B105" s="1"/>
      <c r="C105" s="2"/>
      <c r="D105" s="2"/>
      <c r="E105" s="2"/>
      <c r="F105" s="2"/>
      <c r="G105" s="2"/>
      <c r="H105" s="2"/>
      <c r="I105" s="2"/>
      <c r="J105" s="2"/>
      <c r="K105" s="2"/>
      <c r="L105" s="3"/>
      <c r="N105" s="1"/>
      <c r="O105" s="49" t="s">
        <v>28</v>
      </c>
      <c r="P105" s="2"/>
      <c r="Q105" s="82" t="s">
        <v>26</v>
      </c>
      <c r="R105" s="83"/>
      <c r="S105" s="84"/>
      <c r="T105" s="2"/>
      <c r="U105" s="2"/>
      <c r="V105" s="2"/>
      <c r="W105" s="2"/>
      <c r="X105" s="3"/>
    </row>
    <row r="106" spans="2:33" ht="15.75" thickBot="1" x14ac:dyDescent="0.3">
      <c r="B106" s="1"/>
      <c r="C106" s="82" t="s">
        <v>26</v>
      </c>
      <c r="D106" s="83"/>
      <c r="E106" s="84"/>
      <c r="F106" s="2"/>
      <c r="G106" s="2"/>
      <c r="H106" s="2"/>
      <c r="I106" s="2"/>
      <c r="J106" s="2"/>
      <c r="K106" s="2"/>
      <c r="L106" s="3"/>
      <c r="N106" s="5"/>
      <c r="O106" s="6"/>
      <c r="P106" s="6"/>
      <c r="Q106" s="6"/>
      <c r="R106" s="6"/>
      <c r="S106" s="6"/>
      <c r="T106" s="6"/>
      <c r="U106" s="6"/>
      <c r="V106" s="6"/>
      <c r="W106" s="6"/>
      <c r="X106" s="8"/>
    </row>
    <row r="107" spans="2:33" ht="15.75" thickBot="1" x14ac:dyDescent="0.3">
      <c r="B107" s="5"/>
      <c r="C107" s="6"/>
      <c r="D107" s="6"/>
      <c r="E107" s="6"/>
      <c r="F107" s="6"/>
      <c r="G107" s="6"/>
      <c r="H107" s="6"/>
      <c r="I107" s="6"/>
      <c r="J107" s="6"/>
      <c r="K107" s="6"/>
      <c r="L107" s="8"/>
    </row>
  </sheetData>
  <mergeCells count="25">
    <mergeCell ref="B2:K2"/>
    <mergeCell ref="B9:J9"/>
    <mergeCell ref="C26:F26"/>
    <mergeCell ref="C27:F27"/>
    <mergeCell ref="V30:AC30"/>
    <mergeCell ref="L9:Q9"/>
    <mergeCell ref="B30:J30"/>
    <mergeCell ref="L30:T30"/>
    <mergeCell ref="C106:E106"/>
    <mergeCell ref="B81:L81"/>
    <mergeCell ref="C78:J78"/>
    <mergeCell ref="C77:J77"/>
    <mergeCell ref="Z81:AG81"/>
    <mergeCell ref="Z82:AG82"/>
    <mergeCell ref="N68:P68"/>
    <mergeCell ref="N81:X81"/>
    <mergeCell ref="Q105:S105"/>
    <mergeCell ref="V31:AC31"/>
    <mergeCell ref="M51:S51"/>
    <mergeCell ref="M50:S50"/>
    <mergeCell ref="X54:AG54"/>
    <mergeCell ref="X55:AG55"/>
    <mergeCell ref="C51:E51"/>
    <mergeCell ref="M54:V54"/>
    <mergeCell ref="B54:K54"/>
  </mergeCells>
  <pageMargins left="0.70866141732283472" right="0.70866141732283472" top="0.74803149606299213" bottom="0.74803149606299213" header="0.31496062992125984" footer="0.31496062992125984"/>
  <pageSetup paperSize="9" scale="2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Props1.xml><?xml version="1.0" encoding="utf-8"?>
<ds:datastoreItem xmlns:ds="http://schemas.openxmlformats.org/officeDocument/2006/customXml" ds:itemID="{1404AD2F-05F0-4354-9F08-8052C00957E6}"/>
</file>

<file path=customXml/itemProps2.xml><?xml version="1.0" encoding="utf-8"?>
<ds:datastoreItem xmlns:ds="http://schemas.openxmlformats.org/officeDocument/2006/customXml" ds:itemID="{259FAAA8-DB73-400B-AFBA-2F92243959E4}"/>
</file>

<file path=customXml/itemProps3.xml><?xml version="1.0" encoding="utf-8"?>
<ds:datastoreItem xmlns:ds="http://schemas.openxmlformats.org/officeDocument/2006/customXml" ds:itemID="{B659B0F5-1A14-4C88-959E-7637AE3A51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Integer Programming Model</vt:lpstr>
      <vt:lpstr>Algo - Branch&amp;Bound (Simplex)</vt:lpstr>
      <vt:lpstr>'Algo - Branch&amp;Bound (Simplex)'!Print_Area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2018-11-05T08:03:03Z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