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Integer Programming Model" sheetId="2" r:id="rId1"/>
    <sheet name="Algo - Branch&amp;Bound (Simplex)" sheetId="1" r:id="rId2"/>
    <sheet name="Algo - Cutting Plane" sheetId="3" r:id="rId3"/>
  </sheets>
  <definedNames>
    <definedName name="_xlnm.Print_Area" localSheetId="1">'Algo - Branch&amp;Bound (Simplex)'!$A$1:$V$55</definedName>
    <definedName name="solver_adj" localSheetId="0" hidden="1">'Integer Programming Model'!$C$25:$D$25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Model'!$D$25</definedName>
    <definedName name="solver_lhs2" localSheetId="0" hidden="1">'Integer Programming Model'!$E$27:$E$28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Model'!$E$26</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Model'!$G$27:$G$28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workbook>
</file>

<file path=xl/calcChain.xml><?xml version="1.0" encoding="utf-8"?>
<calcChain xmlns="http://schemas.openxmlformats.org/spreadsheetml/2006/main">
  <c r="Q42" i="1" l="1"/>
  <c r="N35" i="1"/>
  <c r="O35" i="1"/>
  <c r="P35" i="1"/>
  <c r="Q35" i="1"/>
  <c r="R35" i="1"/>
  <c r="S35" i="1"/>
  <c r="F43" i="1"/>
  <c r="D36" i="1"/>
  <c r="E36" i="1"/>
  <c r="H36" i="1"/>
  <c r="I36" i="1"/>
  <c r="D35" i="1"/>
  <c r="E35" i="1"/>
  <c r="F35" i="1"/>
  <c r="F36" i="1" s="1"/>
  <c r="G35" i="1"/>
  <c r="G36" i="1" s="1"/>
  <c r="H35" i="1"/>
  <c r="I35" i="1"/>
  <c r="J102" i="3" l="1"/>
  <c r="J97" i="3" s="1"/>
  <c r="J94" i="3"/>
  <c r="E102" i="3"/>
  <c r="F102" i="3"/>
  <c r="G102" i="3"/>
  <c r="H102" i="3"/>
  <c r="I102" i="3"/>
  <c r="K102" i="3"/>
  <c r="D102" i="3"/>
  <c r="I94" i="3"/>
  <c r="F94" i="3"/>
  <c r="J100" i="3" l="1"/>
  <c r="J98" i="3"/>
  <c r="J101" i="3"/>
  <c r="J99" i="3"/>
  <c r="E74" i="3"/>
  <c r="F74" i="3"/>
  <c r="G74" i="3"/>
  <c r="H74" i="3"/>
  <c r="I74" i="3"/>
  <c r="J74" i="3"/>
  <c r="D74" i="3"/>
  <c r="H67" i="3"/>
  <c r="F67" i="3"/>
  <c r="E48" i="3"/>
  <c r="F48" i="3"/>
  <c r="G48" i="3"/>
  <c r="H48" i="3"/>
  <c r="I48" i="3"/>
  <c r="D48" i="3"/>
  <c r="G42" i="3" l="1"/>
  <c r="F42" i="3"/>
  <c r="H19" i="3"/>
  <c r="H18" i="3" s="1"/>
  <c r="G19" i="3"/>
  <c r="G18" i="3" s="1"/>
  <c r="F19" i="3"/>
  <c r="F18" i="3" s="1"/>
  <c r="E19" i="3"/>
  <c r="E18" i="3" s="1"/>
  <c r="E23" i="3" s="1"/>
  <c r="D19" i="3"/>
  <c r="D18" i="3" s="1"/>
  <c r="H17" i="3"/>
  <c r="F17" i="3"/>
  <c r="E17" i="3"/>
  <c r="D17" i="3"/>
  <c r="I14" i="3"/>
  <c r="I13" i="3"/>
  <c r="G17" i="3" l="1"/>
  <c r="G23" i="3"/>
  <c r="E22" i="3"/>
  <c r="G22" i="3"/>
  <c r="D23" i="3"/>
  <c r="D22" i="3" s="1"/>
  <c r="F23" i="3"/>
  <c r="H23" i="3"/>
  <c r="H22" i="3" s="1"/>
  <c r="F22" i="3"/>
  <c r="E24" i="3"/>
  <c r="G24" i="3"/>
  <c r="F24" i="3"/>
  <c r="H24" i="3"/>
  <c r="I18" i="3"/>
  <c r="I19" i="3"/>
  <c r="D24" i="3" l="1"/>
  <c r="E27" i="2"/>
  <c r="E28" i="2"/>
  <c r="E26" i="2"/>
  <c r="O48" i="1" l="1"/>
  <c r="O47" i="1" s="1"/>
  <c r="P48" i="1"/>
  <c r="P46" i="1" s="1"/>
  <c r="Q48" i="1"/>
  <c r="Q46" i="1" s="1"/>
  <c r="R48" i="1"/>
  <c r="R46" i="1" s="1"/>
  <c r="S48" i="1"/>
  <c r="S47" i="1" s="1"/>
  <c r="N48" i="1"/>
  <c r="N46" i="1" s="1"/>
  <c r="Q47" i="1"/>
  <c r="E49" i="1"/>
  <c r="E48" i="1" s="1"/>
  <c r="F49" i="1"/>
  <c r="F47" i="1" s="1"/>
  <c r="G49" i="1"/>
  <c r="G47" i="1" s="1"/>
  <c r="H49" i="1"/>
  <c r="H47" i="1" s="1"/>
  <c r="I49" i="1"/>
  <c r="I48" i="1" s="1"/>
  <c r="D49" i="1"/>
  <c r="D47" i="1" s="1"/>
  <c r="G46" i="1"/>
  <c r="O46" i="1" l="1"/>
  <c r="E47" i="1"/>
  <c r="G48" i="1"/>
  <c r="R45" i="1"/>
  <c r="I46" i="1"/>
  <c r="E46" i="1"/>
  <c r="I47" i="1"/>
  <c r="N45" i="1"/>
  <c r="P45" i="1"/>
  <c r="S45" i="1"/>
  <c r="Q45" i="1"/>
  <c r="O45" i="1"/>
  <c r="S46" i="1"/>
  <c r="D46" i="1"/>
  <c r="H46" i="1"/>
  <c r="F46" i="1"/>
  <c r="D48" i="1"/>
  <c r="N47" i="1"/>
  <c r="R47" i="1"/>
  <c r="P47" i="1"/>
  <c r="H48" i="1"/>
  <c r="F48" i="1"/>
  <c r="E19" i="1" l="1"/>
  <c r="F19" i="1"/>
  <c r="G19" i="1"/>
  <c r="H19" i="1"/>
  <c r="D19" i="1"/>
  <c r="D18" i="1" s="1"/>
  <c r="I14" i="1"/>
  <c r="I13" i="1"/>
  <c r="I19" i="1" l="1"/>
  <c r="D17" i="1"/>
  <c r="E17" i="1"/>
  <c r="E18" i="1"/>
  <c r="E23" i="1" s="1"/>
  <c r="E24" i="1" s="1"/>
  <c r="F18" i="1"/>
  <c r="F17" i="1"/>
  <c r="H17" i="1"/>
  <c r="H18" i="1"/>
  <c r="G18" i="1"/>
  <c r="G17" i="1"/>
  <c r="E22" i="1" l="1"/>
  <c r="G23" i="1"/>
  <c r="G24" i="1" s="1"/>
  <c r="F23" i="1"/>
  <c r="F24" i="1" s="1"/>
  <c r="D23" i="1"/>
  <c r="D24" i="1" s="1"/>
  <c r="I18" i="1"/>
  <c r="H23" i="1"/>
  <c r="G22" i="1" l="1"/>
  <c r="F22" i="1"/>
  <c r="D22" i="1"/>
  <c r="H22" i="1"/>
  <c r="H24" i="1"/>
  <c r="D47" i="3"/>
  <c r="D45" i="3"/>
  <c r="D46" i="3"/>
  <c r="F45" i="3"/>
  <c r="F47" i="3"/>
  <c r="F46" i="3"/>
  <c r="H45" i="3"/>
  <c r="H47" i="3"/>
  <c r="H46" i="3"/>
  <c r="E45" i="3"/>
  <c r="E46" i="3"/>
  <c r="E47" i="3"/>
  <c r="G45" i="3"/>
  <c r="G46" i="3"/>
  <c r="G47" i="3"/>
  <c r="I45" i="3"/>
  <c r="I46" i="3"/>
  <c r="I47" i="3"/>
  <c r="D73" i="3"/>
  <c r="D72" i="3"/>
  <c r="D71" i="3"/>
  <c r="D70" i="3"/>
  <c r="F71" i="3"/>
  <c r="F72" i="3"/>
  <c r="F73" i="3"/>
  <c r="F70" i="3"/>
  <c r="H73" i="3"/>
  <c r="H71" i="3"/>
  <c r="H72" i="3"/>
  <c r="H70" i="3"/>
  <c r="J71" i="3"/>
  <c r="J72" i="3"/>
  <c r="J73" i="3"/>
  <c r="J70" i="3"/>
  <c r="E70" i="3"/>
  <c r="E72" i="3"/>
  <c r="E71" i="3"/>
  <c r="E73" i="3"/>
  <c r="G72" i="3"/>
  <c r="G71" i="3"/>
  <c r="G70" i="3"/>
  <c r="G73" i="3"/>
  <c r="I70" i="3"/>
  <c r="I72" i="3"/>
  <c r="I71" i="3"/>
  <c r="I73" i="3"/>
  <c r="D98" i="3"/>
  <c r="D99" i="3"/>
  <c r="D100" i="3"/>
  <c r="D101" i="3"/>
  <c r="D97" i="3"/>
  <c r="F98" i="3"/>
  <c r="F99" i="3"/>
  <c r="F100" i="3"/>
  <c r="F101" i="3"/>
  <c r="H98" i="3"/>
  <c r="H97" i="3"/>
  <c r="H100" i="3"/>
  <c r="H99" i="3"/>
  <c r="H101" i="3"/>
  <c r="K98" i="3"/>
  <c r="K97" i="3"/>
  <c r="K100" i="3"/>
  <c r="K99" i="3"/>
  <c r="K101" i="3"/>
  <c r="E99" i="3"/>
  <c r="E98" i="3"/>
  <c r="E101" i="3"/>
  <c r="E100" i="3"/>
  <c r="E97" i="3"/>
  <c r="G99" i="3"/>
  <c r="G98" i="3"/>
  <c r="G101" i="3"/>
  <c r="G100" i="3"/>
  <c r="G97" i="3"/>
  <c r="I99" i="3"/>
  <c r="I98" i="3"/>
  <c r="I101" i="3"/>
  <c r="I100" i="3"/>
  <c r="I97" i="3"/>
  <c r="F97" i="3"/>
</calcChain>
</file>

<file path=xl/comments1.xml><?xml version="1.0" encoding="utf-8"?>
<comments xmlns="http://schemas.openxmlformats.org/spreadsheetml/2006/main">
  <authors>
    <author>Author</author>
  </authors>
  <commentList>
    <comment ref="B3" authorId="0" shapeId="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comments2.xml><?xml version="1.0" encoding="utf-8"?>
<comments xmlns="http://schemas.openxmlformats.org/spreadsheetml/2006/main">
  <authors>
    <author>Author</author>
  </authors>
  <commentList>
    <comment ref="C4" authorId="0" shapeId="0">
      <text>
        <r>
          <rPr>
            <b/>
            <sz val="11"/>
            <color indexed="81"/>
            <rFont val="Tahoma"/>
            <family val="2"/>
          </rPr>
          <t>Author:</t>
        </r>
        <r>
          <rPr>
            <sz val="11"/>
            <color indexed="81"/>
            <rFont val="Tahoma"/>
            <family val="2"/>
          </rPr>
          <t xml:space="preserve">
(z) Objective Function moved to the left of the equation and set equal to 0.</t>
        </r>
      </text>
    </comment>
    <comment ref="H5" authorId="0" shapeId="0">
      <text>
        <r>
          <rPr>
            <b/>
            <sz val="11"/>
            <color indexed="81"/>
            <rFont val="Tahoma"/>
            <family val="2"/>
          </rPr>
          <t>Author:</t>
        </r>
        <r>
          <rPr>
            <sz val="11"/>
            <color indexed="81"/>
            <rFont val="Tahoma"/>
            <family val="2"/>
          </rPr>
          <t xml:space="preserve">
Slack variable added to remove "less than" constraint sign.</t>
        </r>
      </text>
    </comment>
    <comment ref="H6" authorId="0" shapeId="0">
      <text>
        <r>
          <rPr>
            <b/>
            <sz val="11"/>
            <color indexed="81"/>
            <rFont val="Tahoma"/>
            <family val="2"/>
          </rPr>
          <t>Author:</t>
        </r>
        <r>
          <rPr>
            <sz val="11"/>
            <color indexed="81"/>
            <rFont val="Tahoma"/>
            <family val="2"/>
          </rPr>
          <t xml:space="preserve">
Slack variable added to remove "less than" constraint sign.</t>
        </r>
      </text>
    </comment>
    <comment ref="D12" authorId="0" shapeId="0">
      <text>
        <r>
          <rPr>
            <b/>
            <sz val="11"/>
            <color indexed="81"/>
            <rFont val="Tahoma"/>
            <family val="2"/>
          </rPr>
          <t>Author:</t>
        </r>
        <r>
          <rPr>
            <sz val="11"/>
            <color indexed="81"/>
            <rFont val="Tahoma"/>
            <family val="2"/>
          </rPr>
          <t xml:space="preserve">
Primal Simplex Algorithm: (Max LP) Largest (z) negative coefficient as entering column.</t>
        </r>
      </text>
    </comment>
    <comment ref="I14" authorId="0" shapeId="0">
      <text>
        <r>
          <rPr>
            <b/>
            <sz val="11"/>
            <color indexed="81"/>
            <rFont val="Tahoma"/>
            <family val="2"/>
          </rPr>
          <t>Author:</t>
        </r>
        <r>
          <rPr>
            <sz val="11"/>
            <color indexed="81"/>
            <rFont val="Tahoma"/>
            <family val="2"/>
          </rPr>
          <t xml:space="preserve">
Primal Simplex Algorithm: (Max LP) Smallest positive ratio as entering row.</t>
        </r>
      </text>
    </comment>
    <comment ref="E17" authorId="0" shapeId="0">
      <text>
        <r>
          <rPr>
            <b/>
            <sz val="11"/>
            <color indexed="81"/>
            <rFont val="Tahoma"/>
            <family val="2"/>
          </rPr>
          <t>Author:</t>
        </r>
        <r>
          <rPr>
            <sz val="11"/>
            <color indexed="81"/>
            <rFont val="Tahoma"/>
            <family val="2"/>
          </rPr>
          <t xml:space="preserve">
Primal Simplex Algorithm: (Max LP) Largest (z) negative coefficient as entering column.</t>
        </r>
      </text>
    </comment>
    <comment ref="I18" authorId="0" shapeId="0">
      <text>
        <r>
          <rPr>
            <b/>
            <sz val="11"/>
            <color indexed="81"/>
            <rFont val="Tahoma"/>
            <family val="2"/>
          </rPr>
          <t>Author:</t>
        </r>
        <r>
          <rPr>
            <sz val="11"/>
            <color indexed="81"/>
            <rFont val="Tahoma"/>
            <family val="2"/>
          </rPr>
          <t xml:space="preserve">
Primal Simplex Algorithm: (Max LP) Smallest positive ratio as entering row.</t>
        </r>
      </text>
    </comment>
    <comment ref="H22" authorId="0" shapeId="0">
      <text>
        <r>
          <rPr>
            <b/>
            <sz val="11"/>
            <color indexed="81"/>
            <rFont val="Tahoma"/>
            <family val="2"/>
          </rPr>
          <t>Author:</t>
        </r>
        <r>
          <rPr>
            <sz val="11"/>
            <color indexed="81"/>
            <rFont val="Tahoma"/>
            <family val="2"/>
          </rPr>
          <t xml:space="preserve">
Primal Simplex Algorithm: (Max LP) All (z) objective coefficients positive values. All RHS column coefficients positive values.
Thus, tabluea optimal.</t>
        </r>
      </text>
    </comment>
    <comment ref="H23" authorId="0" shapeId="0">
      <text>
        <r>
          <rPr>
            <b/>
            <sz val="11"/>
            <color indexed="81"/>
            <rFont val="Tahoma"/>
            <family val="2"/>
          </rPr>
          <t>AJW:</t>
        </r>
        <r>
          <rPr>
            <sz val="11"/>
            <color indexed="81"/>
            <rFont val="Tahoma"/>
            <family val="2"/>
          </rPr>
          <t xml:space="preserve">
Cutting Plane Algorithm: Cut on fractional rhs value closest to 0.5. If multiple values exists, cut on value from the left.</t>
        </r>
      </text>
    </comment>
    <comment ref="C32" authorId="0" shapeId="0">
      <text>
        <r>
          <rPr>
            <b/>
            <sz val="11"/>
            <color indexed="81"/>
            <rFont val="Tahoma"/>
            <family val="2"/>
          </rPr>
          <t>Author:</t>
        </r>
        <r>
          <rPr>
            <sz val="11"/>
            <color indexed="81"/>
            <rFont val="Tahoma"/>
            <family val="2"/>
          </rPr>
          <t xml:space="preserve">
Cutting Plane Algorithm: Constraint to be cut.</t>
        </r>
      </text>
    </comment>
    <comment ref="C33" authorId="0" shapeId="0">
      <text>
        <r>
          <rPr>
            <b/>
            <sz val="11"/>
            <color indexed="81"/>
            <rFont val="Tahoma"/>
            <family val="2"/>
          </rPr>
          <t>Author:</t>
        </r>
        <r>
          <rPr>
            <sz val="11"/>
            <color indexed="81"/>
            <rFont val="Tahoma"/>
            <family val="2"/>
          </rPr>
          <t xml:space="preserve">
Cutting Plane Algorithm: Separate the variable coefficients into a integer and fraction in the format of "+-integer + fraction" (fraction must remain positive).</t>
        </r>
      </text>
    </comment>
    <comment ref="C34" authorId="0" shapeId="0">
      <text>
        <r>
          <rPr>
            <b/>
            <sz val="11"/>
            <color indexed="81"/>
            <rFont val="Tahoma"/>
            <family val="2"/>
          </rPr>
          <t>Author:</t>
        </r>
        <r>
          <rPr>
            <sz val="11"/>
            <color indexed="81"/>
            <rFont val="Tahoma"/>
            <family val="2"/>
          </rPr>
          <t xml:space="preserve">
Cutting Plane Algorithm:  Move all integer values to the lhs and all fractional values to the rhs.</t>
        </r>
      </text>
    </comment>
    <comment ref="C35" authorId="0" shapeId="0">
      <text>
        <r>
          <rPr>
            <b/>
            <sz val="11"/>
            <color indexed="81"/>
            <rFont val="Tahoma"/>
            <family val="2"/>
          </rPr>
          <t>Author:</t>
        </r>
        <r>
          <rPr>
            <sz val="11"/>
            <color indexed="81"/>
            <rFont val="Tahoma"/>
            <family val="2"/>
          </rPr>
          <t xml:space="preserve">
Cutting Plane Algorithm: Disregard the integer values and set the factional values less or equal to 0.
Add the newly created constraint to the optimal solution.</t>
        </r>
      </text>
    </comment>
    <comment ref="I37" authorId="0" shapeId="0">
      <text>
        <r>
          <rPr>
            <b/>
            <sz val="11"/>
            <color indexed="81"/>
            <rFont val="Tahoma"/>
            <family val="2"/>
          </rPr>
          <t>Author:</t>
        </r>
        <r>
          <rPr>
            <sz val="11"/>
            <color indexed="81"/>
            <rFont val="Tahoma"/>
            <family val="2"/>
          </rPr>
          <t xml:space="preserve">
Dual Simplex Algorithm, Phase I: All rhs values are positive values.
Thus, end of Phase I.
Procedure to Dual Simplex Algorithm, Phase II.</t>
        </r>
      </text>
    </comment>
    <comment ref="I38" authorId="0" shapeId="0">
      <text>
        <r>
          <rPr>
            <b/>
            <sz val="11"/>
            <color indexed="81"/>
            <rFont val="Tahoma"/>
            <family val="2"/>
          </rPr>
          <t>Author:</t>
        </r>
        <r>
          <rPr>
            <sz val="11"/>
            <color indexed="81"/>
            <rFont val="Tahoma"/>
            <family val="2"/>
          </rPr>
          <t xml:space="preserve">
Dual Simplex Algorithm, Phase II: (Max LP) All (z) objective coefficients positive values. All RHS column coefficients positive values.
Thus, tabluea optimal.</t>
        </r>
      </text>
    </comment>
    <comment ref="I41" authorId="0" shapeId="0">
      <text>
        <r>
          <rPr>
            <b/>
            <sz val="11"/>
            <color indexed="81"/>
            <rFont val="Tahoma"/>
            <family val="2"/>
          </rPr>
          <t>Author:</t>
        </r>
        <r>
          <rPr>
            <sz val="11"/>
            <color indexed="81"/>
            <rFont val="Tahoma"/>
            <family val="2"/>
          </rPr>
          <t xml:space="preserve">
Dual Simplex Algorithm, Phase I: Largest negative rhs value as entering row.</t>
        </r>
      </text>
    </comment>
    <comment ref="G42" authorId="0" shapeId="0">
      <text>
        <r>
          <rPr>
            <b/>
            <sz val="11"/>
            <color indexed="81"/>
            <rFont val="Tahoma"/>
            <family val="2"/>
          </rPr>
          <t>Author:</t>
        </r>
        <r>
          <rPr>
            <sz val="11"/>
            <color indexed="81"/>
            <rFont val="Tahoma"/>
            <family val="2"/>
          </rPr>
          <t xml:space="preserve">
Dual Simplex Algorithm, Phase I: Smallest positive value as entering row.</t>
        </r>
      </text>
    </comment>
    <comment ref="I44" authorId="0" shapeId="0">
      <text>
        <r>
          <rPr>
            <b/>
            <sz val="11"/>
            <color indexed="81"/>
            <rFont val="Tahoma"/>
            <family val="2"/>
          </rPr>
          <t>Author:</t>
        </r>
        <r>
          <rPr>
            <sz val="11"/>
            <color indexed="81"/>
            <rFont val="Tahoma"/>
            <family val="2"/>
          </rPr>
          <t xml:space="preserve">
Dual Simplex Algorithm, Phase I: All rhs values are positive values.
Thus, end of Phase I.
Procedure to Dual Simplex Algorithm, Phase II.</t>
        </r>
      </text>
    </comment>
    <comment ref="I45" authorId="0" shapeId="0">
      <text>
        <r>
          <rPr>
            <b/>
            <sz val="11"/>
            <color indexed="81"/>
            <rFont val="Tahoma"/>
            <family val="2"/>
          </rPr>
          <t>Author:</t>
        </r>
        <r>
          <rPr>
            <sz val="11"/>
            <color indexed="81"/>
            <rFont val="Tahoma"/>
            <family val="2"/>
          </rPr>
          <t xml:space="preserve">
Dual Simplex Algorithm, Phase II: (Max LP) All (z) objective coefficients positive values. All RHS column coefficients positive values.
Thus, tabluea optimal.</t>
        </r>
      </text>
    </comment>
    <comment ref="I46" authorId="0" shapeId="0">
      <text>
        <r>
          <rPr>
            <b/>
            <sz val="11"/>
            <color indexed="81"/>
            <rFont val="Tahoma"/>
            <family val="2"/>
          </rPr>
          <t>Author:</t>
        </r>
        <r>
          <rPr>
            <sz val="11"/>
            <color indexed="81"/>
            <rFont val="Tahoma"/>
            <family val="2"/>
          </rPr>
          <t xml:space="preserve">
Cutting Plane Algorithm: Cut on fractional rhs value closest to 0.5. If multiple values exists, cut on value from the left.</t>
        </r>
      </text>
    </comment>
    <comment ref="C56" authorId="0" shapeId="0">
      <text>
        <r>
          <rPr>
            <b/>
            <sz val="11"/>
            <color indexed="81"/>
            <rFont val="Tahoma"/>
            <family val="2"/>
          </rPr>
          <t>Author:</t>
        </r>
        <r>
          <rPr>
            <sz val="11"/>
            <color indexed="81"/>
            <rFont val="Tahoma"/>
            <family val="2"/>
          </rPr>
          <t xml:space="preserve">
Cutting Plane Algorithm: Constraint to be cut.</t>
        </r>
      </text>
    </comment>
    <comment ref="C57" authorId="0" shapeId="0">
      <text>
        <r>
          <rPr>
            <b/>
            <sz val="11"/>
            <color indexed="81"/>
            <rFont val="Tahoma"/>
            <family val="2"/>
          </rPr>
          <t>Author:</t>
        </r>
        <r>
          <rPr>
            <sz val="11"/>
            <color indexed="81"/>
            <rFont val="Tahoma"/>
            <family val="2"/>
          </rPr>
          <t xml:space="preserve">
Cutting Plane Algorithm: Separate the variable coefficients into a integer and fraction in the format of "+-integer + fraction" (fraction must remain positive).</t>
        </r>
      </text>
    </comment>
    <comment ref="C58" authorId="0" shapeId="0">
      <text>
        <r>
          <rPr>
            <b/>
            <sz val="11"/>
            <color indexed="81"/>
            <rFont val="Tahoma"/>
            <family val="2"/>
          </rPr>
          <t>Author:</t>
        </r>
        <r>
          <rPr>
            <sz val="11"/>
            <color indexed="81"/>
            <rFont val="Tahoma"/>
            <family val="2"/>
          </rPr>
          <t xml:space="preserve">
Cutting Plane Algorithm:  Move all integer values to the lhs and all fractional values to the rhs.</t>
        </r>
      </text>
    </comment>
    <comment ref="C59" authorId="0" shapeId="0">
      <text>
        <r>
          <rPr>
            <b/>
            <sz val="11"/>
            <color indexed="81"/>
            <rFont val="Tahoma"/>
            <family val="2"/>
          </rPr>
          <t>Author:</t>
        </r>
        <r>
          <rPr>
            <sz val="11"/>
            <color indexed="81"/>
            <rFont val="Tahoma"/>
            <family val="2"/>
          </rPr>
          <t xml:space="preserve">
Cutting Plane Algorithm: Disregard the integer values and set the factional values less or equal to 0.
Add the newly created constraint to the optimal solution.</t>
        </r>
      </text>
    </comment>
    <comment ref="J61" authorId="0" shapeId="0">
      <text>
        <r>
          <rPr>
            <b/>
            <sz val="11"/>
            <color indexed="81"/>
            <rFont val="Tahoma"/>
            <family val="2"/>
          </rPr>
          <t>Author:</t>
        </r>
        <r>
          <rPr>
            <sz val="11"/>
            <color indexed="81"/>
            <rFont val="Tahoma"/>
            <family val="2"/>
          </rPr>
          <t xml:space="preserve">
Dual Simplex Algorithm, Phase I: All rhs values are positive values.
Thus, end of Phase I.
Procedure to Dual Simplex Algorithm, Phase II.</t>
        </r>
      </text>
    </comment>
    <comment ref="J62" authorId="0" shapeId="0">
      <text>
        <r>
          <rPr>
            <b/>
            <sz val="11"/>
            <color indexed="81"/>
            <rFont val="Tahoma"/>
            <family val="2"/>
          </rPr>
          <t>Author:</t>
        </r>
        <r>
          <rPr>
            <sz val="11"/>
            <color indexed="81"/>
            <rFont val="Tahoma"/>
            <family val="2"/>
          </rPr>
          <t xml:space="preserve">
Dual Simplex Algorithm, Phase II: (Max LP) All (z) objective coefficients positive values. All RHS column coefficients positive values.
Thus, tabluea optimal.</t>
        </r>
      </text>
    </comment>
    <comment ref="J66" authorId="0" shapeId="0">
      <text>
        <r>
          <rPr>
            <b/>
            <sz val="11"/>
            <color indexed="81"/>
            <rFont val="Tahoma"/>
            <family val="2"/>
          </rPr>
          <t>Author:</t>
        </r>
        <r>
          <rPr>
            <sz val="11"/>
            <color indexed="81"/>
            <rFont val="Tahoma"/>
            <family val="2"/>
          </rPr>
          <t xml:space="preserve">
Dual Simplex Algorithm, Phase I: Largest negative rhs value as entering row.</t>
        </r>
      </text>
    </comment>
    <comment ref="H67" authorId="0" shapeId="0">
      <text>
        <r>
          <rPr>
            <b/>
            <sz val="11"/>
            <color indexed="81"/>
            <rFont val="Tahoma"/>
            <family val="2"/>
          </rPr>
          <t>Author:</t>
        </r>
        <r>
          <rPr>
            <sz val="11"/>
            <color indexed="81"/>
            <rFont val="Tahoma"/>
            <family val="2"/>
          </rPr>
          <t xml:space="preserve">
Dual Simplex Algorithm, Phase I: Smallest positive value as entering row.</t>
        </r>
      </text>
    </comment>
    <comment ref="J69" authorId="0" shapeId="0">
      <text>
        <r>
          <rPr>
            <b/>
            <sz val="11"/>
            <color indexed="81"/>
            <rFont val="Tahoma"/>
            <family val="2"/>
          </rPr>
          <t>Author:</t>
        </r>
        <r>
          <rPr>
            <sz val="11"/>
            <color indexed="81"/>
            <rFont val="Tahoma"/>
            <family val="2"/>
          </rPr>
          <t xml:space="preserve">
Dual Simplex Algorithm, Phase I: All rhs values are positive values.
Thus, end of Phase I.
Procedure to Dual Simplex Algorithm, Phase II.</t>
        </r>
      </text>
    </comment>
    <comment ref="J70" authorId="0" shapeId="0">
      <text>
        <r>
          <rPr>
            <b/>
            <sz val="11"/>
            <color indexed="81"/>
            <rFont val="Tahoma"/>
            <family val="2"/>
          </rPr>
          <t>Author:</t>
        </r>
        <r>
          <rPr>
            <sz val="11"/>
            <color indexed="81"/>
            <rFont val="Tahoma"/>
            <family val="2"/>
          </rPr>
          <t xml:space="preserve">
Dual Simplex Algorithm, Phase II: (Max LP) All (z) objective coefficients positive values. All RHS column coefficients positive values.
Thus, tabluea optimal.</t>
        </r>
      </text>
    </comment>
    <comment ref="J71" authorId="0" shapeId="0">
      <text>
        <r>
          <rPr>
            <b/>
            <sz val="11"/>
            <color indexed="81"/>
            <rFont val="Tahoma"/>
            <family val="2"/>
          </rPr>
          <t>Author:</t>
        </r>
        <r>
          <rPr>
            <sz val="11"/>
            <color indexed="81"/>
            <rFont val="Tahoma"/>
            <family val="2"/>
          </rPr>
          <t xml:space="preserve">
Cutting Plane Algorithm: Cut on fractional rhs value closest to 0.5. If multiple values exists, cut on value from the left.</t>
        </r>
      </text>
    </comment>
    <comment ref="C82" authorId="0" shapeId="0">
      <text>
        <r>
          <rPr>
            <b/>
            <sz val="11"/>
            <color indexed="81"/>
            <rFont val="Tahoma"/>
            <family val="2"/>
          </rPr>
          <t>Author:</t>
        </r>
        <r>
          <rPr>
            <sz val="11"/>
            <color indexed="81"/>
            <rFont val="Tahoma"/>
            <family val="2"/>
          </rPr>
          <t xml:space="preserve">
Cutting Plane Algorithm: Constraint to be cut.</t>
        </r>
      </text>
    </comment>
    <comment ref="C83" authorId="0" shapeId="0">
      <text>
        <r>
          <rPr>
            <b/>
            <sz val="11"/>
            <color indexed="81"/>
            <rFont val="Tahoma"/>
            <family val="2"/>
          </rPr>
          <t>Author:</t>
        </r>
        <r>
          <rPr>
            <sz val="11"/>
            <color indexed="81"/>
            <rFont val="Tahoma"/>
            <family val="2"/>
          </rPr>
          <t xml:space="preserve">
Cutting Plane Algorithm: Separate the variable coefficients into a integer and fraction in the format of "+-integer + fraction" (fraction must remain positive).</t>
        </r>
      </text>
    </comment>
    <comment ref="C84" authorId="0" shapeId="0">
      <text>
        <r>
          <rPr>
            <b/>
            <sz val="11"/>
            <color indexed="81"/>
            <rFont val="Tahoma"/>
            <family val="2"/>
          </rPr>
          <t>Author:</t>
        </r>
        <r>
          <rPr>
            <sz val="11"/>
            <color indexed="81"/>
            <rFont val="Tahoma"/>
            <family val="2"/>
          </rPr>
          <t xml:space="preserve">
Cutting Plane Algorithm:  Move all integer values to the lhs and all fractional values to the rhs.</t>
        </r>
      </text>
    </comment>
    <comment ref="C85" authorId="0" shapeId="0">
      <text>
        <r>
          <rPr>
            <b/>
            <sz val="11"/>
            <color indexed="81"/>
            <rFont val="Tahoma"/>
            <family val="2"/>
          </rPr>
          <t>Author:</t>
        </r>
        <r>
          <rPr>
            <sz val="11"/>
            <color indexed="81"/>
            <rFont val="Tahoma"/>
            <family val="2"/>
          </rPr>
          <t xml:space="preserve">
Cutting Plane Algorithm: Disregard the integer values and set the factional values less or equal to 0.
Add the newly created constraint to the optimal solution.</t>
        </r>
      </text>
    </comment>
    <comment ref="K87" authorId="0" shapeId="0">
      <text>
        <r>
          <rPr>
            <b/>
            <sz val="11"/>
            <color indexed="81"/>
            <rFont val="Tahoma"/>
            <family val="2"/>
          </rPr>
          <t>Author:</t>
        </r>
        <r>
          <rPr>
            <sz val="11"/>
            <color indexed="81"/>
            <rFont val="Tahoma"/>
            <family val="2"/>
          </rPr>
          <t xml:space="preserve">
Dual Simplex Algorithm, Phase I: All rhs values are positive values.
Thus, end of Phase I.
Procedure to Dual Simplex Algorithm, Phase II.</t>
        </r>
      </text>
    </comment>
    <comment ref="K88" authorId="0" shapeId="0">
      <text>
        <r>
          <rPr>
            <b/>
            <sz val="11"/>
            <color indexed="81"/>
            <rFont val="Tahoma"/>
            <family val="2"/>
          </rPr>
          <t>Author:</t>
        </r>
        <r>
          <rPr>
            <sz val="11"/>
            <color indexed="81"/>
            <rFont val="Tahoma"/>
            <family val="2"/>
          </rPr>
          <t xml:space="preserve">
Dual Simplex Algorithm, Phase II: (Max LP) All (z) objective coefficients positive values. All RHS column coefficients positive values.
Thus, tabluea optimal.</t>
        </r>
      </text>
    </comment>
    <comment ref="K93" authorId="0" shapeId="0">
      <text>
        <r>
          <rPr>
            <b/>
            <sz val="11"/>
            <color indexed="81"/>
            <rFont val="Tahoma"/>
            <family val="2"/>
          </rPr>
          <t>Author:</t>
        </r>
        <r>
          <rPr>
            <sz val="11"/>
            <color indexed="81"/>
            <rFont val="Tahoma"/>
            <family val="2"/>
          </rPr>
          <t xml:space="preserve">
Dual Simplex Algorithm, Phase I: Largest negative rhs value as entering row.</t>
        </r>
      </text>
    </comment>
    <comment ref="F94" authorId="0" shapeId="0">
      <text>
        <r>
          <rPr>
            <b/>
            <sz val="11"/>
            <color indexed="81"/>
            <rFont val="Tahoma"/>
            <family val="2"/>
          </rPr>
          <t>Author:</t>
        </r>
        <r>
          <rPr>
            <sz val="11"/>
            <color indexed="81"/>
            <rFont val="Tahoma"/>
            <family val="2"/>
          </rPr>
          <t xml:space="preserve">
Dual Simplex Algorithm, Phase I: Smallest positive value as entering row.</t>
        </r>
      </text>
    </comment>
    <comment ref="K96" authorId="0" shapeId="0">
      <text>
        <r>
          <rPr>
            <b/>
            <sz val="11"/>
            <color indexed="81"/>
            <rFont val="Tahoma"/>
            <family val="2"/>
          </rPr>
          <t>Author:</t>
        </r>
        <r>
          <rPr>
            <sz val="11"/>
            <color indexed="81"/>
            <rFont val="Tahoma"/>
            <family val="2"/>
          </rPr>
          <t xml:space="preserve">
Dual Simplex Algorithm, Phase I: All rhs values are positive values.
Thus, end of Phase I.
Procedure to Dual Simplex Algorithm, Phase II.</t>
        </r>
      </text>
    </comment>
    <comment ref="K97" authorId="0" shapeId="0">
      <text>
        <r>
          <rPr>
            <b/>
            <sz val="11"/>
            <color indexed="81"/>
            <rFont val="Tahoma"/>
            <family val="2"/>
          </rPr>
          <t>Author:</t>
        </r>
        <r>
          <rPr>
            <sz val="11"/>
            <color indexed="81"/>
            <rFont val="Tahoma"/>
            <family val="2"/>
          </rPr>
          <t xml:space="preserve">
Dual Simplex Algorithm, Phase II: (Max LP) All (z) objective coefficients positive values. All RHS column coefficients positive values.
Thus, tabluea optimal.
Cutting Plane Algorithm: All integer values satisfied.
Thus, tabluea viable solution.</t>
        </r>
      </text>
    </comment>
  </commentList>
</comments>
</file>

<file path=xl/sharedStrings.xml><?xml version="1.0" encoding="utf-8"?>
<sst xmlns="http://schemas.openxmlformats.org/spreadsheetml/2006/main" count="340" uniqueCount="101">
  <si>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</si>
  <si>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</si>
  <si>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</si>
  <si>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</si>
  <si>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</si>
  <si>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</si>
  <si>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</si>
  <si>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</si>
  <si>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</si>
  <si>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</si>
  <si>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</si>
  <si>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</si>
  <si>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</si>
  <si>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rhs</t>
  </si>
  <si>
    <t>z</t>
  </si>
  <si>
    <t>3 x -1</t>
  </si>
  <si>
    <t>T-2</t>
  </si>
  <si>
    <t>=</t>
  </si>
  <si>
    <t>Problem</t>
  </si>
  <si>
    <t>LP Relaxsation</t>
  </si>
  <si>
    <t>-</t>
  </si>
  <si>
    <t>T-3*</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</si>
  <si>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</si>
  <si>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</si>
  <si>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</si>
  <si>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Suppose fractional tables can be sold.</t>
  </si>
  <si>
    <t>1-3</t>
  </si>
  <si>
    <r>
      <t>x</t>
    </r>
    <r>
      <rPr>
        <sz val="8"/>
        <color theme="1"/>
        <rFont val="Calibri"/>
        <family val="2"/>
        <scheme val="minor"/>
      </rPr>
      <t>1</t>
    </r>
    <r>
      <rPr>
        <sz val="11"/>
        <color theme="1"/>
        <rFont val="Calibri"/>
        <family val="2"/>
        <scheme val="minor"/>
      </rPr>
      <t xml:space="preserve"> =</t>
    </r>
  </si>
  <si>
    <r>
      <t>x</t>
    </r>
    <r>
      <rPr>
        <sz val="8"/>
        <color theme="1"/>
        <rFont val="Calibri"/>
        <family val="2"/>
        <scheme val="minor"/>
      </rPr>
      <t>2</t>
    </r>
    <r>
      <rPr>
        <sz val="11"/>
        <color theme="1"/>
        <rFont val="Calibri"/>
        <family val="2"/>
        <scheme val="minor"/>
      </rPr>
      <t xml:space="preserve"> =</t>
    </r>
  </si>
  <si>
    <t>amount of tables manufactured</t>
  </si>
  <si>
    <t>amount of chairs manufactured</t>
  </si>
  <si>
    <t>Solver: Primary IP</t>
  </si>
  <si>
    <t>var.</t>
  </si>
  <si>
    <t>obj.</t>
  </si>
  <si>
    <t>s.t.</t>
  </si>
  <si>
    <t>ref.</t>
  </si>
  <si>
    <t>sign</t>
  </si>
  <si>
    <t>cons.</t>
  </si>
  <si>
    <r>
      <t>x</t>
    </r>
    <r>
      <rPr>
        <b/>
        <sz val="8"/>
        <color theme="1"/>
        <rFont val="Calibri"/>
        <family val="2"/>
        <scheme val="minor"/>
      </rPr>
      <t>1</t>
    </r>
  </si>
  <si>
    <r>
      <t>x</t>
    </r>
    <r>
      <rPr>
        <b/>
        <sz val="8"/>
        <color theme="1"/>
        <rFont val="Calibri"/>
        <family val="2"/>
        <scheme val="minor"/>
      </rPr>
      <t>2</t>
    </r>
  </si>
  <si>
    <t>(z)</t>
  </si>
  <si>
    <r>
      <t>s</t>
    </r>
    <r>
      <rPr>
        <sz val="8"/>
        <color theme="1"/>
        <rFont val="Calibri"/>
        <family val="2"/>
        <scheme val="minor"/>
      </rPr>
      <t>2</t>
    </r>
  </si>
  <si>
    <r>
      <t>s</t>
    </r>
    <r>
      <rPr>
        <sz val="8"/>
        <color theme="1"/>
        <rFont val="Calibri"/>
        <family val="2"/>
        <scheme val="minor"/>
      </rPr>
      <t>1</t>
    </r>
  </si>
  <si>
    <t>Branch &amp; Bound Algorithm: LP Relaxsation</t>
  </si>
  <si>
    <r>
      <t>Sub-Problem 2: x</t>
    </r>
    <r>
      <rPr>
        <b/>
        <sz val="8"/>
        <color theme="1"/>
        <rFont val="Calibri"/>
        <family val="2"/>
        <scheme val="minor"/>
      </rPr>
      <t>2</t>
    </r>
    <r>
      <rPr>
        <b/>
        <sz val="11"/>
        <color theme="1"/>
        <rFont val="Calibri"/>
        <family val="2"/>
        <scheme val="minor"/>
      </rPr>
      <t xml:space="preserve"> ≥ 3</t>
    </r>
  </si>
  <si>
    <r>
      <t>Sub-Problem 1: x</t>
    </r>
    <r>
      <rPr>
        <b/>
        <sz val="8"/>
        <color theme="1"/>
        <rFont val="Calibri"/>
        <family val="2"/>
        <scheme val="minor"/>
      </rPr>
      <t>2</t>
    </r>
    <r>
      <rPr>
        <b/>
        <sz val="11"/>
        <color theme="1"/>
        <rFont val="Calibri"/>
        <family val="2"/>
        <scheme val="minor"/>
      </rPr>
      <t xml:space="preserve"> ≤ 2</t>
    </r>
  </si>
  <si>
    <t>θ</t>
  </si>
  <si>
    <r>
      <t>s</t>
    </r>
    <r>
      <rPr>
        <b/>
        <sz val="8"/>
        <color theme="1"/>
        <rFont val="Calibri"/>
        <family val="2"/>
        <scheme val="minor"/>
      </rPr>
      <t>1</t>
    </r>
  </si>
  <si>
    <r>
      <t>s</t>
    </r>
    <r>
      <rPr>
        <b/>
        <sz val="8"/>
        <color theme="1"/>
        <rFont val="Calibri"/>
        <family val="2"/>
        <scheme val="minor"/>
      </rPr>
      <t>2</t>
    </r>
  </si>
  <si>
    <r>
      <t>Sub-Problem 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</si>
  <si>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</si>
  <si>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Candidate Solution</t>
  </si>
  <si>
    <r>
      <t>s</t>
    </r>
    <r>
      <rPr>
        <b/>
        <sz val="8"/>
        <color theme="1"/>
        <rFont val="Calibri"/>
        <family val="2"/>
        <scheme val="minor"/>
      </rPr>
      <t>3</t>
    </r>
  </si>
  <si>
    <t>T-4*</t>
  </si>
  <si>
    <r>
      <t>e</t>
    </r>
    <r>
      <rPr>
        <b/>
        <sz val="8"/>
        <color theme="1"/>
        <rFont val="Calibri"/>
        <family val="2"/>
        <scheme val="minor"/>
      </rPr>
      <t>3</t>
    </r>
  </si>
  <si>
    <t>Branch &amp; Bound Algorithm: LP Relaxsation (Graphical)</t>
  </si>
  <si>
    <t>Cutting Plane Algorithm: LP Relaxsation</t>
  </si>
  <si>
    <t>Cutting Plane Algorithm: LP Relaxsation (Graphical)</t>
  </si>
  <si>
    <r>
      <t>Cut 1: x</t>
    </r>
    <r>
      <rPr>
        <b/>
        <sz val="8"/>
        <color theme="1"/>
        <rFont val="Calibri"/>
        <family val="2"/>
        <scheme val="minor"/>
      </rPr>
      <t>2</t>
    </r>
  </si>
  <si>
    <r>
      <t>2.25s</t>
    </r>
    <r>
      <rPr>
        <sz val="8"/>
        <color theme="1"/>
        <rFont val="Calibri"/>
        <family val="2"/>
        <scheme val="minor"/>
      </rPr>
      <t>1</t>
    </r>
  </si>
  <si>
    <r>
      <t>-0.25s</t>
    </r>
    <r>
      <rPr>
        <sz val="8"/>
        <color theme="1"/>
        <rFont val="Calibri"/>
        <family val="2"/>
        <scheme val="minor"/>
      </rPr>
      <t>2</t>
    </r>
  </si>
  <si>
    <r>
      <t>2s</t>
    </r>
    <r>
      <rPr>
        <sz val="8"/>
        <color theme="1"/>
        <rFont val="Calibri"/>
        <family val="2"/>
        <scheme val="minor"/>
      </rPr>
      <t>1</t>
    </r>
  </si>
  <si>
    <r>
      <t>+0.25s</t>
    </r>
    <r>
      <rPr>
        <sz val="8"/>
        <color theme="1"/>
        <rFont val="Calibri"/>
        <family val="2"/>
        <scheme val="minor"/>
      </rPr>
      <t>1</t>
    </r>
  </si>
  <si>
    <r>
      <t>-1s</t>
    </r>
    <r>
      <rPr>
        <sz val="8"/>
        <color theme="1"/>
        <rFont val="Calibri"/>
        <family val="2"/>
        <scheme val="minor"/>
      </rPr>
      <t>2</t>
    </r>
  </si>
  <si>
    <r>
      <t>+0.75s</t>
    </r>
    <r>
      <rPr>
        <sz val="8"/>
        <color theme="1"/>
        <rFont val="Calibri"/>
        <family val="2"/>
        <scheme val="minor"/>
      </rPr>
      <t>2</t>
    </r>
  </si>
  <si>
    <t>+0.25</t>
  </si>
  <si>
    <t>-2</t>
  </si>
  <si>
    <r>
      <t>-0.25s</t>
    </r>
    <r>
      <rPr>
        <sz val="8"/>
        <color theme="1"/>
        <rFont val="Calibri"/>
        <family val="2"/>
        <scheme val="minor"/>
      </rPr>
      <t>1</t>
    </r>
  </si>
  <si>
    <r>
      <t>-0.75s</t>
    </r>
    <r>
      <rPr>
        <sz val="8"/>
        <color theme="1"/>
        <rFont val="Calibri"/>
        <family val="2"/>
        <scheme val="minor"/>
      </rPr>
      <t>2</t>
    </r>
  </si>
  <si>
    <r>
      <t>2 1/3s</t>
    </r>
    <r>
      <rPr>
        <sz val="8"/>
        <color theme="1"/>
        <rFont val="Calibri"/>
        <family val="2"/>
        <scheme val="minor"/>
      </rPr>
      <t>1</t>
    </r>
  </si>
  <si>
    <r>
      <t>-1/3s</t>
    </r>
    <r>
      <rPr>
        <sz val="8"/>
        <color theme="1"/>
        <rFont val="Calibri"/>
        <family val="2"/>
        <scheme val="minor"/>
      </rPr>
      <t>3</t>
    </r>
  </si>
  <si>
    <t>2 1/3</t>
  </si>
  <si>
    <r>
      <t>+1/3s</t>
    </r>
    <r>
      <rPr>
        <sz val="8"/>
        <color theme="1"/>
        <rFont val="Calibri"/>
        <family val="2"/>
        <scheme val="minor"/>
      </rPr>
      <t>1</t>
    </r>
  </si>
  <si>
    <r>
      <t>-1s</t>
    </r>
    <r>
      <rPr>
        <sz val="8"/>
        <color theme="1"/>
        <rFont val="Calibri"/>
        <family val="2"/>
        <scheme val="minor"/>
      </rPr>
      <t>3</t>
    </r>
  </si>
  <si>
    <r>
      <t>+2/3s</t>
    </r>
    <r>
      <rPr>
        <sz val="8"/>
        <color theme="1"/>
        <rFont val="Calibri"/>
        <family val="2"/>
        <scheme val="minor"/>
      </rPr>
      <t>2</t>
    </r>
  </si>
  <si>
    <t>+1/3</t>
  </si>
  <si>
    <r>
      <t>-1/3s</t>
    </r>
    <r>
      <rPr>
        <sz val="8"/>
        <color theme="1"/>
        <rFont val="Calibri"/>
        <family val="2"/>
        <scheme val="minor"/>
      </rPr>
      <t>1</t>
    </r>
  </si>
  <si>
    <r>
      <t>-2/3s</t>
    </r>
    <r>
      <rPr>
        <sz val="8"/>
        <color theme="1"/>
        <rFont val="Calibri"/>
        <family val="2"/>
        <scheme val="minor"/>
      </rPr>
      <t>2</t>
    </r>
  </si>
  <si>
    <r>
      <t>s</t>
    </r>
    <r>
      <rPr>
        <b/>
        <sz val="8"/>
        <color theme="1"/>
        <rFont val="Calibri"/>
        <family val="2"/>
        <scheme val="minor"/>
      </rPr>
      <t>4</t>
    </r>
  </si>
  <si>
    <r>
      <t>Cut 2: x</t>
    </r>
    <r>
      <rPr>
        <b/>
        <sz val="8"/>
        <color theme="1"/>
        <rFont val="Calibri"/>
        <family val="2"/>
        <scheme val="minor"/>
      </rPr>
      <t>2</t>
    </r>
  </si>
  <si>
    <r>
      <t>Cut 3: x</t>
    </r>
    <r>
      <rPr>
        <b/>
        <sz val="8"/>
        <color theme="1"/>
        <rFont val="Calibri"/>
        <family val="2"/>
        <scheme val="minor"/>
      </rPr>
      <t>2</t>
    </r>
  </si>
  <si>
    <r>
      <t>2 1/2s</t>
    </r>
    <r>
      <rPr>
        <sz val="8"/>
        <color theme="1"/>
        <rFont val="Calibri"/>
        <family val="2"/>
        <scheme val="minor"/>
      </rPr>
      <t>1</t>
    </r>
  </si>
  <si>
    <r>
      <t>-1/2s</t>
    </r>
    <r>
      <rPr>
        <sz val="8"/>
        <color theme="1"/>
        <rFont val="Calibri"/>
        <family val="2"/>
        <scheme val="minor"/>
      </rPr>
      <t>4</t>
    </r>
  </si>
  <si>
    <t>2 1/2</t>
  </si>
  <si>
    <r>
      <t>+1/2s</t>
    </r>
    <r>
      <rPr>
        <sz val="8"/>
        <color theme="1"/>
        <rFont val="Calibri"/>
        <family val="2"/>
        <scheme val="minor"/>
      </rPr>
      <t>1</t>
    </r>
  </si>
  <si>
    <r>
      <t>+1/2s</t>
    </r>
    <r>
      <rPr>
        <sz val="8"/>
        <color theme="1"/>
        <rFont val="Calibri"/>
        <family val="2"/>
        <scheme val="minor"/>
      </rPr>
      <t>2</t>
    </r>
  </si>
  <si>
    <t>+1/2</t>
  </si>
  <si>
    <r>
      <t>-1/2s</t>
    </r>
    <r>
      <rPr>
        <sz val="8"/>
        <color theme="1"/>
        <rFont val="Calibri"/>
        <family val="2"/>
        <scheme val="minor"/>
      </rPr>
      <t>1</t>
    </r>
  </si>
  <si>
    <r>
      <t>-1/2s</t>
    </r>
    <r>
      <rPr>
        <sz val="8"/>
        <color theme="1"/>
        <rFont val="Calibri"/>
        <family val="2"/>
        <scheme val="minor"/>
      </rPr>
      <t>2</t>
    </r>
  </si>
  <si>
    <t>T-5*</t>
  </si>
  <si>
    <t>T-6*</t>
  </si>
  <si>
    <r>
      <t>s</t>
    </r>
    <r>
      <rPr>
        <b/>
        <sz val="8"/>
        <color theme="1"/>
        <rFont val="Calibri"/>
        <family val="2"/>
        <scheme val="minor"/>
      </rPr>
      <t>5</t>
    </r>
  </si>
  <si>
    <r>
      <t>Cut on x</t>
    </r>
    <r>
      <rPr>
        <b/>
        <sz val="8"/>
        <color theme="1"/>
        <rFont val="Calibri"/>
        <family val="2"/>
        <scheme val="minor"/>
      </rPr>
      <t>2</t>
    </r>
  </si>
  <si>
    <t>Cutting Plane Algorithm: Cut 1</t>
  </si>
  <si>
    <t>Cutting Plane Algorithm: Cut 2</t>
  </si>
  <si>
    <t>Cutting Plane Algorithm: Cut 3</t>
  </si>
  <si>
    <t>Canonical Form: Branch &amp; Bound Algorithm</t>
  </si>
  <si>
    <t>Canonical Form: Cutting Plane Algorithm</t>
  </si>
  <si>
    <t>Labour restriction</t>
  </si>
  <si>
    <t>Wood restriction</t>
  </si>
  <si>
    <t>Integer Programming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</si>
</sst>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 &quot;???/???"/>
    <numFmt numFmtId="165" formatCode="#\ ???/???"/>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108">
    <xf numFmtId="0" fontId="0" fillId="0" borderId="0" xfId="0"/>
    <xf numFmtId="0" fontId="0" fillId="0" borderId="4" xfId="0" applyBorder="1"/>
    <xf numFmtId="0" fontId="0" fillId="0" borderId="0" xfId="0" applyBorder="1"/>
    <xf numFmtId="0" fontId="0" fillId="0" borderId="5" xfId="0" applyBorder="1"/>
    <xf numFmtId="0" fontId="2" fillId="0" borderId="0" xfId="0" applyFont="1" applyBorder="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applyBorder="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applyBorder="1"/>
    <xf numFmtId="0" fontId="1" fillId="3" borderId="4" xfId="0" applyFont="1" applyFill="1" applyBorder="1"/>
    <xf numFmtId="0" fontId="0" fillId="3" borderId="0" xfId="0" applyFill="1" applyBorder="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1" fillId="0" borderId="6" xfId="0" quotePrefix="1" applyFont="1" applyBorder="1"/>
    <xf numFmtId="0" fontId="1" fillId="0" borderId="2" xfId="0" applyFont="1" applyFill="1" applyBorder="1"/>
    <xf numFmtId="0" fontId="1" fillId="4" borderId="2" xfId="0" applyFont="1" applyFill="1" applyBorder="1"/>
    <xf numFmtId="13" fontId="0" fillId="4" borderId="0" xfId="0" applyNumberFormat="1" applyFill="1" applyBorder="1"/>
    <xf numFmtId="13" fontId="0" fillId="4" borderId="7" xfId="0" applyNumberFormat="1" applyFill="1" applyBorder="1"/>
    <xf numFmtId="13" fontId="0" fillId="0" borderId="0" xfId="0" applyNumberFormat="1" applyFill="1" applyBorder="1"/>
    <xf numFmtId="13" fontId="0" fillId="0" borderId="5" xfId="0" applyNumberFormat="1" applyFill="1" applyBorder="1"/>
    <xf numFmtId="0" fontId="1" fillId="5" borderId="2" xfId="0" applyFont="1" applyFill="1" applyBorder="1"/>
    <xf numFmtId="13" fontId="0" fillId="5" borderId="0" xfId="0" applyNumberFormat="1" applyFill="1" applyBorder="1"/>
    <xf numFmtId="13" fontId="0" fillId="5" borderId="5" xfId="0" applyNumberFormat="1" applyFill="1" applyBorder="1"/>
    <xf numFmtId="0" fontId="1" fillId="0" borderId="4" xfId="0" applyFont="1" applyFill="1" applyBorder="1"/>
    <xf numFmtId="0" fontId="1" fillId="0" borderId="1" xfId="0" applyFont="1" applyFill="1" applyBorder="1"/>
    <xf numFmtId="13" fontId="0" fillId="0" borderId="7" xfId="0" applyNumberFormat="1" applyFill="1" applyBorder="1"/>
    <xf numFmtId="13" fontId="0" fillId="0" borderId="8" xfId="0" applyNumberFormat="1" applyFill="1" applyBorder="1"/>
    <xf numFmtId="13" fontId="0" fillId="0" borderId="7" xfId="0" quotePrefix="1" applyNumberFormat="1" applyBorder="1"/>
    <xf numFmtId="13" fontId="0" fillId="0" borderId="0" xfId="0" quotePrefix="1" applyNumberFormat="1" applyBorder="1"/>
    <xf numFmtId="0" fontId="0" fillId="0" borderId="0" xfId="0" quotePrefix="1" applyBorder="1"/>
    <xf numFmtId="0" fontId="0" fillId="0" borderId="5" xfId="0" quotePrefix="1" applyBorder="1"/>
    <xf numFmtId="0" fontId="1" fillId="0" borderId="0" xfId="0" applyFont="1" applyBorder="1"/>
    <xf numFmtId="0" fontId="0" fillId="0" borderId="0" xfId="0" applyFill="1" applyBorder="1"/>
    <xf numFmtId="0" fontId="0" fillId="0" borderId="7" xfId="0" applyFill="1" applyBorder="1"/>
    <xf numFmtId="13" fontId="0" fillId="5" borderId="7" xfId="0" applyNumberFormat="1" applyFill="1" applyBorder="1"/>
    <xf numFmtId="13" fontId="0" fillId="5" borderId="8" xfId="0" applyNumberFormat="1" applyFill="1" applyBorder="1"/>
    <xf numFmtId="0" fontId="0" fillId="0" borderId="4" xfId="0" applyFill="1" applyBorder="1"/>
    <xf numFmtId="0" fontId="0" fillId="0" borderId="5" xfId="0" applyFill="1" applyBorder="1"/>
    <xf numFmtId="0" fontId="1" fillId="0" borderId="5" xfId="0" applyFont="1" applyBorder="1"/>
    <xf numFmtId="0" fontId="0" fillId="5" borderId="0" xfId="0" applyFill="1" applyBorder="1"/>
    <xf numFmtId="164" fontId="0" fillId="5" borderId="0" xfId="0" applyNumberFormat="1" applyFill="1" applyBorder="1"/>
    <xf numFmtId="164" fontId="0" fillId="0" borderId="0" xfId="0" applyNumberFormat="1" applyBorder="1"/>
    <xf numFmtId="0" fontId="0" fillId="0" borderId="0" xfId="0" applyNumberFormat="1" applyBorder="1"/>
    <xf numFmtId="0" fontId="0" fillId="0" borderId="7" xfId="0" applyNumberFormat="1" applyBorder="1"/>
    <xf numFmtId="0" fontId="1" fillId="6" borderId="2" xfId="0" applyFont="1" applyFill="1" applyBorder="1"/>
    <xf numFmtId="13" fontId="0" fillId="6" borderId="0" xfId="0" applyNumberFormat="1" applyFill="1" applyBorder="1"/>
    <xf numFmtId="13" fontId="0" fillId="6" borderId="5" xfId="0" applyNumberFormat="1" applyFill="1" applyBorder="1"/>
    <xf numFmtId="13" fontId="4" fillId="0" borderId="3" xfId="0" applyNumberFormat="1" applyFont="1" applyBorder="1"/>
    <xf numFmtId="13" fontId="1" fillId="5" borderId="9" xfId="0" applyNumberFormat="1" applyFont="1" applyFill="1" applyBorder="1"/>
    <xf numFmtId="0" fontId="0" fillId="4" borderId="0" xfId="0" applyFill="1" applyBorder="1"/>
    <xf numFmtId="13" fontId="4" fillId="0" borderId="6" xfId="0" applyNumberFormat="1" applyFont="1" applyBorder="1"/>
    <xf numFmtId="0" fontId="1" fillId="4" borderId="4" xfId="0" applyFont="1" applyFill="1" applyBorder="1"/>
    <xf numFmtId="13" fontId="0" fillId="4" borderId="5" xfId="0" applyNumberFormat="1" applyFill="1" applyBorder="1"/>
    <xf numFmtId="0" fontId="1" fillId="2" borderId="13" xfId="0" applyFont="1" applyFill="1" applyBorder="1"/>
    <xf numFmtId="0" fontId="1" fillId="2" borderId="14" xfId="0" applyFont="1" applyFill="1" applyBorder="1"/>
    <xf numFmtId="0" fontId="0" fillId="0" borderId="14" xfId="0" applyBorder="1"/>
    <xf numFmtId="0" fontId="0" fillId="0" borderId="15" xfId="0" applyBorder="1"/>
    <xf numFmtId="13" fontId="1" fillId="0" borderId="3" xfId="0" applyNumberFormat="1" applyFont="1" applyFill="1" applyBorder="1"/>
    <xf numFmtId="2" fontId="0" fillId="0" borderId="0" xfId="0" applyNumberFormat="1" applyFill="1" applyBorder="1"/>
    <xf numFmtId="2" fontId="0" fillId="0" borderId="0" xfId="0" quotePrefix="1" applyNumberFormat="1" applyFill="1" applyBorder="1"/>
    <xf numFmtId="13" fontId="4" fillId="0" borderId="6" xfId="0" applyNumberFormat="1" applyFont="1" applyFill="1" applyBorder="1"/>
    <xf numFmtId="0" fontId="0" fillId="0" borderId="8" xfId="0" applyFill="1" applyBorder="1"/>
    <xf numFmtId="0" fontId="1" fillId="0" borderId="6" xfId="0" applyFont="1" applyFill="1" applyBorder="1"/>
    <xf numFmtId="0" fontId="0" fillId="0" borderId="0" xfId="0" applyFill="1"/>
    <xf numFmtId="165" fontId="0" fillId="4" borderId="0" xfId="0" applyNumberFormat="1" applyFill="1" applyBorder="1"/>
    <xf numFmtId="165" fontId="0" fillId="4" borderId="5" xfId="0" applyNumberFormat="1" applyFill="1" applyBorder="1"/>
    <xf numFmtId="0" fontId="0" fillId="4" borderId="7" xfId="0" applyFill="1" applyBorder="1"/>
    <xf numFmtId="0" fontId="0" fillId="0" borderId="7" xfId="0" quotePrefix="1" applyBorder="1"/>
    <xf numFmtId="0" fontId="1" fillId="0" borderId="0" xfId="0" applyFont="1" applyFill="1" applyBorder="1"/>
    <xf numFmtId="0" fontId="8" fillId="0" borderId="5" xfId="0" applyFont="1" applyFill="1" applyBorder="1"/>
    <xf numFmtId="12" fontId="0" fillId="0" borderId="7" xfId="0" applyNumberFormat="1" applyFont="1" applyBorder="1"/>
    <xf numFmtId="0" fontId="1" fillId="0" borderId="4" xfId="0" quotePrefix="1" applyFont="1" applyBorder="1"/>
    <xf numFmtId="12" fontId="0" fillId="0" borderId="8" xfId="0" applyNumberFormat="1" applyFont="1" applyBorder="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13" fontId="1" fillId="5" borderId="10" xfId="0" applyNumberFormat="1" applyFont="1" applyFill="1" applyBorder="1" applyAlignment="1">
      <alignment horizontal="center"/>
    </xf>
    <xf numFmtId="13" fontId="1" fillId="5" borderId="11" xfId="0" applyNumberFormat="1" applyFont="1" applyFill="1" applyBorder="1" applyAlignment="1">
      <alignment horizontal="center"/>
    </xf>
    <xf numFmtId="13" fontId="1" fillId="5" borderId="12" xfId="0" applyNumberFormat="1" applyFont="1" applyFill="1" applyBorder="1" applyAlignment="1">
      <alignment horizontal="center"/>
    </xf>
    <xf numFmtId="0" fontId="1" fillId="0" borderId="10" xfId="0" applyNumberFormat="1" applyFont="1" applyBorder="1" applyAlignment="1">
      <alignment horizontal="center"/>
    </xf>
    <xf numFmtId="0" fontId="1" fillId="0" borderId="11" xfId="0" applyNumberFormat="1" applyFont="1" applyBorder="1" applyAlignment="1">
      <alignment horizontal="center"/>
    </xf>
    <xf numFmtId="0" fontId="1" fillId="0" borderId="12" xfId="0" applyNumberFormat="1"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34636</xdr:colOff>
      <xdr:row>9</xdr:row>
      <xdr:rowOff>86590</xdr:rowOff>
    </xdr:from>
    <xdr:to>
      <xdr:col>18</xdr:col>
      <xdr:colOff>346364</xdr:colOff>
      <xdr:row>26</xdr:row>
      <xdr:rowOff>189551</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2545" y="1853045"/>
          <a:ext cx="3913910" cy="3483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166255</xdr:colOff>
      <xdr:row>31</xdr:row>
      <xdr:rowOff>138545</xdr:rowOff>
    </xdr:from>
    <xdr:to>
      <xdr:col>21</xdr:col>
      <xdr:colOff>2355273</xdr:colOff>
      <xdr:row>47</xdr:row>
      <xdr:rowOff>23184</xdr:rowOff>
    </xdr:to>
    <xdr:pic>
      <xdr:nvPicPr>
        <xdr:cNvPr id="3" name="Picture 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32028" y="6303818"/>
          <a:ext cx="2189018" cy="3043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34636</xdr:colOff>
      <xdr:row>9</xdr:row>
      <xdr:rowOff>86590</xdr:rowOff>
    </xdr:from>
    <xdr:to>
      <xdr:col>19</xdr:col>
      <xdr:colOff>279688</xdr:colOff>
      <xdr:row>27</xdr:row>
      <xdr:rowOff>108404</xdr:rowOff>
    </xdr:to>
    <xdr:pic>
      <xdr:nvPicPr>
        <xdr:cNvPr id="3" name="Picture 2">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4836" y="1829665"/>
          <a:ext cx="3902653" cy="3421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8"/>
  <sheetViews>
    <sheetView zoomScale="55" zoomScaleNormal="55" workbookViewId="0"/>
  </sheetViews>
  <sheetFormatPr defaultRowHeight="15" x14ac:dyDescent="0.25"/>
  <cols>
    <col min="1" max="1" width="3.140625" customWidth="1"/>
    <col min="2" max="2" width="9" customWidth="1"/>
    <col min="3" max="3" width="12.140625" bestFit="1" customWidth="1"/>
    <col min="4" max="4" width="4.85546875" bestFit="1" customWidth="1"/>
    <col min="5" max="5" width="12.28515625" bestFit="1" customWidth="1"/>
    <col min="6" max="6" width="7.140625" bestFit="1" customWidth="1"/>
    <col min="7" max="7" width="8.42578125" bestFit="1" customWidth="1"/>
    <col min="8" max="8" width="20.7109375" bestFit="1" customWidth="1"/>
  </cols>
  <sheetData>
    <row r="1" spans="2:8" ht="15.75" thickBot="1" x14ac:dyDescent="0.3"/>
    <row r="2" spans="2:8" x14ac:dyDescent="0.25">
      <c r="B2" s="87" t="s">
        <v>18</v>
      </c>
      <c r="C2" s="88"/>
      <c r="D2" s="88"/>
      <c r="E2" s="88"/>
      <c r="F2" s="88"/>
      <c r="G2" s="88"/>
      <c r="H2" s="89"/>
    </row>
    <row r="3" spans="2:8" ht="97.5" customHeight="1" x14ac:dyDescent="0.25">
      <c r="B3" s="96" t="s">
        <v>23</v>
      </c>
      <c r="C3" s="97"/>
      <c r="D3" s="97"/>
      <c r="E3" s="97"/>
      <c r="F3" s="97"/>
      <c r="G3" s="97"/>
      <c r="H3" s="98"/>
    </row>
    <row r="4" spans="2:8" ht="15.75" thickBot="1" x14ac:dyDescent="0.3">
      <c r="B4" s="95" t="s">
        <v>25</v>
      </c>
      <c r="C4" s="91"/>
      <c r="D4" s="91"/>
      <c r="E4" s="91"/>
      <c r="F4" s="91"/>
      <c r="G4" s="91"/>
      <c r="H4" s="8"/>
    </row>
    <row r="5" spans="2:8" ht="15.75" thickBot="1" x14ac:dyDescent="0.3"/>
    <row r="6" spans="2:8" x14ac:dyDescent="0.25">
      <c r="B6" s="87" t="s">
        <v>24</v>
      </c>
      <c r="C6" s="88"/>
      <c r="D6" s="88"/>
      <c r="E6" s="88"/>
      <c r="F6" s="88"/>
      <c r="G6" s="89"/>
    </row>
    <row r="7" spans="2:8" x14ac:dyDescent="0.25">
      <c r="B7" s="1" t="s">
        <v>27</v>
      </c>
      <c r="C7" s="93" t="s">
        <v>29</v>
      </c>
      <c r="D7" s="93"/>
      <c r="E7" s="93"/>
      <c r="F7" s="93"/>
      <c r="G7" s="94"/>
    </row>
    <row r="8" spans="2:8" ht="15.75" thickBot="1" x14ac:dyDescent="0.3">
      <c r="B8" s="5" t="s">
        <v>28</v>
      </c>
      <c r="C8" s="91" t="s">
        <v>30</v>
      </c>
      <c r="D8" s="91"/>
      <c r="E8" s="91"/>
      <c r="F8" s="91"/>
      <c r="G8" s="92"/>
    </row>
    <row r="9" spans="2:8" ht="15.75" thickBot="1" x14ac:dyDescent="0.3"/>
    <row r="10" spans="2:8" x14ac:dyDescent="0.25">
      <c r="B10" s="87" t="s">
        <v>100</v>
      </c>
      <c r="C10" s="88"/>
      <c r="D10" s="88"/>
      <c r="E10" s="88"/>
      <c r="F10" s="88"/>
      <c r="G10" s="88"/>
      <c r="H10" s="89"/>
    </row>
    <row r="11" spans="2:8" x14ac:dyDescent="0.25">
      <c r="B11" s="1" t="s">
        <v>0</v>
      </c>
      <c r="C11" s="2" t="s">
        <v>6</v>
      </c>
      <c r="D11" s="2" t="s">
        <v>1</v>
      </c>
      <c r="E11" s="2" t="s">
        <v>10</v>
      </c>
      <c r="F11" s="2"/>
      <c r="G11" s="2"/>
      <c r="H11" s="3"/>
    </row>
    <row r="12" spans="2:8" x14ac:dyDescent="0.25">
      <c r="B12" s="1" t="s">
        <v>2</v>
      </c>
      <c r="C12" s="2" t="s">
        <v>7</v>
      </c>
      <c r="D12" s="2" t="s">
        <v>1</v>
      </c>
      <c r="E12" s="2" t="s">
        <v>11</v>
      </c>
      <c r="F12" s="4" t="s">
        <v>3</v>
      </c>
      <c r="G12" s="2">
        <v>6</v>
      </c>
      <c r="H12" s="83" t="s">
        <v>98</v>
      </c>
    </row>
    <row r="13" spans="2:8" x14ac:dyDescent="0.25">
      <c r="B13" s="1"/>
      <c r="C13" s="2" t="s">
        <v>8</v>
      </c>
      <c r="D13" s="2" t="s">
        <v>1</v>
      </c>
      <c r="E13" s="2" t="s">
        <v>10</v>
      </c>
      <c r="F13" s="4" t="s">
        <v>3</v>
      </c>
      <c r="G13" s="2">
        <v>45</v>
      </c>
      <c r="H13" s="83" t="s">
        <v>99</v>
      </c>
    </row>
    <row r="14" spans="2:8" x14ac:dyDescent="0.25">
      <c r="B14" s="1"/>
      <c r="C14" s="2" t="s">
        <v>9</v>
      </c>
      <c r="D14" s="4" t="s">
        <v>4</v>
      </c>
      <c r="E14" s="2">
        <v>0</v>
      </c>
      <c r="F14" s="2"/>
      <c r="G14" s="2"/>
      <c r="H14" s="3"/>
    </row>
    <row r="15" spans="2:8" ht="15.75" thickBot="1" x14ac:dyDescent="0.3">
      <c r="B15" s="5"/>
      <c r="C15" s="6" t="s">
        <v>11</v>
      </c>
      <c r="D15" s="90" t="s">
        <v>5</v>
      </c>
      <c r="E15" s="90"/>
      <c r="F15" s="90"/>
      <c r="G15" s="6"/>
      <c r="H15" s="8"/>
    </row>
    <row r="16" spans="2:8" ht="15.75" thickBot="1" x14ac:dyDescent="0.3"/>
    <row r="17" spans="2:7" x14ac:dyDescent="0.25">
      <c r="B17" s="87" t="s">
        <v>19</v>
      </c>
      <c r="C17" s="88"/>
      <c r="D17" s="88"/>
      <c r="E17" s="88"/>
      <c r="F17" s="88"/>
      <c r="G17" s="89"/>
    </row>
    <row r="18" spans="2:7" x14ac:dyDescent="0.25">
      <c r="B18" s="1" t="s">
        <v>0</v>
      </c>
      <c r="C18" s="2" t="s">
        <v>6</v>
      </c>
      <c r="D18" s="2" t="s">
        <v>1</v>
      </c>
      <c r="E18" s="2" t="s">
        <v>10</v>
      </c>
      <c r="F18" s="2"/>
      <c r="G18" s="3"/>
    </row>
    <row r="19" spans="2:7" x14ac:dyDescent="0.25">
      <c r="B19" s="1" t="s">
        <v>2</v>
      </c>
      <c r="C19" s="2" t="s">
        <v>7</v>
      </c>
      <c r="D19" s="2" t="s">
        <v>1</v>
      </c>
      <c r="E19" s="2" t="s">
        <v>11</v>
      </c>
      <c r="F19" s="4" t="s">
        <v>3</v>
      </c>
      <c r="G19" s="3">
        <v>6</v>
      </c>
    </row>
    <row r="20" spans="2:7" x14ac:dyDescent="0.25">
      <c r="B20" s="1"/>
      <c r="C20" s="2" t="s">
        <v>8</v>
      </c>
      <c r="D20" s="2" t="s">
        <v>1</v>
      </c>
      <c r="E20" s="2" t="s">
        <v>10</v>
      </c>
      <c r="F20" s="4" t="s">
        <v>3</v>
      </c>
      <c r="G20" s="3">
        <v>45</v>
      </c>
    </row>
    <row r="21" spans="2:7" ht="15.75" thickBot="1" x14ac:dyDescent="0.3">
      <c r="B21" s="5"/>
      <c r="C21" s="6" t="s">
        <v>9</v>
      </c>
      <c r="D21" s="7" t="s">
        <v>4</v>
      </c>
      <c r="E21" s="6">
        <v>0</v>
      </c>
      <c r="F21" s="6"/>
      <c r="G21" s="8"/>
    </row>
    <row r="22" spans="2:7" ht="15.75" thickBot="1" x14ac:dyDescent="0.3"/>
    <row r="23" spans="2:7" x14ac:dyDescent="0.25">
      <c r="B23" s="87" t="s">
        <v>31</v>
      </c>
      <c r="C23" s="88"/>
      <c r="D23" s="88"/>
      <c r="E23" s="88"/>
      <c r="F23" s="88"/>
      <c r="G23" s="89"/>
    </row>
    <row r="24" spans="2:7" x14ac:dyDescent="0.25">
      <c r="B24" s="1"/>
      <c r="C24" s="45" t="s">
        <v>38</v>
      </c>
      <c r="D24" s="45" t="s">
        <v>39</v>
      </c>
      <c r="E24" s="45" t="s">
        <v>35</v>
      </c>
      <c r="F24" s="45" t="s">
        <v>36</v>
      </c>
      <c r="G24" s="52" t="s">
        <v>37</v>
      </c>
    </row>
    <row r="25" spans="2:7" x14ac:dyDescent="0.25">
      <c r="B25" s="12" t="s">
        <v>32</v>
      </c>
      <c r="C25" s="54">
        <v>3.8888888888888888</v>
      </c>
      <c r="D25" s="53">
        <v>2</v>
      </c>
      <c r="E25" s="2"/>
      <c r="F25" s="2"/>
      <c r="G25" s="3"/>
    </row>
    <row r="26" spans="2:7" x14ac:dyDescent="0.25">
      <c r="B26" s="12" t="s">
        <v>33</v>
      </c>
      <c r="C26" s="2">
        <v>8</v>
      </c>
      <c r="D26" s="2">
        <v>5</v>
      </c>
      <c r="E26" s="54">
        <f>SUMPRODUCT($C$25:$D$25,C26:D26)</f>
        <v>41.111111111111114</v>
      </c>
      <c r="F26" s="2"/>
      <c r="G26" s="3"/>
    </row>
    <row r="27" spans="2:7" x14ac:dyDescent="0.25">
      <c r="B27" s="12" t="s">
        <v>34</v>
      </c>
      <c r="C27" s="2">
        <v>1</v>
      </c>
      <c r="D27" s="2">
        <v>1</v>
      </c>
      <c r="E27" s="55">
        <f t="shared" ref="E27:E28" si="0">SUMPRODUCT($C$25:$D$25,C27:D27)</f>
        <v>5.8888888888888893</v>
      </c>
      <c r="F27" s="4" t="s">
        <v>3</v>
      </c>
      <c r="G27" s="3">
        <v>6</v>
      </c>
    </row>
    <row r="28" spans="2:7" ht="15.75" thickBot="1" x14ac:dyDescent="0.3">
      <c r="B28" s="5"/>
      <c r="C28" s="6">
        <v>9</v>
      </c>
      <c r="D28" s="6">
        <v>5</v>
      </c>
      <c r="E28" s="6">
        <f t="shared" si="0"/>
        <v>45</v>
      </c>
      <c r="F28" s="7" t="s">
        <v>3</v>
      </c>
      <c r="G28" s="8">
        <v>45</v>
      </c>
    </row>
  </sheetData>
  <mergeCells count="10">
    <mergeCell ref="B6:G6"/>
    <mergeCell ref="C7:G7"/>
    <mergeCell ref="B4:G4"/>
    <mergeCell ref="B3:H3"/>
    <mergeCell ref="B2:H2"/>
    <mergeCell ref="B17:G17"/>
    <mergeCell ref="D15:F15"/>
    <mergeCell ref="B23:G23"/>
    <mergeCell ref="C8:G8"/>
    <mergeCell ref="B10: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52"/>
  <sheetViews>
    <sheetView view="pageBreakPreview" zoomScale="55" zoomScaleNormal="55" zoomScaleSheetLayoutView="55" workbookViewId="0"/>
  </sheetViews>
  <sheetFormatPr defaultRowHeight="15" x14ac:dyDescent="0.25"/>
  <cols>
    <col min="1" max="1" width="3" customWidth="1"/>
    <col min="2" max="2" width="2.7109375" customWidth="1"/>
    <col min="3" max="3" width="8.7109375" bestFit="1" customWidth="1"/>
    <col min="4" max="5" width="9" bestFit="1" customWidth="1"/>
    <col min="6" max="6" width="9.7109375" bestFit="1" customWidth="1"/>
    <col min="7" max="7" width="9" bestFit="1" customWidth="1"/>
    <col min="8" max="9" width="9.7109375" bestFit="1" customWidth="1"/>
    <col min="10" max="10" width="4.28515625" bestFit="1" customWidth="1"/>
    <col min="11" max="11" width="3.28515625" customWidth="1"/>
    <col min="12" max="12" width="3" customWidth="1"/>
    <col min="13" max="13" width="7.42578125" bestFit="1" customWidth="1"/>
    <col min="14" max="15" width="9" bestFit="1" customWidth="1"/>
    <col min="16" max="16" width="9.7109375" bestFit="1" customWidth="1"/>
    <col min="17" max="17" width="9" bestFit="1" customWidth="1"/>
    <col min="18" max="18" width="9.7109375" bestFit="1" customWidth="1"/>
    <col min="19" max="19" width="10.28515625" bestFit="1" customWidth="1"/>
    <col min="20" max="20" width="2.7109375" customWidth="1"/>
    <col min="21" max="21" width="3.85546875" customWidth="1"/>
    <col min="22" max="22" width="37.28515625" customWidth="1"/>
    <col min="23" max="23" width="9.7109375" bestFit="1" customWidth="1"/>
  </cols>
  <sheetData>
    <row r="1" spans="2:19" ht="15.75" thickBot="1" x14ac:dyDescent="0.3"/>
    <row r="2" spans="2:19" x14ac:dyDescent="0.25">
      <c r="B2" s="87" t="s">
        <v>96</v>
      </c>
      <c r="C2" s="88"/>
      <c r="D2" s="88"/>
      <c r="E2" s="88"/>
      <c r="F2" s="88"/>
      <c r="G2" s="88"/>
      <c r="H2" s="88"/>
      <c r="I2" s="88"/>
      <c r="J2" s="88"/>
      <c r="K2" s="89"/>
    </row>
    <row r="3" spans="2:19" x14ac:dyDescent="0.25">
      <c r="B3" s="1"/>
      <c r="C3" s="2"/>
      <c r="D3" s="2"/>
      <c r="E3" s="2"/>
      <c r="F3" s="2"/>
      <c r="G3" s="56"/>
      <c r="H3" s="56"/>
      <c r="I3" s="2"/>
      <c r="J3" s="2"/>
      <c r="K3" s="3"/>
    </row>
    <row r="4" spans="2:19" x14ac:dyDescent="0.25">
      <c r="B4" s="1"/>
      <c r="C4" s="2" t="s">
        <v>40</v>
      </c>
      <c r="D4" t="s">
        <v>20</v>
      </c>
      <c r="E4" s="2" t="s">
        <v>6</v>
      </c>
      <c r="F4" s="2" t="s">
        <v>20</v>
      </c>
      <c r="G4" s="2" t="s">
        <v>10</v>
      </c>
      <c r="H4" s="2" t="s">
        <v>17</v>
      </c>
      <c r="I4" s="2">
        <v>0</v>
      </c>
      <c r="J4" s="56"/>
      <c r="K4" s="3"/>
    </row>
    <row r="5" spans="2:19" x14ac:dyDescent="0.25">
      <c r="B5" s="1"/>
      <c r="C5" s="2"/>
      <c r="D5" s="2" t="s">
        <v>7</v>
      </c>
      <c r="E5" s="2" t="s">
        <v>1</v>
      </c>
      <c r="F5" s="2" t="s">
        <v>11</v>
      </c>
      <c r="G5" s="2" t="s">
        <v>1</v>
      </c>
      <c r="H5" s="2" t="s">
        <v>42</v>
      </c>
      <c r="I5" s="2" t="s">
        <v>17</v>
      </c>
      <c r="J5" s="2">
        <v>6</v>
      </c>
      <c r="K5" s="3"/>
    </row>
    <row r="6" spans="2:19" x14ac:dyDescent="0.25">
      <c r="B6" s="1"/>
      <c r="C6" s="2"/>
      <c r="D6" s="2" t="s">
        <v>8</v>
      </c>
      <c r="E6" s="2" t="s">
        <v>1</v>
      </c>
      <c r="F6" s="2" t="s">
        <v>10</v>
      </c>
      <c r="G6" s="2" t="s">
        <v>1</v>
      </c>
      <c r="H6" s="2" t="s">
        <v>41</v>
      </c>
      <c r="I6" s="46" t="s">
        <v>17</v>
      </c>
      <c r="J6" s="2">
        <v>45</v>
      </c>
      <c r="K6" s="3"/>
    </row>
    <row r="7" spans="2:19" ht="15.75" thickBot="1" x14ac:dyDescent="0.3">
      <c r="B7" s="5"/>
      <c r="C7" s="6"/>
      <c r="D7" s="6"/>
      <c r="E7" s="6"/>
      <c r="F7" s="6"/>
      <c r="G7" s="57"/>
      <c r="H7" s="57"/>
      <c r="I7" s="6"/>
      <c r="J7" s="6"/>
      <c r="K7" s="8"/>
    </row>
    <row r="8" spans="2:19" ht="15.75" thickBot="1" x14ac:dyDescent="0.3"/>
    <row r="9" spans="2:19" x14ac:dyDescent="0.25">
      <c r="B9" s="87" t="s">
        <v>43</v>
      </c>
      <c r="C9" s="88"/>
      <c r="D9" s="88"/>
      <c r="E9" s="88"/>
      <c r="F9" s="88"/>
      <c r="G9" s="88"/>
      <c r="H9" s="88"/>
      <c r="I9" s="88"/>
      <c r="J9" s="89"/>
      <c r="L9" s="87" t="s">
        <v>55</v>
      </c>
      <c r="M9" s="88"/>
      <c r="N9" s="88"/>
      <c r="O9" s="88"/>
      <c r="P9" s="88"/>
      <c r="Q9" s="88"/>
      <c r="R9" s="88"/>
      <c r="S9" s="89"/>
    </row>
    <row r="10" spans="2:19" ht="15.75" thickBot="1" x14ac:dyDescent="0.3">
      <c r="B10" s="1"/>
      <c r="C10" s="2"/>
      <c r="D10" s="2"/>
      <c r="E10" s="2"/>
      <c r="F10" s="2"/>
      <c r="G10" s="2"/>
      <c r="H10" s="2"/>
      <c r="I10" s="2"/>
      <c r="J10" s="3"/>
      <c r="L10" s="1"/>
      <c r="M10" s="2"/>
      <c r="N10" s="2"/>
      <c r="O10" s="2"/>
      <c r="P10" s="2"/>
      <c r="Q10" s="2"/>
      <c r="R10" s="2"/>
      <c r="S10" s="3"/>
    </row>
    <row r="11" spans="2:19" x14ac:dyDescent="0.25">
      <c r="B11" s="1"/>
      <c r="C11" s="9" t="s">
        <v>12</v>
      </c>
      <c r="D11" s="18" t="s">
        <v>38</v>
      </c>
      <c r="E11" s="10" t="s">
        <v>39</v>
      </c>
      <c r="F11" s="10" t="s">
        <v>47</v>
      </c>
      <c r="G11" s="10" t="s">
        <v>48</v>
      </c>
      <c r="H11" s="10" t="s">
        <v>13</v>
      </c>
      <c r="I11" s="61" t="s">
        <v>46</v>
      </c>
      <c r="J11" s="3"/>
      <c r="L11" s="1"/>
      <c r="M11" s="2"/>
      <c r="N11" s="2"/>
      <c r="O11" s="2"/>
      <c r="P11" s="2"/>
      <c r="Q11" s="2"/>
      <c r="R11" s="2"/>
      <c r="S11" s="3"/>
    </row>
    <row r="12" spans="2:19" x14ac:dyDescent="0.25">
      <c r="B12" s="1"/>
      <c r="C12" s="12" t="s">
        <v>14</v>
      </c>
      <c r="D12" s="21">
        <v>-8</v>
      </c>
      <c r="E12" s="2">
        <v>-5</v>
      </c>
      <c r="F12" s="2">
        <v>0</v>
      </c>
      <c r="G12" s="2">
        <v>0</v>
      </c>
      <c r="H12" s="2">
        <v>0</v>
      </c>
      <c r="I12" s="3"/>
      <c r="J12" s="3"/>
      <c r="L12" s="1"/>
      <c r="M12" s="2"/>
      <c r="N12" s="2"/>
      <c r="O12" s="2"/>
      <c r="P12" s="2"/>
      <c r="Q12" s="2"/>
      <c r="R12" s="2"/>
      <c r="S12" s="3"/>
    </row>
    <row r="13" spans="2:19" x14ac:dyDescent="0.25">
      <c r="B13" s="1"/>
      <c r="C13" s="12">
        <v>1</v>
      </c>
      <c r="D13" s="21">
        <v>1</v>
      </c>
      <c r="E13" s="2">
        <v>1</v>
      </c>
      <c r="F13" s="2">
        <v>1</v>
      </c>
      <c r="G13" s="2">
        <v>0</v>
      </c>
      <c r="H13" s="2">
        <v>6</v>
      </c>
      <c r="I13" s="3">
        <f>H13/D13</f>
        <v>6</v>
      </c>
      <c r="J13" s="3"/>
      <c r="L13" s="1"/>
      <c r="M13" s="2"/>
      <c r="N13" s="2"/>
      <c r="O13" s="2"/>
      <c r="P13" s="2"/>
      <c r="Q13" s="2"/>
      <c r="R13" s="2"/>
      <c r="S13" s="3"/>
    </row>
    <row r="14" spans="2:19" ht="15.75" thickBot="1" x14ac:dyDescent="0.3">
      <c r="B14" s="1"/>
      <c r="C14" s="24">
        <v>2</v>
      </c>
      <c r="D14" s="25">
        <v>9</v>
      </c>
      <c r="E14" s="25">
        <v>5</v>
      </c>
      <c r="F14" s="25">
        <v>0</v>
      </c>
      <c r="G14" s="25">
        <v>1</v>
      </c>
      <c r="H14" s="25">
        <v>45</v>
      </c>
      <c r="I14" s="26">
        <f>H14/D14</f>
        <v>5</v>
      </c>
      <c r="J14" s="3"/>
      <c r="L14" s="1"/>
      <c r="M14" s="2"/>
      <c r="N14" s="2"/>
      <c r="O14" s="2"/>
      <c r="P14" s="2"/>
      <c r="Q14" s="2"/>
      <c r="R14" s="2"/>
      <c r="S14" s="3"/>
    </row>
    <row r="15" spans="2:19" ht="15.75" thickBot="1" x14ac:dyDescent="0.3">
      <c r="B15" s="1"/>
      <c r="C15" s="2"/>
      <c r="D15" s="2"/>
      <c r="E15" s="2"/>
      <c r="F15" s="2"/>
      <c r="G15" s="2"/>
      <c r="H15" s="2"/>
      <c r="I15" s="2"/>
      <c r="J15" s="3"/>
      <c r="L15" s="1"/>
      <c r="M15" s="2"/>
      <c r="N15" s="2"/>
      <c r="O15" s="2"/>
      <c r="P15" s="2"/>
      <c r="Q15" s="2"/>
      <c r="R15" s="2"/>
      <c r="S15" s="3"/>
    </row>
    <row r="16" spans="2:19" x14ac:dyDescent="0.25">
      <c r="B16" s="1"/>
      <c r="C16" s="9" t="s">
        <v>16</v>
      </c>
      <c r="D16" s="10" t="s">
        <v>38</v>
      </c>
      <c r="E16" s="18" t="s">
        <v>39</v>
      </c>
      <c r="F16" s="10" t="s">
        <v>47</v>
      </c>
      <c r="G16" s="10" t="s">
        <v>48</v>
      </c>
      <c r="H16" s="10" t="s">
        <v>13</v>
      </c>
      <c r="I16" s="61" t="s">
        <v>46</v>
      </c>
      <c r="J16" s="3"/>
      <c r="L16" s="1"/>
      <c r="M16" s="2"/>
      <c r="N16" s="2"/>
      <c r="O16" s="2"/>
      <c r="P16" s="2"/>
      <c r="Q16" s="2"/>
      <c r="R16" s="2"/>
      <c r="S16" s="3"/>
    </row>
    <row r="17" spans="2:22" x14ac:dyDescent="0.25">
      <c r="B17" s="1"/>
      <c r="C17" s="12" t="s">
        <v>14</v>
      </c>
      <c r="D17" s="2">
        <f t="shared" ref="D17:H18" si="0">D12-($D12*D$19)</f>
        <v>0</v>
      </c>
      <c r="E17" s="19">
        <f t="shared" si="0"/>
        <v>-0.55555555555555536</v>
      </c>
      <c r="F17" s="2">
        <f t="shared" si="0"/>
        <v>0</v>
      </c>
      <c r="G17" s="13">
        <f t="shared" si="0"/>
        <v>0.88888888888888884</v>
      </c>
      <c r="H17" s="2">
        <f t="shared" si="0"/>
        <v>40</v>
      </c>
      <c r="I17" s="3"/>
      <c r="J17" s="3"/>
      <c r="L17" s="1"/>
      <c r="M17" s="2"/>
      <c r="N17" s="2"/>
      <c r="O17" s="2"/>
      <c r="P17" s="2"/>
      <c r="Q17" s="2"/>
      <c r="R17" s="2"/>
      <c r="S17" s="3"/>
    </row>
    <row r="18" spans="2:22" x14ac:dyDescent="0.25">
      <c r="B18" s="1"/>
      <c r="C18" s="20">
        <v>1</v>
      </c>
      <c r="D18" s="21">
        <f t="shared" si="0"/>
        <v>0</v>
      </c>
      <c r="E18" s="19">
        <f t="shared" si="0"/>
        <v>0.44444444444444442</v>
      </c>
      <c r="F18" s="21">
        <f t="shared" si="0"/>
        <v>1</v>
      </c>
      <c r="G18" s="19">
        <f t="shared" si="0"/>
        <v>-0.1111111111111111</v>
      </c>
      <c r="H18" s="21">
        <f t="shared" si="0"/>
        <v>1</v>
      </c>
      <c r="I18" s="22">
        <f>H18/E18</f>
        <v>2.25</v>
      </c>
      <c r="J18" s="3"/>
      <c r="L18" s="1"/>
      <c r="M18" s="2"/>
      <c r="N18" s="2"/>
      <c r="O18" s="2"/>
      <c r="P18" s="2"/>
      <c r="Q18" s="2"/>
      <c r="R18" s="2"/>
      <c r="S18" s="3"/>
    </row>
    <row r="19" spans="2:22" ht="15.75" thickBot="1" x14ac:dyDescent="0.3">
      <c r="B19" s="1"/>
      <c r="C19" s="15">
        <v>2</v>
      </c>
      <c r="D19" s="6">
        <f>D14/$D$14</f>
        <v>1</v>
      </c>
      <c r="E19" s="23">
        <f>E14/$D$14</f>
        <v>0.55555555555555558</v>
      </c>
      <c r="F19" s="6">
        <f>F14/$D$14</f>
        <v>0</v>
      </c>
      <c r="G19" s="16">
        <f>G14/$D$14</f>
        <v>0.1111111111111111</v>
      </c>
      <c r="H19" s="6">
        <f>H14/$D$14</f>
        <v>5</v>
      </c>
      <c r="I19" s="17">
        <f>H19/E19</f>
        <v>9</v>
      </c>
      <c r="J19" s="3"/>
      <c r="L19" s="1"/>
      <c r="M19" s="2"/>
      <c r="N19" s="2"/>
      <c r="O19" s="2"/>
      <c r="P19" s="2"/>
      <c r="Q19" s="2"/>
      <c r="R19" s="2"/>
      <c r="S19" s="3"/>
    </row>
    <row r="20" spans="2:22" ht="15.75" thickBot="1" x14ac:dyDescent="0.3">
      <c r="B20" s="1"/>
      <c r="C20" s="2"/>
      <c r="D20" s="2"/>
      <c r="E20" s="2"/>
      <c r="F20" s="2"/>
      <c r="G20" s="2"/>
      <c r="H20" s="2"/>
      <c r="I20" s="2"/>
      <c r="J20" s="3"/>
      <c r="L20" s="1"/>
      <c r="M20" s="2"/>
      <c r="N20" s="2"/>
      <c r="O20" s="2"/>
      <c r="P20" s="2"/>
      <c r="Q20" s="2"/>
      <c r="R20" s="2"/>
      <c r="S20" s="3"/>
    </row>
    <row r="21" spans="2:22" x14ac:dyDescent="0.25">
      <c r="B21" s="1"/>
      <c r="C21" s="9" t="s">
        <v>21</v>
      </c>
      <c r="D21" s="34" t="s">
        <v>38</v>
      </c>
      <c r="E21" s="58" t="s">
        <v>39</v>
      </c>
      <c r="F21" s="10" t="s">
        <v>47</v>
      </c>
      <c r="G21" s="10" t="s">
        <v>48</v>
      </c>
      <c r="H21" s="11" t="s">
        <v>13</v>
      </c>
      <c r="I21" s="45"/>
      <c r="J21" s="3"/>
      <c r="L21" s="1"/>
      <c r="M21" s="2"/>
      <c r="N21" s="2"/>
      <c r="O21" s="2"/>
      <c r="P21" s="2"/>
      <c r="Q21" s="2"/>
      <c r="R21" s="2"/>
      <c r="S21" s="3"/>
    </row>
    <row r="22" spans="2:22" x14ac:dyDescent="0.25">
      <c r="B22" s="1"/>
      <c r="C22" s="12" t="s">
        <v>14</v>
      </c>
      <c r="D22" s="13">
        <f>D17-($E17*D$23)</f>
        <v>0</v>
      </c>
      <c r="E22" s="13">
        <f>E17-($E17*E$23)</f>
        <v>0</v>
      </c>
      <c r="F22" s="13">
        <f>F17-($E17*F$23)</f>
        <v>1.2499999999999996</v>
      </c>
      <c r="G22" s="13">
        <f>G17-($E17*G$23)</f>
        <v>0.75</v>
      </c>
      <c r="H22" s="14">
        <f>H17-($E17*H$23)</f>
        <v>41.25</v>
      </c>
      <c r="I22" s="2"/>
      <c r="J22" s="3"/>
      <c r="L22" s="1"/>
      <c r="M22" s="2"/>
      <c r="N22" s="2"/>
      <c r="O22" s="2"/>
      <c r="P22" s="2"/>
      <c r="Q22" s="2"/>
      <c r="R22" s="2"/>
      <c r="S22" s="3"/>
    </row>
    <row r="23" spans="2:22" x14ac:dyDescent="0.25">
      <c r="B23" s="1"/>
      <c r="C23" s="12">
        <v>1</v>
      </c>
      <c r="D23" s="13">
        <f>D18/$E$18</f>
        <v>0</v>
      </c>
      <c r="E23" s="59">
        <f>E18/$E$18</f>
        <v>1</v>
      </c>
      <c r="F23" s="13">
        <f>F18/$E$18</f>
        <v>2.25</v>
      </c>
      <c r="G23" s="13">
        <f>G18/$E$18</f>
        <v>-0.25</v>
      </c>
      <c r="H23" s="60">
        <f>H18/$E$18</f>
        <v>2.25</v>
      </c>
      <c r="I23" s="2"/>
      <c r="J23" s="3"/>
      <c r="L23" s="1"/>
      <c r="M23" s="2"/>
      <c r="N23" s="2"/>
      <c r="O23" s="2"/>
      <c r="P23" s="2"/>
      <c r="Q23" s="2"/>
      <c r="R23" s="2"/>
      <c r="S23" s="3"/>
    </row>
    <row r="24" spans="2:22" ht="15.75" thickBot="1" x14ac:dyDescent="0.3">
      <c r="B24" s="1"/>
      <c r="C24" s="15">
        <v>2</v>
      </c>
      <c r="D24" s="48">
        <f>D19-($E19*D$23)</f>
        <v>1</v>
      </c>
      <c r="E24" s="16">
        <f>E19-($E19*E$23)</f>
        <v>0</v>
      </c>
      <c r="F24" s="16">
        <f>F19-($E19*F$23)</f>
        <v>-1.25</v>
      </c>
      <c r="G24" s="16">
        <f>G19-($E19*G$23)</f>
        <v>0.25</v>
      </c>
      <c r="H24" s="49">
        <f>H19-($E19*H$23)</f>
        <v>3.75</v>
      </c>
      <c r="I24" s="2"/>
      <c r="J24" s="3"/>
      <c r="L24" s="1"/>
      <c r="M24" s="2"/>
      <c r="N24" s="2"/>
      <c r="O24" s="2"/>
      <c r="P24" s="2"/>
      <c r="Q24" s="2"/>
      <c r="R24" s="2"/>
      <c r="S24" s="3"/>
    </row>
    <row r="25" spans="2:22" ht="15.75" thickBot="1" x14ac:dyDescent="0.3">
      <c r="B25" s="1"/>
      <c r="C25" s="2"/>
      <c r="D25" s="2"/>
      <c r="E25" s="2"/>
      <c r="F25" s="2"/>
      <c r="G25" s="2"/>
      <c r="H25" s="2"/>
      <c r="I25" s="2"/>
      <c r="J25" s="3"/>
      <c r="L25" s="1"/>
      <c r="M25" s="2"/>
      <c r="N25" s="2"/>
      <c r="O25" s="2"/>
      <c r="P25" s="2"/>
      <c r="Q25" s="2"/>
      <c r="R25" s="2"/>
      <c r="S25" s="3"/>
    </row>
    <row r="26" spans="2:22" ht="15.75" thickBot="1" x14ac:dyDescent="0.3">
      <c r="B26" s="1"/>
      <c r="C26" s="99" t="s">
        <v>45</v>
      </c>
      <c r="D26" s="100"/>
      <c r="E26" s="100"/>
      <c r="F26" s="101"/>
      <c r="G26" s="2"/>
      <c r="H26" s="2"/>
      <c r="I26" s="2"/>
      <c r="J26" s="3"/>
      <c r="L26" s="1"/>
      <c r="M26" s="2"/>
      <c r="N26" s="2"/>
      <c r="O26" s="2"/>
      <c r="P26" s="2"/>
      <c r="Q26" s="2"/>
      <c r="R26" s="2"/>
      <c r="S26" s="3"/>
    </row>
    <row r="27" spans="2:22" ht="15.75" thickBot="1" x14ac:dyDescent="0.3">
      <c r="B27" s="1"/>
      <c r="C27" s="99" t="s">
        <v>44</v>
      </c>
      <c r="D27" s="100"/>
      <c r="E27" s="100"/>
      <c r="F27" s="101"/>
      <c r="G27" s="2"/>
      <c r="H27" s="2"/>
      <c r="I27" s="2"/>
      <c r="J27" s="3"/>
      <c r="L27" s="1"/>
      <c r="M27" s="2"/>
      <c r="N27" s="2"/>
      <c r="O27" s="2"/>
      <c r="P27" s="2"/>
      <c r="Q27" s="2"/>
      <c r="R27" s="2"/>
      <c r="S27" s="3"/>
    </row>
    <row r="28" spans="2:22" ht="15.75" thickBot="1" x14ac:dyDescent="0.3">
      <c r="B28" s="5"/>
      <c r="C28" s="6"/>
      <c r="D28" s="6"/>
      <c r="E28" s="6"/>
      <c r="F28" s="6"/>
      <c r="G28" s="6"/>
      <c r="H28" s="6"/>
      <c r="I28" s="6"/>
      <c r="J28" s="8"/>
      <c r="L28" s="5"/>
      <c r="M28" s="6"/>
      <c r="N28" s="6"/>
      <c r="O28" s="6"/>
      <c r="P28" s="6"/>
      <c r="Q28" s="6"/>
      <c r="R28" s="6"/>
      <c r="S28" s="8"/>
    </row>
    <row r="29" spans="2:22" ht="15.75" thickBot="1" x14ac:dyDescent="0.3"/>
    <row r="30" spans="2:22" x14ac:dyDescent="0.25">
      <c r="B30" s="87" t="s">
        <v>49</v>
      </c>
      <c r="C30" s="88"/>
      <c r="D30" s="88"/>
      <c r="E30" s="88"/>
      <c r="F30" s="88"/>
      <c r="G30" s="88"/>
      <c r="H30" s="88"/>
      <c r="I30" s="88"/>
      <c r="J30" s="89"/>
      <c r="L30" s="87" t="s">
        <v>50</v>
      </c>
      <c r="M30" s="88"/>
      <c r="N30" s="88"/>
      <c r="O30" s="88"/>
      <c r="P30" s="88"/>
      <c r="Q30" s="88"/>
      <c r="R30" s="88"/>
      <c r="S30" s="88"/>
      <c r="T30" s="89"/>
      <c r="V30" s="67" t="s">
        <v>45</v>
      </c>
    </row>
    <row r="31" spans="2:22" ht="15.75" thickBot="1" x14ac:dyDescent="0.3">
      <c r="B31" s="1"/>
      <c r="C31" s="2"/>
      <c r="D31" s="2"/>
      <c r="E31" s="2"/>
      <c r="F31" s="2"/>
      <c r="G31" s="2"/>
      <c r="H31" s="2"/>
      <c r="I31" s="2"/>
      <c r="J31" s="3"/>
      <c r="L31" s="1"/>
      <c r="M31" s="2"/>
      <c r="N31" s="2"/>
      <c r="O31" s="2"/>
      <c r="P31" s="2"/>
      <c r="Q31" s="2"/>
      <c r="R31" s="2"/>
      <c r="S31" s="2"/>
      <c r="T31" s="3"/>
      <c r="V31" s="68" t="s">
        <v>44</v>
      </c>
    </row>
    <row r="32" spans="2:22" x14ac:dyDescent="0.25">
      <c r="B32" s="1"/>
      <c r="C32" s="9" t="s">
        <v>21</v>
      </c>
      <c r="D32" s="10" t="s">
        <v>38</v>
      </c>
      <c r="E32" s="10" t="s">
        <v>39</v>
      </c>
      <c r="F32" s="28" t="s">
        <v>47</v>
      </c>
      <c r="G32" s="10" t="s">
        <v>48</v>
      </c>
      <c r="H32" s="28" t="s">
        <v>52</v>
      </c>
      <c r="I32" s="11" t="s">
        <v>13</v>
      </c>
      <c r="J32" s="3"/>
      <c r="L32" s="1"/>
      <c r="M32" s="9" t="s">
        <v>21</v>
      </c>
      <c r="N32" s="10" t="s">
        <v>38</v>
      </c>
      <c r="O32" s="10" t="s">
        <v>39</v>
      </c>
      <c r="P32" s="10" t="s">
        <v>47</v>
      </c>
      <c r="Q32" s="28" t="s">
        <v>48</v>
      </c>
      <c r="R32" s="28" t="s">
        <v>54</v>
      </c>
      <c r="S32" s="11" t="s">
        <v>13</v>
      </c>
      <c r="T32" s="3"/>
      <c r="V32" s="69"/>
    </row>
    <row r="33" spans="2:22" x14ac:dyDescent="0.25">
      <c r="B33" s="69"/>
      <c r="C33" s="12">
        <v>1</v>
      </c>
      <c r="D33" s="2">
        <v>0</v>
      </c>
      <c r="E33" s="2">
        <v>1</v>
      </c>
      <c r="F33" s="13">
        <v>2.25</v>
      </c>
      <c r="G33" s="13">
        <v>-0.25</v>
      </c>
      <c r="H33" s="2">
        <v>0</v>
      </c>
      <c r="I33" s="14">
        <v>2.25</v>
      </c>
      <c r="J33" s="3"/>
      <c r="L33" s="69"/>
      <c r="M33" s="12">
        <v>1</v>
      </c>
      <c r="N33" s="2">
        <v>0</v>
      </c>
      <c r="O33" s="2">
        <v>1</v>
      </c>
      <c r="P33" s="13">
        <v>2.25</v>
      </c>
      <c r="Q33" s="13">
        <v>-0.25</v>
      </c>
      <c r="R33" s="2">
        <v>0</v>
      </c>
      <c r="S33" s="14">
        <v>2.25</v>
      </c>
      <c r="T33" s="3"/>
      <c r="V33" s="69"/>
    </row>
    <row r="34" spans="2:22" x14ac:dyDescent="0.25">
      <c r="B34" s="1"/>
      <c r="C34" s="12">
        <v>3</v>
      </c>
      <c r="D34" s="2">
        <v>0</v>
      </c>
      <c r="E34" s="2">
        <v>1</v>
      </c>
      <c r="F34" s="2">
        <v>0</v>
      </c>
      <c r="G34" s="2">
        <v>0</v>
      </c>
      <c r="H34" s="2">
        <v>1</v>
      </c>
      <c r="I34" s="3">
        <v>2</v>
      </c>
      <c r="J34" s="3"/>
      <c r="L34" s="1"/>
      <c r="M34" s="12">
        <v>3</v>
      </c>
      <c r="N34" s="2">
        <v>0</v>
      </c>
      <c r="O34" s="2">
        <v>1</v>
      </c>
      <c r="P34" s="2">
        <v>0</v>
      </c>
      <c r="Q34" s="2">
        <v>0</v>
      </c>
      <c r="R34" s="2">
        <v>-1</v>
      </c>
      <c r="S34" s="3">
        <v>3</v>
      </c>
      <c r="T34" s="3"/>
      <c r="V34" s="69"/>
    </row>
    <row r="35" spans="2:22" ht="15.75" thickBot="1" x14ac:dyDescent="0.3">
      <c r="B35" s="1"/>
      <c r="C35" s="85" t="s">
        <v>26</v>
      </c>
      <c r="D35" s="2">
        <f t="shared" ref="D35:I35" si="1">D33-D34</f>
        <v>0</v>
      </c>
      <c r="E35" s="2">
        <f t="shared" si="1"/>
        <v>0</v>
      </c>
      <c r="F35" s="13">
        <f t="shared" si="1"/>
        <v>2.25</v>
      </c>
      <c r="G35" s="13">
        <f t="shared" si="1"/>
        <v>-0.25</v>
      </c>
      <c r="H35" s="2">
        <f t="shared" si="1"/>
        <v>-1</v>
      </c>
      <c r="I35" s="14">
        <f t="shared" si="1"/>
        <v>0.25</v>
      </c>
      <c r="J35" s="3"/>
      <c r="L35" s="1"/>
      <c r="M35" s="27" t="s">
        <v>26</v>
      </c>
      <c r="N35" s="6">
        <f t="shared" ref="N35:S35" si="2">N33-N34</f>
        <v>0</v>
      </c>
      <c r="O35" s="6">
        <f t="shared" si="2"/>
        <v>0</v>
      </c>
      <c r="P35" s="16">
        <f t="shared" si="2"/>
        <v>2.25</v>
      </c>
      <c r="Q35" s="16">
        <f t="shared" si="2"/>
        <v>-0.25</v>
      </c>
      <c r="R35" s="6">
        <f t="shared" si="2"/>
        <v>1</v>
      </c>
      <c r="S35" s="17">
        <f t="shared" si="2"/>
        <v>-0.75</v>
      </c>
      <c r="T35" s="3"/>
      <c r="V35" s="69"/>
    </row>
    <row r="36" spans="2:22" ht="15.75" thickBot="1" x14ac:dyDescent="0.3">
      <c r="B36" s="1"/>
      <c r="C36" s="27" t="s">
        <v>15</v>
      </c>
      <c r="D36" s="6">
        <f>D35*-1</f>
        <v>0</v>
      </c>
      <c r="E36" s="6">
        <f t="shared" ref="E36:I36" si="3">E35*-1</f>
        <v>0</v>
      </c>
      <c r="F36" s="84">
        <f t="shared" si="3"/>
        <v>-2.25</v>
      </c>
      <c r="G36" s="84">
        <f t="shared" si="3"/>
        <v>0.25</v>
      </c>
      <c r="H36" s="6">
        <f t="shared" si="3"/>
        <v>1</v>
      </c>
      <c r="I36" s="86">
        <f t="shared" si="3"/>
        <v>-0.25</v>
      </c>
      <c r="J36" s="3"/>
      <c r="L36" s="1"/>
      <c r="M36" s="2"/>
      <c r="N36" s="2"/>
      <c r="O36" s="2"/>
      <c r="P36" s="2"/>
      <c r="Q36" s="2"/>
      <c r="R36" s="2"/>
      <c r="S36" s="2"/>
      <c r="T36" s="3"/>
      <c r="V36" s="69"/>
    </row>
    <row r="37" spans="2:22" ht="15.75" thickBot="1" x14ac:dyDescent="0.3">
      <c r="B37" s="1"/>
      <c r="C37" s="2"/>
      <c r="D37" s="2"/>
      <c r="E37" s="2"/>
      <c r="F37" s="2"/>
      <c r="G37" s="2"/>
      <c r="H37" s="2"/>
      <c r="I37" s="2"/>
      <c r="J37" s="3"/>
      <c r="L37" s="1"/>
      <c r="M37" s="9" t="s">
        <v>21</v>
      </c>
      <c r="N37" s="10" t="s">
        <v>38</v>
      </c>
      <c r="O37" s="10" t="s">
        <v>39</v>
      </c>
      <c r="P37" s="10" t="s">
        <v>47</v>
      </c>
      <c r="Q37" s="29" t="s">
        <v>48</v>
      </c>
      <c r="R37" s="28" t="s">
        <v>54</v>
      </c>
      <c r="S37" s="11" t="s">
        <v>13</v>
      </c>
      <c r="T37" s="3"/>
      <c r="V37" s="69"/>
    </row>
    <row r="38" spans="2:22" x14ac:dyDescent="0.25">
      <c r="B38" s="1"/>
      <c r="C38" s="9" t="s">
        <v>21</v>
      </c>
      <c r="D38" s="10" t="s">
        <v>38</v>
      </c>
      <c r="E38" s="10" t="s">
        <v>39</v>
      </c>
      <c r="F38" s="29" t="s">
        <v>47</v>
      </c>
      <c r="G38" s="10" t="s">
        <v>48</v>
      </c>
      <c r="H38" s="28" t="s">
        <v>52</v>
      </c>
      <c r="I38" s="11" t="s">
        <v>13</v>
      </c>
      <c r="J38" s="3"/>
      <c r="L38" s="1"/>
      <c r="M38" s="12" t="s">
        <v>14</v>
      </c>
      <c r="N38" s="13">
        <v>0</v>
      </c>
      <c r="O38" s="13">
        <v>0</v>
      </c>
      <c r="P38" s="32">
        <v>1.2499999999999996</v>
      </c>
      <c r="Q38" s="30">
        <v>0.75</v>
      </c>
      <c r="R38" s="32">
        <v>0</v>
      </c>
      <c r="S38" s="14">
        <v>41.25</v>
      </c>
      <c r="T38" s="3"/>
      <c r="V38" s="69"/>
    </row>
    <row r="39" spans="2:22" x14ac:dyDescent="0.25">
      <c r="B39" s="1"/>
      <c r="C39" s="12" t="s">
        <v>14</v>
      </c>
      <c r="D39" s="13">
        <v>0</v>
      </c>
      <c r="E39" s="13">
        <v>0</v>
      </c>
      <c r="F39" s="30">
        <v>1.2499999999999996</v>
      </c>
      <c r="G39" s="32">
        <v>0.75</v>
      </c>
      <c r="H39" s="2">
        <v>0</v>
      </c>
      <c r="I39" s="14">
        <v>41.25</v>
      </c>
      <c r="J39" s="3"/>
      <c r="L39" s="1"/>
      <c r="M39" s="12">
        <v>1</v>
      </c>
      <c r="N39" s="13">
        <v>0</v>
      </c>
      <c r="O39" s="13">
        <v>1</v>
      </c>
      <c r="P39" s="32">
        <v>2.25</v>
      </c>
      <c r="Q39" s="30">
        <v>-0.25</v>
      </c>
      <c r="R39" s="32">
        <v>0</v>
      </c>
      <c r="S39" s="14">
        <v>2.25</v>
      </c>
      <c r="T39" s="3"/>
      <c r="V39" s="69"/>
    </row>
    <row r="40" spans="2:22" x14ac:dyDescent="0.25">
      <c r="B40" s="1"/>
      <c r="C40" s="12">
        <v>1</v>
      </c>
      <c r="D40" s="13">
        <v>0</v>
      </c>
      <c r="E40" s="13">
        <v>1</v>
      </c>
      <c r="F40" s="30">
        <v>2.25</v>
      </c>
      <c r="G40" s="32">
        <v>-0.25</v>
      </c>
      <c r="H40" s="2">
        <v>0</v>
      </c>
      <c r="I40" s="14">
        <v>2.25</v>
      </c>
      <c r="J40" s="3"/>
      <c r="L40" s="1"/>
      <c r="M40" s="12">
        <v>2</v>
      </c>
      <c r="N40" s="13">
        <v>1</v>
      </c>
      <c r="O40" s="13">
        <v>0</v>
      </c>
      <c r="P40" s="32">
        <v>-1.25</v>
      </c>
      <c r="Q40" s="30">
        <v>0.25</v>
      </c>
      <c r="R40" s="32">
        <v>0</v>
      </c>
      <c r="S40" s="14">
        <v>3.75</v>
      </c>
      <c r="T40" s="3"/>
      <c r="V40" s="69"/>
    </row>
    <row r="41" spans="2:22" x14ac:dyDescent="0.25">
      <c r="B41" s="1"/>
      <c r="C41" s="12">
        <v>2</v>
      </c>
      <c r="D41" s="13">
        <v>1</v>
      </c>
      <c r="E41" s="13">
        <v>0</v>
      </c>
      <c r="F41" s="30">
        <v>-1.25</v>
      </c>
      <c r="G41" s="32">
        <v>0.25</v>
      </c>
      <c r="H41" s="2">
        <v>0</v>
      </c>
      <c r="I41" s="14">
        <v>3.75</v>
      </c>
      <c r="J41" s="3"/>
      <c r="L41" s="1"/>
      <c r="M41" s="65">
        <v>3</v>
      </c>
      <c r="N41" s="63">
        <v>0</v>
      </c>
      <c r="O41" s="63">
        <v>0</v>
      </c>
      <c r="P41" s="30">
        <v>2.25</v>
      </c>
      <c r="Q41" s="30">
        <v>-0.25</v>
      </c>
      <c r="R41" s="63">
        <v>1</v>
      </c>
      <c r="S41" s="66">
        <v>-0.75</v>
      </c>
      <c r="T41" s="3"/>
      <c r="V41" s="69"/>
    </row>
    <row r="42" spans="2:22" ht="15.75" thickBot="1" x14ac:dyDescent="0.3">
      <c r="B42" s="1"/>
      <c r="C42" s="65">
        <v>3</v>
      </c>
      <c r="D42" s="63">
        <v>0</v>
      </c>
      <c r="E42" s="63">
        <v>0</v>
      </c>
      <c r="F42" s="30">
        <v>-2.25</v>
      </c>
      <c r="G42" s="30">
        <v>0.25</v>
      </c>
      <c r="H42" s="63">
        <v>1</v>
      </c>
      <c r="I42" s="66">
        <v>-0.25</v>
      </c>
      <c r="J42" s="3"/>
      <c r="L42" s="1"/>
      <c r="M42" s="64" t="s">
        <v>46</v>
      </c>
      <c r="N42" s="47"/>
      <c r="O42" s="47"/>
      <c r="P42" s="39"/>
      <c r="Q42" s="31">
        <f>ABS(Q38/Q41)</f>
        <v>3</v>
      </c>
      <c r="R42" s="47"/>
      <c r="S42" s="40"/>
      <c r="T42" s="3"/>
      <c r="V42" s="69"/>
    </row>
    <row r="43" spans="2:22" ht="15.75" thickBot="1" x14ac:dyDescent="0.3">
      <c r="B43" s="1"/>
      <c r="C43" s="64" t="s">
        <v>46</v>
      </c>
      <c r="D43" s="47"/>
      <c r="E43" s="47"/>
      <c r="F43" s="31">
        <f>ABS(F39/F42)</f>
        <v>0.55555555555555536</v>
      </c>
      <c r="G43" s="39"/>
      <c r="H43" s="47"/>
      <c r="I43" s="40"/>
      <c r="J43" s="3"/>
      <c r="L43" s="1"/>
      <c r="M43" s="2"/>
      <c r="N43" s="2"/>
      <c r="O43" s="2"/>
      <c r="P43" s="2"/>
      <c r="Q43" s="2"/>
      <c r="R43" s="2"/>
      <c r="S43" s="2"/>
      <c r="T43" s="3"/>
      <c r="V43" s="69"/>
    </row>
    <row r="44" spans="2:22" ht="15.75" thickBot="1" x14ac:dyDescent="0.3">
      <c r="B44" s="1"/>
      <c r="C44" s="2"/>
      <c r="D44" s="2"/>
      <c r="E44" s="2"/>
      <c r="F44" s="2"/>
      <c r="G44" s="2"/>
      <c r="H44" s="2"/>
      <c r="I44" s="2"/>
      <c r="J44" s="3"/>
      <c r="L44" s="1"/>
      <c r="M44" s="9" t="s">
        <v>53</v>
      </c>
      <c r="N44" s="34" t="s">
        <v>38</v>
      </c>
      <c r="O44" s="34" t="s">
        <v>39</v>
      </c>
      <c r="P44" s="10" t="s">
        <v>47</v>
      </c>
      <c r="Q44" s="10" t="s">
        <v>48</v>
      </c>
      <c r="R44" s="28" t="s">
        <v>52</v>
      </c>
      <c r="S44" s="71" t="s">
        <v>13</v>
      </c>
      <c r="T44" s="3"/>
      <c r="V44" s="69"/>
    </row>
    <row r="45" spans="2:22" x14ac:dyDescent="0.25">
      <c r="B45" s="1"/>
      <c r="C45" s="9" t="s">
        <v>53</v>
      </c>
      <c r="D45" s="34" t="s">
        <v>38</v>
      </c>
      <c r="E45" s="34" t="s">
        <v>39</v>
      </c>
      <c r="F45" s="10" t="s">
        <v>47</v>
      </c>
      <c r="G45" s="10" t="s">
        <v>48</v>
      </c>
      <c r="H45" s="28" t="s">
        <v>52</v>
      </c>
      <c r="I45" s="71" t="s">
        <v>13</v>
      </c>
      <c r="J45" s="3"/>
      <c r="L45" s="1"/>
      <c r="M45" s="12" t="s">
        <v>14</v>
      </c>
      <c r="N45" s="13">
        <f t="shared" ref="N45:S47" si="4">N38-($Q38*N$48)</f>
        <v>0</v>
      </c>
      <c r="O45" s="13">
        <f t="shared" si="4"/>
        <v>0</v>
      </c>
      <c r="P45" s="13">
        <f t="shared" si="4"/>
        <v>8</v>
      </c>
      <c r="Q45" s="13">
        <f t="shared" si="4"/>
        <v>0</v>
      </c>
      <c r="R45" s="13">
        <f t="shared" si="4"/>
        <v>3</v>
      </c>
      <c r="S45" s="14">
        <f t="shared" si="4"/>
        <v>39</v>
      </c>
      <c r="T45" s="3"/>
      <c r="V45" s="69"/>
    </row>
    <row r="46" spans="2:22" x14ac:dyDescent="0.25">
      <c r="B46" s="1"/>
      <c r="C46" s="12" t="s">
        <v>14</v>
      </c>
      <c r="D46" s="13">
        <f t="shared" ref="D46:I48" si="5">D39-($F39*D$49)</f>
        <v>0</v>
      </c>
      <c r="E46" s="13">
        <f t="shared" si="5"/>
        <v>0</v>
      </c>
      <c r="F46" s="13">
        <f t="shared" si="5"/>
        <v>0</v>
      </c>
      <c r="G46" s="13">
        <f t="shared" si="5"/>
        <v>0.88888888888888884</v>
      </c>
      <c r="H46" s="13">
        <f t="shared" si="5"/>
        <v>0.55555555555555536</v>
      </c>
      <c r="I46" s="14">
        <f t="shared" si="5"/>
        <v>41.111111111111114</v>
      </c>
      <c r="J46" s="3"/>
      <c r="L46" s="1"/>
      <c r="M46" s="12">
        <v>1</v>
      </c>
      <c r="N46" s="13">
        <f t="shared" si="4"/>
        <v>0</v>
      </c>
      <c r="O46" s="35">
        <f t="shared" si="4"/>
        <v>1</v>
      </c>
      <c r="P46" s="13">
        <f t="shared" si="4"/>
        <v>0</v>
      </c>
      <c r="Q46" s="13">
        <f t="shared" si="4"/>
        <v>0</v>
      </c>
      <c r="R46" s="13">
        <f t="shared" si="4"/>
        <v>-1</v>
      </c>
      <c r="S46" s="36">
        <f t="shared" si="4"/>
        <v>3</v>
      </c>
      <c r="T46" s="3"/>
      <c r="V46" s="69"/>
    </row>
    <row r="47" spans="2:22" x14ac:dyDescent="0.25">
      <c r="B47" s="1"/>
      <c r="C47" s="12">
        <v>1</v>
      </c>
      <c r="D47" s="13">
        <f t="shared" si="5"/>
        <v>0</v>
      </c>
      <c r="E47" s="35">
        <f t="shared" si="5"/>
        <v>1</v>
      </c>
      <c r="F47" s="13">
        <f t="shared" si="5"/>
        <v>0</v>
      </c>
      <c r="G47" s="13">
        <f t="shared" si="5"/>
        <v>0</v>
      </c>
      <c r="H47" s="13">
        <f t="shared" si="5"/>
        <v>1</v>
      </c>
      <c r="I47" s="36">
        <f t="shared" si="5"/>
        <v>2</v>
      </c>
      <c r="J47" s="3"/>
      <c r="L47" s="1"/>
      <c r="M47" s="12">
        <v>2</v>
      </c>
      <c r="N47" s="35">
        <f t="shared" si="4"/>
        <v>1</v>
      </c>
      <c r="O47" s="13">
        <f t="shared" si="4"/>
        <v>0</v>
      </c>
      <c r="P47" s="13">
        <f t="shared" si="4"/>
        <v>1</v>
      </c>
      <c r="Q47" s="13">
        <f t="shared" si="4"/>
        <v>0</v>
      </c>
      <c r="R47" s="13">
        <f t="shared" si="4"/>
        <v>1</v>
      </c>
      <c r="S47" s="36">
        <f t="shared" si="4"/>
        <v>3</v>
      </c>
      <c r="T47" s="3"/>
      <c r="V47" s="69"/>
    </row>
    <row r="48" spans="2:22" ht="15.75" thickBot="1" x14ac:dyDescent="0.3">
      <c r="B48" s="1"/>
      <c r="C48" s="12">
        <v>2</v>
      </c>
      <c r="D48" s="35">
        <f t="shared" si="5"/>
        <v>1</v>
      </c>
      <c r="E48" s="13">
        <f t="shared" si="5"/>
        <v>0</v>
      </c>
      <c r="F48" s="13">
        <f t="shared" si="5"/>
        <v>0</v>
      </c>
      <c r="G48" s="13">
        <f t="shared" si="5"/>
        <v>0.1111111111111111</v>
      </c>
      <c r="H48" s="13">
        <f t="shared" si="5"/>
        <v>-0.55555555555555558</v>
      </c>
      <c r="I48" s="36">
        <f t="shared" si="5"/>
        <v>3.8888888888888888</v>
      </c>
      <c r="J48" s="3"/>
      <c r="L48" s="1"/>
      <c r="M48" s="15">
        <v>3</v>
      </c>
      <c r="N48" s="16">
        <f t="shared" ref="N48:S48" si="6">N41/$Q$41</f>
        <v>0</v>
      </c>
      <c r="O48" s="16">
        <f t="shared" si="6"/>
        <v>0</v>
      </c>
      <c r="P48" s="16">
        <f t="shared" si="6"/>
        <v>-9</v>
      </c>
      <c r="Q48" s="16">
        <f t="shared" si="6"/>
        <v>1</v>
      </c>
      <c r="R48" s="16">
        <f t="shared" si="6"/>
        <v>-4</v>
      </c>
      <c r="S48" s="17">
        <f t="shared" si="6"/>
        <v>3</v>
      </c>
      <c r="T48" s="3"/>
      <c r="V48" s="70"/>
    </row>
    <row r="49" spans="2:20" ht="15.75" thickBot="1" x14ac:dyDescent="0.3">
      <c r="B49" s="1"/>
      <c r="C49" s="15">
        <v>3</v>
      </c>
      <c r="D49" s="16">
        <f t="shared" ref="D49:I49" si="7">D42/$F$42</f>
        <v>0</v>
      </c>
      <c r="E49" s="16">
        <f t="shared" si="7"/>
        <v>0</v>
      </c>
      <c r="F49" s="16">
        <f t="shared" si="7"/>
        <v>1</v>
      </c>
      <c r="G49" s="16">
        <f t="shared" si="7"/>
        <v>-0.1111111111111111</v>
      </c>
      <c r="H49" s="16">
        <f t="shared" si="7"/>
        <v>-0.44444444444444442</v>
      </c>
      <c r="I49" s="17">
        <f t="shared" si="7"/>
        <v>0.1111111111111111</v>
      </c>
      <c r="J49" s="3"/>
      <c r="L49" s="1"/>
      <c r="M49" s="2"/>
      <c r="N49" s="2"/>
      <c r="O49" s="2"/>
      <c r="P49" s="2"/>
      <c r="Q49" s="2"/>
      <c r="R49" s="2"/>
      <c r="S49" s="2"/>
      <c r="T49" s="3"/>
    </row>
    <row r="50" spans="2:20" ht="15.75" thickBot="1" x14ac:dyDescent="0.3">
      <c r="B50" s="1"/>
      <c r="C50" s="2"/>
      <c r="D50" s="2"/>
      <c r="E50" s="2"/>
      <c r="F50" s="2"/>
      <c r="G50" s="2"/>
      <c r="H50" s="2"/>
      <c r="I50" s="2"/>
      <c r="J50" s="3"/>
      <c r="L50" s="50"/>
      <c r="M50" s="102" t="s">
        <v>51</v>
      </c>
      <c r="N50" s="103"/>
      <c r="O50" s="104"/>
      <c r="P50" s="46"/>
      <c r="Q50" s="46"/>
      <c r="R50" s="46"/>
      <c r="S50" s="46"/>
      <c r="T50" s="51"/>
    </row>
    <row r="51" spans="2:20" ht="15.75" thickBot="1" x14ac:dyDescent="0.3">
      <c r="B51" s="1"/>
      <c r="C51" s="102" t="s">
        <v>51</v>
      </c>
      <c r="D51" s="103"/>
      <c r="E51" s="104"/>
      <c r="G51" s="62" t="s">
        <v>22</v>
      </c>
      <c r="H51" s="2"/>
      <c r="I51" s="2"/>
      <c r="J51" s="3"/>
      <c r="L51" s="5"/>
      <c r="M51" s="6"/>
      <c r="N51" s="6"/>
      <c r="O51" s="6"/>
      <c r="P51" s="6"/>
      <c r="Q51" s="6"/>
      <c r="R51" s="6"/>
      <c r="S51" s="6"/>
      <c r="T51" s="8"/>
    </row>
    <row r="52" spans="2:20" ht="15.75" thickBot="1" x14ac:dyDescent="0.3">
      <c r="B52" s="5"/>
      <c r="C52" s="6"/>
      <c r="D52" s="6"/>
      <c r="E52" s="6"/>
      <c r="F52" s="6"/>
      <c r="G52" s="6"/>
      <c r="H52" s="6"/>
      <c r="I52" s="6"/>
      <c r="J52" s="8"/>
    </row>
  </sheetData>
  <mergeCells count="9">
    <mergeCell ref="B2:K2"/>
    <mergeCell ref="C26:F26"/>
    <mergeCell ref="C27:F27"/>
    <mergeCell ref="C51:E51"/>
    <mergeCell ref="M50:O50"/>
    <mergeCell ref="L9:S9"/>
    <mergeCell ref="B9:J9"/>
    <mergeCell ref="B30:J30"/>
    <mergeCell ref="L30:T30"/>
  </mergeCells>
  <pageMargins left="0.70866141732283472" right="0.70866141732283472" top="0.74803149606299213" bottom="0.74803149606299213" header="0.31496062992125984" footer="0.31496062992125984"/>
  <pageSetup paperSize="9" scale="6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103"/>
  <sheetViews>
    <sheetView tabSelected="1" zoomScale="55" zoomScaleNormal="55" workbookViewId="0">
      <selection activeCell="C31" sqref="C31:J31"/>
    </sheetView>
  </sheetViews>
  <sheetFormatPr defaultRowHeight="15" x14ac:dyDescent="0.25"/>
  <cols>
    <col min="1" max="2" width="3.42578125" customWidth="1"/>
    <col min="3" max="3" width="8.42578125" bestFit="1" customWidth="1"/>
    <col min="4" max="5" width="9" bestFit="1" customWidth="1"/>
    <col min="6" max="6" width="11" bestFit="1" customWidth="1"/>
    <col min="7" max="7" width="9" bestFit="1" customWidth="1"/>
    <col min="8" max="8" width="9.7109375" bestFit="1" customWidth="1"/>
    <col min="9" max="11" width="11" bestFit="1" customWidth="1"/>
    <col min="12" max="12" width="3.42578125" customWidth="1"/>
  </cols>
  <sheetData>
    <row r="1" spans="2:20" ht="15.75" thickBot="1" x14ac:dyDescent="0.3"/>
    <row r="2" spans="2:20" x14ac:dyDescent="0.25">
      <c r="B2" s="87" t="s">
        <v>97</v>
      </c>
      <c r="C2" s="88"/>
      <c r="D2" s="88"/>
      <c r="E2" s="88"/>
      <c r="F2" s="88"/>
      <c r="G2" s="88"/>
      <c r="H2" s="88"/>
      <c r="I2" s="88"/>
      <c r="J2" s="88"/>
      <c r="K2" s="89"/>
    </row>
    <row r="3" spans="2:20" x14ac:dyDescent="0.25">
      <c r="B3" s="1"/>
      <c r="C3" s="2"/>
      <c r="D3" s="2"/>
      <c r="E3" s="2"/>
      <c r="F3" s="2"/>
      <c r="G3" s="56"/>
      <c r="H3" s="56"/>
      <c r="I3" s="2"/>
      <c r="J3" s="2"/>
      <c r="K3" s="3"/>
    </row>
    <row r="4" spans="2:20" x14ac:dyDescent="0.25">
      <c r="B4" s="1"/>
      <c r="C4" s="2" t="s">
        <v>40</v>
      </c>
      <c r="D4" t="s">
        <v>20</v>
      </c>
      <c r="E4" s="2" t="s">
        <v>6</v>
      </c>
      <c r="F4" s="2" t="s">
        <v>20</v>
      </c>
      <c r="G4" s="2" t="s">
        <v>10</v>
      </c>
      <c r="H4" s="2" t="s">
        <v>17</v>
      </c>
      <c r="I4" s="2">
        <v>0</v>
      </c>
      <c r="J4" s="56"/>
      <c r="K4" s="3"/>
    </row>
    <row r="5" spans="2:20" x14ac:dyDescent="0.25">
      <c r="B5" s="1"/>
      <c r="C5" s="2"/>
      <c r="D5" s="2" t="s">
        <v>7</v>
      </c>
      <c r="E5" s="2" t="s">
        <v>1</v>
      </c>
      <c r="F5" s="2" t="s">
        <v>11</v>
      </c>
      <c r="G5" s="2" t="s">
        <v>1</v>
      </c>
      <c r="H5" s="2" t="s">
        <v>42</v>
      </c>
      <c r="I5" s="2" t="s">
        <v>17</v>
      </c>
      <c r="J5" s="2">
        <v>6</v>
      </c>
      <c r="K5" s="3"/>
    </row>
    <row r="6" spans="2:20" x14ac:dyDescent="0.25">
      <c r="B6" s="1"/>
      <c r="C6" s="2"/>
      <c r="D6" s="2" t="s">
        <v>8</v>
      </c>
      <c r="E6" s="2" t="s">
        <v>1</v>
      </c>
      <c r="F6" s="2" t="s">
        <v>10</v>
      </c>
      <c r="G6" s="2" t="s">
        <v>1</v>
      </c>
      <c r="H6" s="2" t="s">
        <v>41</v>
      </c>
      <c r="I6" s="46" t="s">
        <v>17</v>
      </c>
      <c r="J6" s="2">
        <v>45</v>
      </c>
      <c r="K6" s="3"/>
    </row>
    <row r="7" spans="2:20" ht="15.75" thickBot="1" x14ac:dyDescent="0.3">
      <c r="B7" s="5"/>
      <c r="C7" s="6"/>
      <c r="D7" s="6"/>
      <c r="E7" s="6"/>
      <c r="F7" s="6"/>
      <c r="G7" s="57"/>
      <c r="H7" s="57"/>
      <c r="I7" s="6"/>
      <c r="J7" s="6"/>
      <c r="K7" s="8"/>
    </row>
    <row r="8" spans="2:20" ht="15.75" thickBot="1" x14ac:dyDescent="0.3"/>
    <row r="9" spans="2:20" x14ac:dyDescent="0.25">
      <c r="B9" s="87" t="s">
        <v>56</v>
      </c>
      <c r="C9" s="88"/>
      <c r="D9" s="88"/>
      <c r="E9" s="88"/>
      <c r="F9" s="88"/>
      <c r="G9" s="88"/>
      <c r="H9" s="88"/>
      <c r="I9" s="88"/>
      <c r="J9" s="89"/>
      <c r="M9" s="87" t="s">
        <v>57</v>
      </c>
      <c r="N9" s="88"/>
      <c r="O9" s="88"/>
      <c r="P9" s="88"/>
      <c r="Q9" s="88"/>
      <c r="R9" s="88"/>
      <c r="S9" s="88"/>
      <c r="T9" s="89"/>
    </row>
    <row r="10" spans="2:20" ht="15.75" thickBot="1" x14ac:dyDescent="0.3">
      <c r="B10" s="1"/>
      <c r="C10" s="2"/>
      <c r="D10" s="2"/>
      <c r="E10" s="2"/>
      <c r="F10" s="2"/>
      <c r="G10" s="2"/>
      <c r="H10" s="2"/>
      <c r="I10" s="2"/>
      <c r="J10" s="3"/>
      <c r="M10" s="1"/>
      <c r="N10" s="2"/>
      <c r="O10" s="2"/>
      <c r="P10" s="2"/>
      <c r="Q10" s="2"/>
      <c r="R10" s="2"/>
      <c r="S10" s="2"/>
      <c r="T10" s="3"/>
    </row>
    <row r="11" spans="2:20" x14ac:dyDescent="0.25">
      <c r="B11" s="1"/>
      <c r="C11" s="9" t="s">
        <v>12</v>
      </c>
      <c r="D11" s="18" t="s">
        <v>38</v>
      </c>
      <c r="E11" s="10" t="s">
        <v>39</v>
      </c>
      <c r="F11" s="10" t="s">
        <v>47</v>
      </c>
      <c r="G11" s="10" t="s">
        <v>48</v>
      </c>
      <c r="H11" s="10" t="s">
        <v>13</v>
      </c>
      <c r="I11" s="61" t="s">
        <v>46</v>
      </c>
      <c r="J11" s="3"/>
      <c r="M11" s="1"/>
      <c r="N11" s="2"/>
      <c r="O11" s="2"/>
      <c r="P11" s="2"/>
      <c r="Q11" s="2"/>
      <c r="R11" s="2"/>
      <c r="S11" s="2"/>
      <c r="T11" s="3"/>
    </row>
    <row r="12" spans="2:20" x14ac:dyDescent="0.25">
      <c r="B12" s="1"/>
      <c r="C12" s="12" t="s">
        <v>14</v>
      </c>
      <c r="D12" s="21">
        <v>-8</v>
      </c>
      <c r="E12" s="2">
        <v>-5</v>
      </c>
      <c r="F12" s="2">
        <v>0</v>
      </c>
      <c r="G12" s="2">
        <v>0</v>
      </c>
      <c r="H12" s="2">
        <v>0</v>
      </c>
      <c r="I12" s="3"/>
      <c r="J12" s="3"/>
      <c r="M12" s="1"/>
      <c r="N12" s="2"/>
      <c r="O12" s="2"/>
      <c r="P12" s="2"/>
      <c r="Q12" s="2"/>
      <c r="R12" s="2"/>
      <c r="S12" s="2"/>
      <c r="T12" s="3"/>
    </row>
    <row r="13" spans="2:20" x14ac:dyDescent="0.25">
      <c r="B13" s="1"/>
      <c r="C13" s="12">
        <v>1</v>
      </c>
      <c r="D13" s="21">
        <v>1</v>
      </c>
      <c r="E13" s="2">
        <v>1</v>
      </c>
      <c r="F13" s="2">
        <v>1</v>
      </c>
      <c r="G13" s="2">
        <v>0</v>
      </c>
      <c r="H13" s="2">
        <v>6</v>
      </c>
      <c r="I13" s="3">
        <f>H13/D13</f>
        <v>6</v>
      </c>
      <c r="J13" s="3"/>
      <c r="M13" s="1"/>
      <c r="N13" s="2"/>
      <c r="O13" s="2"/>
      <c r="P13" s="2"/>
      <c r="Q13" s="2"/>
      <c r="R13" s="2"/>
      <c r="S13" s="2"/>
      <c r="T13" s="3"/>
    </row>
    <row r="14" spans="2:20" ht="15.75" thickBot="1" x14ac:dyDescent="0.3">
      <c r="B14" s="1"/>
      <c r="C14" s="24">
        <v>2</v>
      </c>
      <c r="D14" s="25">
        <v>9</v>
      </c>
      <c r="E14" s="25">
        <v>5</v>
      </c>
      <c r="F14" s="25">
        <v>0</v>
      </c>
      <c r="G14" s="25">
        <v>1</v>
      </c>
      <c r="H14" s="25">
        <v>45</v>
      </c>
      <c r="I14" s="26">
        <f>H14/D14</f>
        <v>5</v>
      </c>
      <c r="J14" s="3"/>
      <c r="M14" s="1"/>
      <c r="N14" s="2"/>
      <c r="O14" s="2"/>
      <c r="P14" s="2"/>
      <c r="Q14" s="2"/>
      <c r="R14" s="2"/>
      <c r="S14" s="2"/>
      <c r="T14" s="3"/>
    </row>
    <row r="15" spans="2:20" ht="15.75" thickBot="1" x14ac:dyDescent="0.3">
      <c r="B15" s="1"/>
      <c r="C15" s="2"/>
      <c r="D15" s="2"/>
      <c r="E15" s="2"/>
      <c r="F15" s="2"/>
      <c r="G15" s="2"/>
      <c r="H15" s="2"/>
      <c r="I15" s="2"/>
      <c r="J15" s="3"/>
      <c r="M15" s="1"/>
      <c r="N15" s="2"/>
      <c r="O15" s="2"/>
      <c r="P15" s="2"/>
      <c r="Q15" s="2"/>
      <c r="R15" s="2"/>
      <c r="S15" s="2"/>
      <c r="T15" s="3"/>
    </row>
    <row r="16" spans="2:20" x14ac:dyDescent="0.25">
      <c r="B16" s="1"/>
      <c r="C16" s="9" t="s">
        <v>16</v>
      </c>
      <c r="D16" s="10" t="s">
        <v>38</v>
      </c>
      <c r="E16" s="18" t="s">
        <v>39</v>
      </c>
      <c r="F16" s="10" t="s">
        <v>47</v>
      </c>
      <c r="G16" s="10" t="s">
        <v>48</v>
      </c>
      <c r="H16" s="10" t="s">
        <v>13</v>
      </c>
      <c r="I16" s="61" t="s">
        <v>46</v>
      </c>
      <c r="J16" s="3"/>
      <c r="M16" s="1"/>
      <c r="N16" s="2"/>
      <c r="O16" s="2"/>
      <c r="P16" s="2"/>
      <c r="Q16" s="2"/>
      <c r="R16" s="2"/>
      <c r="S16" s="2"/>
      <c r="T16" s="3"/>
    </row>
    <row r="17" spans="2:20" x14ac:dyDescent="0.25">
      <c r="B17" s="1"/>
      <c r="C17" s="12" t="s">
        <v>14</v>
      </c>
      <c r="D17" s="2">
        <f t="shared" ref="D17:H18" si="0">D12-($D12*D$19)</f>
        <v>0</v>
      </c>
      <c r="E17" s="19">
        <f t="shared" si="0"/>
        <v>-0.55555555555555536</v>
      </c>
      <c r="F17" s="2">
        <f t="shared" si="0"/>
        <v>0</v>
      </c>
      <c r="G17" s="13">
        <f t="shared" si="0"/>
        <v>0.88888888888888884</v>
      </c>
      <c r="H17" s="2">
        <f t="shared" si="0"/>
        <v>40</v>
      </c>
      <c r="I17" s="3"/>
      <c r="J17" s="3"/>
      <c r="M17" s="1"/>
      <c r="N17" s="2"/>
      <c r="O17" s="2"/>
      <c r="P17" s="2"/>
      <c r="Q17" s="2"/>
      <c r="R17" s="2"/>
      <c r="S17" s="2"/>
      <c r="T17" s="3"/>
    </row>
    <row r="18" spans="2:20" x14ac:dyDescent="0.25">
      <c r="B18" s="1"/>
      <c r="C18" s="20">
        <v>1</v>
      </c>
      <c r="D18" s="21">
        <f t="shared" si="0"/>
        <v>0</v>
      </c>
      <c r="E18" s="19">
        <f t="shared" si="0"/>
        <v>0.44444444444444442</v>
      </c>
      <c r="F18" s="21">
        <f t="shared" si="0"/>
        <v>1</v>
      </c>
      <c r="G18" s="19">
        <f t="shared" si="0"/>
        <v>-0.1111111111111111</v>
      </c>
      <c r="H18" s="21">
        <f t="shared" si="0"/>
        <v>1</v>
      </c>
      <c r="I18" s="22">
        <f>H18/E18</f>
        <v>2.25</v>
      </c>
      <c r="J18" s="3"/>
      <c r="M18" s="1"/>
      <c r="N18" s="2"/>
      <c r="O18" s="2"/>
      <c r="P18" s="2"/>
      <c r="Q18" s="2"/>
      <c r="R18" s="2"/>
      <c r="S18" s="2"/>
      <c r="T18" s="3"/>
    </row>
    <row r="19" spans="2:20" ht="15.75" thickBot="1" x14ac:dyDescent="0.3">
      <c r="B19" s="1"/>
      <c r="C19" s="15">
        <v>2</v>
      </c>
      <c r="D19" s="6">
        <f>D14/$D$14</f>
        <v>1</v>
      </c>
      <c r="E19" s="23">
        <f>E14/$D$14</f>
        <v>0.55555555555555558</v>
      </c>
      <c r="F19" s="6">
        <f>F14/$D$14</f>
        <v>0</v>
      </c>
      <c r="G19" s="16">
        <f>G14/$D$14</f>
        <v>0.1111111111111111</v>
      </c>
      <c r="H19" s="6">
        <f>H14/$D$14</f>
        <v>5</v>
      </c>
      <c r="I19" s="17">
        <f>H19/E19</f>
        <v>9</v>
      </c>
      <c r="J19" s="3"/>
      <c r="M19" s="1"/>
      <c r="N19" s="2"/>
      <c r="O19" s="2"/>
      <c r="P19" s="2"/>
      <c r="Q19" s="2"/>
      <c r="R19" s="2"/>
      <c r="S19" s="2"/>
      <c r="T19" s="3"/>
    </row>
    <row r="20" spans="2:20" ht="15.75" thickBot="1" x14ac:dyDescent="0.3">
      <c r="B20" s="1"/>
      <c r="C20" s="2"/>
      <c r="D20" s="2"/>
      <c r="E20" s="2"/>
      <c r="F20" s="2"/>
      <c r="G20" s="2"/>
      <c r="H20" s="2"/>
      <c r="I20" s="2"/>
      <c r="J20" s="3"/>
      <c r="M20" s="1"/>
      <c r="N20" s="2"/>
      <c r="O20" s="2"/>
      <c r="P20" s="2"/>
      <c r="Q20" s="2"/>
      <c r="R20" s="2"/>
      <c r="S20" s="2"/>
      <c r="T20" s="3"/>
    </row>
    <row r="21" spans="2:20" x14ac:dyDescent="0.25">
      <c r="B21" s="1"/>
      <c r="C21" s="9" t="s">
        <v>21</v>
      </c>
      <c r="D21" s="34" t="s">
        <v>38</v>
      </c>
      <c r="E21" s="58" t="s">
        <v>39</v>
      </c>
      <c r="F21" s="10" t="s">
        <v>47</v>
      </c>
      <c r="G21" s="10" t="s">
        <v>48</v>
      </c>
      <c r="H21" s="11" t="s">
        <v>13</v>
      </c>
      <c r="I21" s="45"/>
      <c r="J21" s="3"/>
      <c r="M21" s="1"/>
      <c r="N21" s="2"/>
      <c r="O21" s="2"/>
      <c r="P21" s="2"/>
      <c r="Q21" s="2"/>
      <c r="R21" s="2"/>
      <c r="S21" s="2"/>
      <c r="T21" s="3"/>
    </row>
    <row r="22" spans="2:20" x14ac:dyDescent="0.25">
      <c r="B22" s="1"/>
      <c r="C22" s="12" t="s">
        <v>14</v>
      </c>
      <c r="D22" s="13">
        <f>D17-($E17*D$23)</f>
        <v>0</v>
      </c>
      <c r="E22" s="13">
        <f>E17-($E17*E$23)</f>
        <v>0</v>
      </c>
      <c r="F22" s="13">
        <f>F17-($E17*F$23)</f>
        <v>1.2499999999999996</v>
      </c>
      <c r="G22" s="13">
        <f>G17-($E17*G$23)</f>
        <v>0.75</v>
      </c>
      <c r="H22" s="14">
        <f>H17-($E17*H$23)</f>
        <v>41.25</v>
      </c>
      <c r="I22" s="2"/>
      <c r="J22" s="3"/>
      <c r="M22" s="1"/>
      <c r="N22" s="2"/>
      <c r="O22" s="2"/>
      <c r="P22" s="2"/>
      <c r="Q22" s="2"/>
      <c r="R22" s="2"/>
      <c r="S22" s="2"/>
      <c r="T22" s="3"/>
    </row>
    <row r="23" spans="2:20" x14ac:dyDescent="0.25">
      <c r="B23" s="1"/>
      <c r="C23" s="12">
        <v>1</v>
      </c>
      <c r="D23" s="13">
        <f>D18/$E$18</f>
        <v>0</v>
      </c>
      <c r="E23" s="59">
        <f>E18/$E$18</f>
        <v>1</v>
      </c>
      <c r="F23" s="13">
        <f>F18/$E$18</f>
        <v>2.25</v>
      </c>
      <c r="G23" s="13">
        <f>G18/$E$18</f>
        <v>-0.25</v>
      </c>
      <c r="H23" s="60">
        <f>H18/$E$18</f>
        <v>2.25</v>
      </c>
      <c r="I23" s="2"/>
      <c r="J23" s="3"/>
      <c r="M23" s="1"/>
      <c r="N23" s="2"/>
      <c r="O23" s="2"/>
      <c r="P23" s="2"/>
      <c r="Q23" s="2"/>
      <c r="R23" s="2"/>
      <c r="S23" s="2"/>
      <c r="T23" s="3"/>
    </row>
    <row r="24" spans="2:20" ht="15.75" thickBot="1" x14ac:dyDescent="0.3">
      <c r="B24" s="1"/>
      <c r="C24" s="15">
        <v>2</v>
      </c>
      <c r="D24" s="48">
        <f>D19-($E19*D$23)</f>
        <v>1</v>
      </c>
      <c r="E24" s="16">
        <f>E19-($E19*E$23)</f>
        <v>0</v>
      </c>
      <c r="F24" s="16">
        <f>F19-($E19*F$23)</f>
        <v>-1.25</v>
      </c>
      <c r="G24" s="16">
        <f>G19-($E19*G$23)</f>
        <v>0.25</v>
      </c>
      <c r="H24" s="49">
        <f>H19-($E19*H$23)</f>
        <v>3.75</v>
      </c>
      <c r="I24" s="2"/>
      <c r="J24" s="3"/>
      <c r="M24" s="1"/>
      <c r="N24" s="2"/>
      <c r="O24" s="2"/>
      <c r="P24" s="2"/>
      <c r="Q24" s="2"/>
      <c r="R24" s="2"/>
      <c r="S24" s="2"/>
      <c r="T24" s="3"/>
    </row>
    <row r="25" spans="2:20" ht="15.75" thickBot="1" x14ac:dyDescent="0.3">
      <c r="B25" s="1"/>
      <c r="C25" s="82"/>
      <c r="D25" s="32"/>
      <c r="E25" s="32"/>
      <c r="F25" s="32"/>
      <c r="G25" s="32"/>
      <c r="H25" s="32"/>
      <c r="I25" s="2"/>
      <c r="J25" s="3"/>
      <c r="M25" s="1"/>
      <c r="N25" s="2"/>
      <c r="O25" s="2"/>
      <c r="P25" s="2"/>
      <c r="Q25" s="2"/>
      <c r="R25" s="2"/>
      <c r="S25" s="2"/>
      <c r="T25" s="3"/>
    </row>
    <row r="26" spans="2:20" s="77" customFormat="1" ht="15.75" thickBot="1" x14ac:dyDescent="0.3">
      <c r="B26" s="50"/>
      <c r="C26" s="105" t="s">
        <v>92</v>
      </c>
      <c r="D26" s="106"/>
      <c r="E26" s="107"/>
      <c r="F26" s="32"/>
      <c r="G26" s="32"/>
      <c r="H26" s="32"/>
      <c r="I26" s="46"/>
      <c r="J26" s="51"/>
      <c r="M26" s="50"/>
      <c r="N26" s="46"/>
      <c r="O26" s="46"/>
      <c r="P26" s="46"/>
      <c r="Q26" s="46"/>
      <c r="R26" s="46"/>
      <c r="S26" s="46"/>
      <c r="T26" s="51"/>
    </row>
    <row r="27" spans="2:20" ht="15.75" thickBot="1" x14ac:dyDescent="0.3">
      <c r="B27" s="5"/>
      <c r="C27" s="6"/>
      <c r="D27" s="6"/>
      <c r="E27" s="6"/>
      <c r="F27" s="6"/>
      <c r="G27" s="6"/>
      <c r="H27" s="6"/>
      <c r="I27" s="6"/>
      <c r="J27" s="8"/>
      <c r="M27" s="1"/>
      <c r="N27" s="2"/>
      <c r="O27" s="2"/>
      <c r="P27" s="2"/>
      <c r="Q27" s="2"/>
      <c r="R27" s="2"/>
      <c r="S27" s="2"/>
      <c r="T27" s="3"/>
    </row>
    <row r="28" spans="2:20" ht="15.75" thickBot="1" x14ac:dyDescent="0.3">
      <c r="M28" s="1"/>
      <c r="N28" s="2"/>
      <c r="O28" s="2"/>
      <c r="P28" s="2"/>
      <c r="Q28" s="2"/>
      <c r="R28" s="2"/>
      <c r="S28" s="2"/>
      <c r="T28" s="3"/>
    </row>
    <row r="29" spans="2:20" x14ac:dyDescent="0.25">
      <c r="B29" s="87" t="s">
        <v>93</v>
      </c>
      <c r="C29" s="88"/>
      <c r="D29" s="88"/>
      <c r="E29" s="88"/>
      <c r="F29" s="88"/>
      <c r="G29" s="88"/>
      <c r="H29" s="88"/>
      <c r="I29" s="88"/>
      <c r="J29" s="88"/>
      <c r="K29" s="89"/>
      <c r="M29" s="1"/>
      <c r="N29" s="2"/>
      <c r="O29" s="2"/>
      <c r="P29" s="2"/>
      <c r="Q29" s="2"/>
      <c r="R29" s="2"/>
      <c r="S29" s="2"/>
      <c r="T29" s="3"/>
    </row>
    <row r="30" spans="2:20" ht="15.75" thickBot="1" x14ac:dyDescent="0.3">
      <c r="B30" s="1"/>
      <c r="C30" s="2"/>
      <c r="D30" s="2"/>
      <c r="E30" s="2"/>
      <c r="F30" s="2"/>
      <c r="G30" s="2"/>
      <c r="H30" s="2"/>
      <c r="I30" s="2"/>
      <c r="J30" s="2"/>
      <c r="K30" s="3"/>
      <c r="M30" s="5"/>
      <c r="N30" s="6"/>
      <c r="O30" s="6"/>
      <c r="P30" s="6"/>
      <c r="Q30" s="6"/>
      <c r="R30" s="6"/>
      <c r="S30" s="6"/>
      <c r="T30" s="8"/>
    </row>
    <row r="31" spans="2:20" x14ac:dyDescent="0.25">
      <c r="B31" s="1"/>
      <c r="C31" s="87" t="s">
        <v>58</v>
      </c>
      <c r="D31" s="88"/>
      <c r="E31" s="88"/>
      <c r="F31" s="88"/>
      <c r="G31" s="88"/>
      <c r="H31" s="88"/>
      <c r="I31" s="88"/>
      <c r="J31" s="89"/>
      <c r="K31" s="3"/>
    </row>
    <row r="32" spans="2:20" x14ac:dyDescent="0.25">
      <c r="B32" s="1"/>
      <c r="C32" s="1" t="s">
        <v>11</v>
      </c>
      <c r="D32" s="42" t="s">
        <v>59</v>
      </c>
      <c r="E32" s="42" t="s">
        <v>60</v>
      </c>
      <c r="F32" s="2" t="s">
        <v>17</v>
      </c>
      <c r="G32" s="72">
        <v>2.25</v>
      </c>
      <c r="H32" s="2"/>
      <c r="I32" s="2"/>
      <c r="J32" s="3"/>
      <c r="K32" s="3"/>
    </row>
    <row r="33" spans="2:11" x14ac:dyDescent="0.25">
      <c r="B33" s="1"/>
      <c r="C33" s="1" t="s">
        <v>11</v>
      </c>
      <c r="D33" s="42" t="s">
        <v>61</v>
      </c>
      <c r="E33" s="43" t="s">
        <v>62</v>
      </c>
      <c r="F33" s="43" t="s">
        <v>63</v>
      </c>
      <c r="G33" s="42" t="s">
        <v>64</v>
      </c>
      <c r="H33" s="2" t="s">
        <v>17</v>
      </c>
      <c r="I33" s="2">
        <v>2</v>
      </c>
      <c r="J33" s="44" t="s">
        <v>65</v>
      </c>
      <c r="K33" s="3"/>
    </row>
    <row r="34" spans="2:11" x14ac:dyDescent="0.25">
      <c r="B34" s="1"/>
      <c r="C34" s="1" t="s">
        <v>11</v>
      </c>
      <c r="D34" s="42" t="s">
        <v>61</v>
      </c>
      <c r="E34" s="43" t="s">
        <v>63</v>
      </c>
      <c r="F34" s="43" t="s">
        <v>66</v>
      </c>
      <c r="G34" s="2" t="s">
        <v>17</v>
      </c>
      <c r="H34" s="43" t="s">
        <v>67</v>
      </c>
      <c r="I34" s="42" t="s">
        <v>68</v>
      </c>
      <c r="J34" s="44" t="s">
        <v>65</v>
      </c>
      <c r="K34" s="3"/>
    </row>
    <row r="35" spans="2:11" ht="15.75" thickBot="1" x14ac:dyDescent="0.3">
      <c r="B35" s="1"/>
      <c r="C35" s="5"/>
      <c r="D35" s="81" t="s">
        <v>67</v>
      </c>
      <c r="E35" s="41" t="s">
        <v>68</v>
      </c>
      <c r="F35" s="81" t="s">
        <v>65</v>
      </c>
      <c r="G35" s="7" t="s">
        <v>3</v>
      </c>
      <c r="H35" s="6">
        <v>0</v>
      </c>
      <c r="I35" s="6"/>
      <c r="J35" s="8"/>
      <c r="K35" s="3"/>
    </row>
    <row r="36" spans="2:11" ht="15.75" thickBot="1" x14ac:dyDescent="0.3">
      <c r="B36" s="1"/>
      <c r="C36" s="2"/>
      <c r="D36" s="2"/>
      <c r="E36" s="2"/>
      <c r="F36" s="2"/>
      <c r="G36" s="2"/>
      <c r="H36" s="2"/>
      <c r="I36" s="2"/>
      <c r="J36" s="2"/>
      <c r="K36" s="3"/>
    </row>
    <row r="37" spans="2:11" x14ac:dyDescent="0.25">
      <c r="B37" s="1"/>
      <c r="C37" s="38" t="s">
        <v>21</v>
      </c>
      <c r="D37" s="10" t="s">
        <v>38</v>
      </c>
      <c r="E37" s="10" t="s">
        <v>39</v>
      </c>
      <c r="F37" s="28" t="s">
        <v>47</v>
      </c>
      <c r="G37" s="29" t="s">
        <v>48</v>
      </c>
      <c r="H37" s="10" t="s">
        <v>52</v>
      </c>
      <c r="I37" s="71" t="s">
        <v>13</v>
      </c>
      <c r="J37" s="2"/>
      <c r="K37" s="3"/>
    </row>
    <row r="38" spans="2:11" x14ac:dyDescent="0.25">
      <c r="B38" s="1"/>
      <c r="C38" s="37" t="s">
        <v>14</v>
      </c>
      <c r="D38" s="32">
        <v>0</v>
      </c>
      <c r="E38" s="32">
        <v>0</v>
      </c>
      <c r="F38" s="32">
        <v>1.2499999999999996</v>
      </c>
      <c r="G38" s="30">
        <v>0.75</v>
      </c>
      <c r="H38" s="32">
        <v>0</v>
      </c>
      <c r="I38" s="33">
        <v>41.25</v>
      </c>
      <c r="J38" s="2"/>
      <c r="K38" s="3"/>
    </row>
    <row r="39" spans="2:11" x14ac:dyDescent="0.25">
      <c r="B39" s="1"/>
      <c r="C39" s="37">
        <v>1</v>
      </c>
      <c r="D39" s="32">
        <v>0</v>
      </c>
      <c r="E39" s="32">
        <v>1</v>
      </c>
      <c r="F39" s="32">
        <v>2.25</v>
      </c>
      <c r="G39" s="30">
        <v>-0.25</v>
      </c>
      <c r="H39" s="32">
        <v>0</v>
      </c>
      <c r="I39" s="33">
        <v>2.25</v>
      </c>
      <c r="J39" s="2"/>
      <c r="K39" s="3"/>
    </row>
    <row r="40" spans="2:11" x14ac:dyDescent="0.25">
      <c r="B40" s="1"/>
      <c r="C40" s="37">
        <v>2</v>
      </c>
      <c r="D40" s="32">
        <v>1</v>
      </c>
      <c r="E40" s="32">
        <v>0</v>
      </c>
      <c r="F40" s="32">
        <v>-1.25</v>
      </c>
      <c r="G40" s="30">
        <v>0.25</v>
      </c>
      <c r="H40" s="32">
        <v>0</v>
      </c>
      <c r="I40" s="33">
        <v>3.75</v>
      </c>
      <c r="J40" s="2"/>
      <c r="K40" s="3"/>
    </row>
    <row r="41" spans="2:11" x14ac:dyDescent="0.25">
      <c r="B41" s="1"/>
      <c r="C41" s="65">
        <v>3</v>
      </c>
      <c r="D41" s="30">
        <v>0</v>
      </c>
      <c r="E41" s="30">
        <v>0</v>
      </c>
      <c r="F41" s="30">
        <v>-0.25</v>
      </c>
      <c r="G41" s="30">
        <v>-0.75</v>
      </c>
      <c r="H41" s="30">
        <v>1</v>
      </c>
      <c r="I41" s="66">
        <v>-0.25</v>
      </c>
      <c r="J41" s="2"/>
      <c r="K41" s="3"/>
    </row>
    <row r="42" spans="2:11" ht="15.75" thickBot="1" x14ac:dyDescent="0.3">
      <c r="B42" s="1"/>
      <c r="C42" s="64" t="s">
        <v>46</v>
      </c>
      <c r="D42" s="39"/>
      <c r="E42" s="39"/>
      <c r="F42" s="39">
        <f>ABS(F38/F41)</f>
        <v>4.9999999999999982</v>
      </c>
      <c r="G42" s="31">
        <f>ABS(G38/G41)</f>
        <v>1</v>
      </c>
      <c r="H42" s="39"/>
      <c r="I42" s="8"/>
      <c r="J42" s="2"/>
      <c r="K42" s="3"/>
    </row>
    <row r="43" spans="2:11" ht="15.75" thickBot="1" x14ac:dyDescent="0.3">
      <c r="B43" s="1"/>
      <c r="C43" s="2"/>
      <c r="D43" s="2"/>
      <c r="E43" s="2"/>
      <c r="F43" s="2"/>
      <c r="G43" s="2"/>
      <c r="H43" s="2"/>
      <c r="I43" s="2"/>
      <c r="J43" s="2"/>
      <c r="K43" s="3"/>
    </row>
    <row r="44" spans="2:11" x14ac:dyDescent="0.25">
      <c r="B44" s="1"/>
      <c r="C44" s="38" t="s">
        <v>53</v>
      </c>
      <c r="D44" s="34" t="s">
        <v>38</v>
      </c>
      <c r="E44" s="58" t="s">
        <v>39</v>
      </c>
      <c r="F44" s="10" t="s">
        <v>47</v>
      </c>
      <c r="G44" s="10" t="s">
        <v>48</v>
      </c>
      <c r="H44" s="10" t="s">
        <v>52</v>
      </c>
      <c r="I44" s="71" t="s">
        <v>13</v>
      </c>
      <c r="J44" s="2"/>
      <c r="K44" s="3"/>
    </row>
    <row r="45" spans="2:11" x14ac:dyDescent="0.25">
      <c r="B45" s="1"/>
      <c r="C45" s="37" t="s">
        <v>14</v>
      </c>
      <c r="D45" s="32">
        <f>D38-($G38*D$48)</f>
        <v>0</v>
      </c>
      <c r="E45" s="32">
        <f t="shared" ref="E45:I45" si="1">E38-($G38*E$48)</f>
        <v>0</v>
      </c>
      <c r="F45" s="32">
        <f t="shared" si="1"/>
        <v>0.99999999999999956</v>
      </c>
      <c r="G45" s="32">
        <f t="shared" si="1"/>
        <v>0</v>
      </c>
      <c r="H45" s="32">
        <f t="shared" si="1"/>
        <v>1</v>
      </c>
      <c r="I45" s="33">
        <f t="shared" si="1"/>
        <v>41</v>
      </c>
      <c r="J45" s="2"/>
      <c r="K45" s="3"/>
    </row>
    <row r="46" spans="2:11" x14ac:dyDescent="0.25">
      <c r="B46" s="1"/>
      <c r="C46" s="37">
        <v>1</v>
      </c>
      <c r="D46" s="32">
        <f t="shared" ref="D46:I46" si="2">D39-($G39*D$48)</f>
        <v>0</v>
      </c>
      <c r="E46" s="59">
        <f t="shared" si="2"/>
        <v>1</v>
      </c>
      <c r="F46" s="32">
        <f t="shared" si="2"/>
        <v>2.3333333333333335</v>
      </c>
      <c r="G46" s="32">
        <f t="shared" si="2"/>
        <v>0</v>
      </c>
      <c r="H46" s="32">
        <f t="shared" si="2"/>
        <v>-0.33333333333333331</v>
      </c>
      <c r="I46" s="60">
        <f t="shared" si="2"/>
        <v>2.3333333333333335</v>
      </c>
      <c r="J46" s="2"/>
      <c r="K46" s="3"/>
    </row>
    <row r="47" spans="2:11" x14ac:dyDescent="0.25">
      <c r="B47" s="1"/>
      <c r="C47" s="37">
        <v>2</v>
      </c>
      <c r="D47" s="35">
        <f t="shared" ref="D47:I47" si="3">D40-($G40*D$48)</f>
        <v>1</v>
      </c>
      <c r="E47" s="32">
        <f t="shared" si="3"/>
        <v>0</v>
      </c>
      <c r="F47" s="32">
        <f t="shared" si="3"/>
        <v>-1.3333333333333333</v>
      </c>
      <c r="G47" s="32">
        <f t="shared" si="3"/>
        <v>0</v>
      </c>
      <c r="H47" s="32">
        <f t="shared" si="3"/>
        <v>0.33333333333333331</v>
      </c>
      <c r="I47" s="36">
        <f t="shared" si="3"/>
        <v>3.6666666666666665</v>
      </c>
      <c r="J47" s="2"/>
      <c r="K47" s="3"/>
    </row>
    <row r="48" spans="2:11" ht="15.75" thickBot="1" x14ac:dyDescent="0.3">
      <c r="B48" s="1"/>
      <c r="C48" s="15">
        <v>3</v>
      </c>
      <c r="D48" s="39">
        <f>D41/$G$41</f>
        <v>0</v>
      </c>
      <c r="E48" s="39">
        <f t="shared" ref="E48:I48" si="4">E41/$G$41</f>
        <v>0</v>
      </c>
      <c r="F48" s="39">
        <f t="shared" si="4"/>
        <v>0.33333333333333331</v>
      </c>
      <c r="G48" s="39">
        <f t="shared" si="4"/>
        <v>1</v>
      </c>
      <c r="H48" s="39">
        <f t="shared" si="4"/>
        <v>-1.3333333333333333</v>
      </c>
      <c r="I48" s="40">
        <f t="shared" si="4"/>
        <v>0.33333333333333331</v>
      </c>
      <c r="J48" s="2"/>
      <c r="K48" s="3"/>
    </row>
    <row r="49" spans="2:12" ht="15.75" thickBot="1" x14ac:dyDescent="0.3">
      <c r="B49" s="1"/>
      <c r="C49" s="45"/>
      <c r="D49" s="32"/>
      <c r="E49" s="32"/>
      <c r="F49" s="32"/>
      <c r="G49" s="32"/>
      <c r="H49" s="32"/>
      <c r="I49" s="32"/>
      <c r="J49" s="2"/>
      <c r="K49" s="3"/>
    </row>
    <row r="50" spans="2:12" ht="15.75" thickBot="1" x14ac:dyDescent="0.3">
      <c r="B50" s="1"/>
      <c r="C50" s="105" t="s">
        <v>92</v>
      </c>
      <c r="D50" s="106"/>
      <c r="E50" s="107"/>
      <c r="F50" s="32"/>
      <c r="G50" s="32"/>
      <c r="H50" s="32"/>
      <c r="I50" s="32"/>
      <c r="J50" s="2"/>
      <c r="K50" s="3"/>
    </row>
    <row r="51" spans="2:12" ht="15.75" thickBot="1" x14ac:dyDescent="0.3">
      <c r="B51" s="5"/>
      <c r="C51" s="6"/>
      <c r="D51" s="6"/>
      <c r="E51" s="6"/>
      <c r="F51" s="6"/>
      <c r="G51" s="6"/>
      <c r="H51" s="6"/>
      <c r="I51" s="6"/>
      <c r="J51" s="6"/>
      <c r="K51" s="8"/>
    </row>
    <row r="52" spans="2:12" ht="15.75" thickBot="1" x14ac:dyDescent="0.3"/>
    <row r="53" spans="2:12" x14ac:dyDescent="0.25">
      <c r="B53" s="87" t="s">
        <v>94</v>
      </c>
      <c r="C53" s="88"/>
      <c r="D53" s="88"/>
      <c r="E53" s="88"/>
      <c r="F53" s="88"/>
      <c r="G53" s="88"/>
      <c r="H53" s="88"/>
      <c r="I53" s="88"/>
      <c r="J53" s="88"/>
      <c r="K53" s="88"/>
      <c r="L53" s="89"/>
    </row>
    <row r="54" spans="2:12" ht="15.75" thickBot="1" x14ac:dyDescent="0.3">
      <c r="B54" s="1"/>
      <c r="C54" s="2"/>
      <c r="D54" s="2"/>
      <c r="E54" s="2"/>
      <c r="F54" s="2"/>
      <c r="G54" s="2"/>
      <c r="H54" s="2"/>
      <c r="I54" s="2"/>
      <c r="J54" s="2"/>
      <c r="K54" s="2"/>
      <c r="L54" s="3"/>
    </row>
    <row r="55" spans="2:12" x14ac:dyDescent="0.25">
      <c r="B55" s="1"/>
      <c r="C55" s="87" t="s">
        <v>79</v>
      </c>
      <c r="D55" s="88"/>
      <c r="E55" s="88"/>
      <c r="F55" s="88"/>
      <c r="G55" s="88"/>
      <c r="H55" s="88"/>
      <c r="I55" s="88"/>
      <c r="J55" s="89"/>
      <c r="K55" s="2"/>
      <c r="L55" s="3"/>
    </row>
    <row r="56" spans="2:12" x14ac:dyDescent="0.25">
      <c r="B56" s="1"/>
      <c r="C56" s="1" t="s">
        <v>11</v>
      </c>
      <c r="D56" s="42" t="s">
        <v>69</v>
      </c>
      <c r="E56" s="42" t="s">
        <v>70</v>
      </c>
      <c r="F56" s="2" t="s">
        <v>17</v>
      </c>
      <c r="G56" s="73" t="s">
        <v>71</v>
      </c>
      <c r="H56" s="2"/>
      <c r="I56" s="2"/>
      <c r="J56" s="3"/>
      <c r="K56" s="2"/>
      <c r="L56" s="3"/>
    </row>
    <row r="57" spans="2:12" x14ac:dyDescent="0.25">
      <c r="B57" s="1"/>
      <c r="C57" s="1" t="s">
        <v>11</v>
      </c>
      <c r="D57" s="42" t="s">
        <v>61</v>
      </c>
      <c r="E57" s="43" t="s">
        <v>72</v>
      </c>
      <c r="F57" s="43" t="s">
        <v>73</v>
      </c>
      <c r="G57" s="42" t="s">
        <v>74</v>
      </c>
      <c r="H57" s="2" t="s">
        <v>17</v>
      </c>
      <c r="I57" s="2">
        <v>2</v>
      </c>
      <c r="J57" s="44" t="s">
        <v>75</v>
      </c>
      <c r="K57" s="2"/>
      <c r="L57" s="3"/>
    </row>
    <row r="58" spans="2:12" x14ac:dyDescent="0.25">
      <c r="B58" s="1"/>
      <c r="C58" s="1" t="s">
        <v>11</v>
      </c>
      <c r="D58" s="42" t="s">
        <v>61</v>
      </c>
      <c r="E58" s="43" t="s">
        <v>73</v>
      </c>
      <c r="F58" s="43" t="s">
        <v>66</v>
      </c>
      <c r="G58" s="2" t="s">
        <v>17</v>
      </c>
      <c r="H58" s="43" t="s">
        <v>76</v>
      </c>
      <c r="I58" s="42" t="s">
        <v>77</v>
      </c>
      <c r="J58" s="44" t="s">
        <v>75</v>
      </c>
      <c r="K58" s="2"/>
      <c r="L58" s="3"/>
    </row>
    <row r="59" spans="2:12" ht="15.75" thickBot="1" x14ac:dyDescent="0.3">
      <c r="B59" s="1"/>
      <c r="C59" s="5"/>
      <c r="D59" s="81" t="s">
        <v>76</v>
      </c>
      <c r="E59" s="41" t="s">
        <v>77</v>
      </c>
      <c r="F59" s="81" t="s">
        <v>75</v>
      </c>
      <c r="G59" s="7" t="s">
        <v>3</v>
      </c>
      <c r="H59" s="6">
        <v>0</v>
      </c>
      <c r="I59" s="6"/>
      <c r="J59" s="8"/>
      <c r="K59" s="2"/>
      <c r="L59" s="3"/>
    </row>
    <row r="60" spans="2:12" ht="15.75" thickBot="1" x14ac:dyDescent="0.3">
      <c r="B60" s="1"/>
      <c r="C60" s="2"/>
      <c r="D60" s="2"/>
      <c r="E60" s="2"/>
      <c r="F60" s="2"/>
      <c r="G60" s="2"/>
      <c r="H60" s="2"/>
      <c r="I60" s="2"/>
      <c r="J60" s="2"/>
      <c r="K60" s="2"/>
      <c r="L60" s="3"/>
    </row>
    <row r="61" spans="2:12" x14ac:dyDescent="0.25">
      <c r="B61" s="1"/>
      <c r="C61" s="38" t="s">
        <v>53</v>
      </c>
      <c r="D61" s="28" t="s">
        <v>38</v>
      </c>
      <c r="E61" s="28" t="s">
        <v>39</v>
      </c>
      <c r="F61" s="28" t="s">
        <v>47</v>
      </c>
      <c r="G61" s="28" t="s">
        <v>48</v>
      </c>
      <c r="H61" s="29" t="s">
        <v>52</v>
      </c>
      <c r="I61" s="28" t="s">
        <v>78</v>
      </c>
      <c r="J61" s="71" t="s">
        <v>13</v>
      </c>
      <c r="K61" s="2"/>
      <c r="L61" s="3"/>
    </row>
    <row r="62" spans="2:12" x14ac:dyDescent="0.25">
      <c r="B62" s="1"/>
      <c r="C62" s="37" t="s">
        <v>14</v>
      </c>
      <c r="D62" s="32">
        <v>0</v>
      </c>
      <c r="E62" s="32">
        <v>0</v>
      </c>
      <c r="F62" s="32">
        <v>0.99999999999999956</v>
      </c>
      <c r="G62" s="32">
        <v>0</v>
      </c>
      <c r="H62" s="30">
        <v>1</v>
      </c>
      <c r="I62" s="32">
        <v>0</v>
      </c>
      <c r="J62" s="33">
        <v>41</v>
      </c>
      <c r="K62" s="2"/>
      <c r="L62" s="3"/>
    </row>
    <row r="63" spans="2:12" x14ac:dyDescent="0.25">
      <c r="B63" s="1"/>
      <c r="C63" s="37">
        <v>1</v>
      </c>
      <c r="D63" s="32">
        <v>0</v>
      </c>
      <c r="E63" s="32">
        <v>1</v>
      </c>
      <c r="F63" s="32">
        <v>2.3333333333333335</v>
      </c>
      <c r="G63" s="32">
        <v>0</v>
      </c>
      <c r="H63" s="30">
        <v>-0.33333333333333331</v>
      </c>
      <c r="I63" s="32">
        <v>0</v>
      </c>
      <c r="J63" s="33">
        <v>2.3333333333333335</v>
      </c>
      <c r="K63" s="2"/>
      <c r="L63" s="3"/>
    </row>
    <row r="64" spans="2:12" x14ac:dyDescent="0.25">
      <c r="B64" s="1"/>
      <c r="C64" s="37">
        <v>2</v>
      </c>
      <c r="D64" s="32">
        <v>1</v>
      </c>
      <c r="E64" s="32">
        <v>0</v>
      </c>
      <c r="F64" s="32">
        <v>-1.3333333333333333</v>
      </c>
      <c r="G64" s="32">
        <v>0</v>
      </c>
      <c r="H64" s="30">
        <v>0.33333333333333331</v>
      </c>
      <c r="I64" s="32">
        <v>0</v>
      </c>
      <c r="J64" s="33">
        <v>3.6666666666666665</v>
      </c>
      <c r="K64" s="2"/>
      <c r="L64" s="3"/>
    </row>
    <row r="65" spans="2:12" x14ac:dyDescent="0.25">
      <c r="B65" s="1"/>
      <c r="C65" s="37">
        <v>3</v>
      </c>
      <c r="D65" s="32">
        <v>0</v>
      </c>
      <c r="E65" s="32">
        <v>0</v>
      </c>
      <c r="F65" s="32">
        <v>0.33333333333333331</v>
      </c>
      <c r="G65" s="32">
        <v>1</v>
      </c>
      <c r="H65" s="30">
        <v>-1.3333333333333333</v>
      </c>
      <c r="I65" s="32">
        <v>0</v>
      </c>
      <c r="J65" s="33">
        <v>0.33333333333333331</v>
      </c>
      <c r="K65" s="2"/>
      <c r="L65" s="3"/>
    </row>
    <row r="66" spans="2:12" x14ac:dyDescent="0.25">
      <c r="B66" s="1"/>
      <c r="C66" s="65">
        <v>4</v>
      </c>
      <c r="D66" s="30">
        <v>0</v>
      </c>
      <c r="E66" s="30">
        <v>0</v>
      </c>
      <c r="F66" s="30">
        <v>-0.33333333333333331</v>
      </c>
      <c r="G66" s="30">
        <v>0</v>
      </c>
      <c r="H66" s="30">
        <v>-0.66666666666666663</v>
      </c>
      <c r="I66" s="30">
        <v>1</v>
      </c>
      <c r="J66" s="66">
        <v>-0.33333333333333331</v>
      </c>
      <c r="K66" s="2"/>
      <c r="L66" s="3"/>
    </row>
    <row r="67" spans="2:12" ht="15.75" thickBot="1" x14ac:dyDescent="0.3">
      <c r="B67" s="1"/>
      <c r="C67" s="74" t="s">
        <v>46</v>
      </c>
      <c r="D67" s="39"/>
      <c r="E67" s="39"/>
      <c r="F67" s="39">
        <f>ABS(F62/F66)</f>
        <v>2.9999999999999987</v>
      </c>
      <c r="G67" s="39"/>
      <c r="H67" s="31">
        <f t="shared" ref="H67" si="5">ABS(H62/H66)</f>
        <v>1.5</v>
      </c>
      <c r="I67" s="39"/>
      <c r="J67" s="75"/>
      <c r="K67" s="2"/>
      <c r="L67" s="3"/>
    </row>
    <row r="68" spans="2:12" ht="15.75" thickBot="1" x14ac:dyDescent="0.3">
      <c r="B68" s="1"/>
      <c r="C68" s="2"/>
      <c r="D68" s="2"/>
      <c r="E68" s="2"/>
      <c r="F68" s="2"/>
      <c r="G68" s="2"/>
      <c r="H68" s="2"/>
      <c r="I68" s="2"/>
      <c r="J68" s="2"/>
      <c r="K68" s="2"/>
      <c r="L68" s="3"/>
    </row>
    <row r="69" spans="2:12" x14ac:dyDescent="0.25">
      <c r="B69" s="1"/>
      <c r="C69" s="38" t="s">
        <v>89</v>
      </c>
      <c r="D69" s="34" t="s">
        <v>38</v>
      </c>
      <c r="E69" s="58" t="s">
        <v>39</v>
      </c>
      <c r="F69" s="10" t="s">
        <v>47</v>
      </c>
      <c r="G69" s="10" t="s">
        <v>48</v>
      </c>
      <c r="H69" s="10" t="s">
        <v>52</v>
      </c>
      <c r="I69" s="28" t="s">
        <v>78</v>
      </c>
      <c r="J69" s="71" t="s">
        <v>13</v>
      </c>
      <c r="K69" s="2"/>
      <c r="L69" s="3"/>
    </row>
    <row r="70" spans="2:12" x14ac:dyDescent="0.25">
      <c r="B70" s="1"/>
      <c r="C70" s="37" t="s">
        <v>14</v>
      </c>
      <c r="D70" s="32">
        <f>D62-($H62*D$74)</f>
        <v>0</v>
      </c>
      <c r="E70" s="32">
        <f t="shared" ref="E70:J70" si="6">E62-($H62*E$74)</f>
        <v>0</v>
      </c>
      <c r="F70" s="32">
        <f t="shared" si="6"/>
        <v>0.49999999999999956</v>
      </c>
      <c r="G70" s="32">
        <f t="shared" si="6"/>
        <v>0</v>
      </c>
      <c r="H70" s="32">
        <f t="shared" si="6"/>
        <v>0</v>
      </c>
      <c r="I70" s="32">
        <f t="shared" si="6"/>
        <v>1.5</v>
      </c>
      <c r="J70" s="33">
        <f t="shared" si="6"/>
        <v>40.5</v>
      </c>
      <c r="K70" s="2"/>
      <c r="L70" s="3"/>
    </row>
    <row r="71" spans="2:12" x14ac:dyDescent="0.25">
      <c r="B71" s="1"/>
      <c r="C71" s="37">
        <v>1</v>
      </c>
      <c r="D71" s="32">
        <f t="shared" ref="D71:J71" si="7">D63-($H63*D$74)</f>
        <v>0</v>
      </c>
      <c r="E71" s="59">
        <f t="shared" si="7"/>
        <v>1</v>
      </c>
      <c r="F71" s="32">
        <f t="shared" si="7"/>
        <v>2.5</v>
      </c>
      <c r="G71" s="32">
        <f t="shared" si="7"/>
        <v>0</v>
      </c>
      <c r="H71" s="32">
        <f t="shared" si="7"/>
        <v>0</v>
      </c>
      <c r="I71" s="32">
        <f t="shared" si="7"/>
        <v>-0.5</v>
      </c>
      <c r="J71" s="60">
        <f t="shared" si="7"/>
        <v>2.5</v>
      </c>
      <c r="K71" s="2"/>
      <c r="L71" s="3"/>
    </row>
    <row r="72" spans="2:12" x14ac:dyDescent="0.25">
      <c r="B72" s="1"/>
      <c r="C72" s="37">
        <v>2</v>
      </c>
      <c r="D72" s="35">
        <f t="shared" ref="D72:J72" si="8">D64-($H64*D$74)</f>
        <v>1</v>
      </c>
      <c r="E72" s="32">
        <f t="shared" si="8"/>
        <v>0</v>
      </c>
      <c r="F72" s="32">
        <f t="shared" si="8"/>
        <v>-1.5</v>
      </c>
      <c r="G72" s="32">
        <f t="shared" si="8"/>
        <v>0</v>
      </c>
      <c r="H72" s="32">
        <f t="shared" si="8"/>
        <v>0</v>
      </c>
      <c r="I72" s="32">
        <f t="shared" si="8"/>
        <v>0.5</v>
      </c>
      <c r="J72" s="36">
        <f t="shared" si="8"/>
        <v>3.5</v>
      </c>
      <c r="K72" s="2"/>
      <c r="L72" s="3"/>
    </row>
    <row r="73" spans="2:12" x14ac:dyDescent="0.25">
      <c r="B73" s="1"/>
      <c r="C73" s="12">
        <v>3</v>
      </c>
      <c r="D73" s="32">
        <f t="shared" ref="D73:J73" si="9">D65-($H65*D$74)</f>
        <v>0</v>
      </c>
      <c r="E73" s="32">
        <f t="shared" si="9"/>
        <v>0</v>
      </c>
      <c r="F73" s="32">
        <f t="shared" si="9"/>
        <v>1</v>
      </c>
      <c r="G73" s="32">
        <f t="shared" si="9"/>
        <v>1</v>
      </c>
      <c r="H73" s="32">
        <f t="shared" si="9"/>
        <v>0</v>
      </c>
      <c r="I73" s="32">
        <f t="shared" si="9"/>
        <v>-2</v>
      </c>
      <c r="J73" s="33">
        <f t="shared" si="9"/>
        <v>1</v>
      </c>
      <c r="K73" s="32"/>
      <c r="L73" s="3"/>
    </row>
    <row r="74" spans="2:12" ht="15.75" thickBot="1" x14ac:dyDescent="0.3">
      <c r="B74" s="1"/>
      <c r="C74" s="76">
        <v>4</v>
      </c>
      <c r="D74" s="39">
        <f>D66/$H$66</f>
        <v>0</v>
      </c>
      <c r="E74" s="39">
        <f t="shared" ref="E74:J74" si="10">E66/$H$66</f>
        <v>0</v>
      </c>
      <c r="F74" s="39">
        <f t="shared" si="10"/>
        <v>0.5</v>
      </c>
      <c r="G74" s="39">
        <f t="shared" si="10"/>
        <v>0</v>
      </c>
      <c r="H74" s="39">
        <f t="shared" si="10"/>
        <v>1</v>
      </c>
      <c r="I74" s="39">
        <f t="shared" si="10"/>
        <v>-1.5</v>
      </c>
      <c r="J74" s="40">
        <f t="shared" si="10"/>
        <v>0.5</v>
      </c>
      <c r="K74" s="32"/>
      <c r="L74" s="3"/>
    </row>
    <row r="75" spans="2:12" ht="15.75" thickBot="1" x14ac:dyDescent="0.3">
      <c r="B75" s="1"/>
      <c r="C75" s="82"/>
      <c r="D75" s="32"/>
      <c r="E75" s="32"/>
      <c r="F75" s="32"/>
      <c r="G75" s="32"/>
      <c r="H75" s="32"/>
      <c r="I75" s="32"/>
      <c r="J75" s="32"/>
      <c r="K75" s="32"/>
      <c r="L75" s="3"/>
    </row>
    <row r="76" spans="2:12" ht="15.75" thickBot="1" x14ac:dyDescent="0.3">
      <c r="B76" s="1"/>
      <c r="C76" s="105" t="s">
        <v>92</v>
      </c>
      <c r="D76" s="106"/>
      <c r="E76" s="107"/>
      <c r="F76" s="32"/>
      <c r="G76" s="32"/>
      <c r="H76" s="32"/>
      <c r="I76" s="32"/>
      <c r="J76" s="32"/>
      <c r="K76" s="32"/>
      <c r="L76" s="3"/>
    </row>
    <row r="77" spans="2:12" ht="15.75" thickBot="1" x14ac:dyDescent="0.3">
      <c r="B77" s="5"/>
      <c r="C77" s="6"/>
      <c r="D77" s="6"/>
      <c r="E77" s="6"/>
      <c r="F77" s="6"/>
      <c r="G77" s="6"/>
      <c r="H77" s="6"/>
      <c r="I77" s="6"/>
      <c r="J77" s="6"/>
      <c r="K77" s="6"/>
      <c r="L77" s="8"/>
    </row>
    <row r="78" spans="2:12" ht="15.75" thickBot="1" x14ac:dyDescent="0.3"/>
    <row r="79" spans="2:12" x14ac:dyDescent="0.25">
      <c r="B79" s="87" t="s">
        <v>95</v>
      </c>
      <c r="C79" s="88"/>
      <c r="D79" s="88"/>
      <c r="E79" s="88"/>
      <c r="F79" s="88"/>
      <c r="G79" s="88"/>
      <c r="H79" s="88"/>
      <c r="I79" s="88"/>
      <c r="J79" s="88"/>
      <c r="K79" s="88"/>
      <c r="L79" s="89"/>
    </row>
    <row r="80" spans="2:12" ht="15.75" thickBot="1" x14ac:dyDescent="0.3">
      <c r="B80" s="1"/>
      <c r="C80" s="2"/>
      <c r="D80" s="2"/>
      <c r="E80" s="2"/>
      <c r="F80" s="2"/>
      <c r="G80" s="2"/>
      <c r="H80" s="2"/>
      <c r="I80" s="2"/>
      <c r="J80" s="2"/>
      <c r="K80" s="2"/>
      <c r="L80" s="3"/>
    </row>
    <row r="81" spans="2:12" x14ac:dyDescent="0.25">
      <c r="B81" s="1"/>
      <c r="C81" s="87" t="s">
        <v>80</v>
      </c>
      <c r="D81" s="88"/>
      <c r="E81" s="88"/>
      <c r="F81" s="88"/>
      <c r="G81" s="88"/>
      <c r="H81" s="88"/>
      <c r="I81" s="88"/>
      <c r="J81" s="89"/>
      <c r="K81" s="2"/>
      <c r="L81" s="3"/>
    </row>
    <row r="82" spans="2:12" x14ac:dyDescent="0.25">
      <c r="B82" s="1"/>
      <c r="C82" s="1" t="s">
        <v>11</v>
      </c>
      <c r="D82" s="42" t="s">
        <v>81</v>
      </c>
      <c r="E82" s="42" t="s">
        <v>82</v>
      </c>
      <c r="F82" s="2" t="s">
        <v>17</v>
      </c>
      <c r="G82" s="73" t="s">
        <v>83</v>
      </c>
      <c r="H82" s="2"/>
      <c r="I82" s="2"/>
      <c r="J82" s="3"/>
      <c r="K82" s="2"/>
      <c r="L82" s="3"/>
    </row>
    <row r="83" spans="2:12" x14ac:dyDescent="0.25">
      <c r="B83" s="1"/>
      <c r="C83" s="1" t="s">
        <v>11</v>
      </c>
      <c r="D83" s="42" t="s">
        <v>61</v>
      </c>
      <c r="E83" s="43" t="s">
        <v>84</v>
      </c>
      <c r="F83" s="43" t="s">
        <v>73</v>
      </c>
      <c r="G83" s="42" t="s">
        <v>85</v>
      </c>
      <c r="H83" s="2" t="s">
        <v>17</v>
      </c>
      <c r="I83" s="2">
        <v>2</v>
      </c>
      <c r="J83" s="44" t="s">
        <v>86</v>
      </c>
      <c r="K83" s="2"/>
      <c r="L83" s="3"/>
    </row>
    <row r="84" spans="2:12" x14ac:dyDescent="0.25">
      <c r="B84" s="1"/>
      <c r="C84" s="1" t="s">
        <v>11</v>
      </c>
      <c r="D84" s="42" t="s">
        <v>61</v>
      </c>
      <c r="E84" s="43" t="s">
        <v>73</v>
      </c>
      <c r="F84" s="43" t="s">
        <v>66</v>
      </c>
      <c r="G84" s="2" t="s">
        <v>17</v>
      </c>
      <c r="H84" s="43" t="s">
        <v>87</v>
      </c>
      <c r="I84" s="42" t="s">
        <v>88</v>
      </c>
      <c r="J84" s="44" t="s">
        <v>86</v>
      </c>
      <c r="K84" s="2"/>
      <c r="L84" s="3"/>
    </row>
    <row r="85" spans="2:12" ht="15.75" thickBot="1" x14ac:dyDescent="0.3">
      <c r="B85" s="1"/>
      <c r="C85" s="5"/>
      <c r="D85" s="81" t="s">
        <v>87</v>
      </c>
      <c r="E85" s="41" t="s">
        <v>88</v>
      </c>
      <c r="F85" s="81" t="s">
        <v>86</v>
      </c>
      <c r="G85" s="7" t="s">
        <v>3</v>
      </c>
      <c r="H85" s="6">
        <v>0</v>
      </c>
      <c r="I85" s="6"/>
      <c r="J85" s="8"/>
      <c r="K85" s="2"/>
      <c r="L85" s="3"/>
    </row>
    <row r="86" spans="2:12" ht="15.75" thickBot="1" x14ac:dyDescent="0.3">
      <c r="B86" s="1"/>
      <c r="C86" s="2"/>
      <c r="D86" s="2"/>
      <c r="E86" s="2"/>
      <c r="F86" s="2"/>
      <c r="G86" s="2"/>
      <c r="H86" s="2"/>
      <c r="I86" s="2"/>
      <c r="J86" s="2"/>
      <c r="K86" s="2"/>
      <c r="L86" s="3"/>
    </row>
    <row r="87" spans="2:12" x14ac:dyDescent="0.25">
      <c r="B87" s="1"/>
      <c r="C87" s="38" t="s">
        <v>89</v>
      </c>
      <c r="D87" s="28" t="s">
        <v>38</v>
      </c>
      <c r="E87" s="28" t="s">
        <v>39</v>
      </c>
      <c r="F87" s="29" t="s">
        <v>47</v>
      </c>
      <c r="G87" s="28" t="s">
        <v>48</v>
      </c>
      <c r="H87" s="28" t="s">
        <v>52</v>
      </c>
      <c r="I87" s="28" t="s">
        <v>78</v>
      </c>
      <c r="J87" s="28" t="s">
        <v>91</v>
      </c>
      <c r="K87" s="71" t="s">
        <v>13</v>
      </c>
      <c r="L87" s="3"/>
    </row>
    <row r="88" spans="2:12" x14ac:dyDescent="0.25">
      <c r="B88" s="1"/>
      <c r="C88" s="37" t="s">
        <v>14</v>
      </c>
      <c r="D88" s="32">
        <v>0</v>
      </c>
      <c r="E88" s="32">
        <v>0</v>
      </c>
      <c r="F88" s="30">
        <v>0.49999999999999956</v>
      </c>
      <c r="G88" s="32">
        <v>0</v>
      </c>
      <c r="H88" s="32">
        <v>0</v>
      </c>
      <c r="I88" s="32">
        <v>1.5</v>
      </c>
      <c r="J88" s="32">
        <v>0</v>
      </c>
      <c r="K88" s="33">
        <v>40.5</v>
      </c>
      <c r="L88" s="3"/>
    </row>
    <row r="89" spans="2:12" x14ac:dyDescent="0.25">
      <c r="B89" s="1"/>
      <c r="C89" s="37">
        <v>1</v>
      </c>
      <c r="D89" s="32">
        <v>0</v>
      </c>
      <c r="E89" s="32">
        <v>1</v>
      </c>
      <c r="F89" s="30">
        <v>2.5</v>
      </c>
      <c r="G89" s="32">
        <v>0</v>
      </c>
      <c r="H89" s="32">
        <v>0</v>
      </c>
      <c r="I89" s="32">
        <v>-0.5</v>
      </c>
      <c r="J89" s="32">
        <v>0</v>
      </c>
      <c r="K89" s="33">
        <v>2.5</v>
      </c>
      <c r="L89" s="3"/>
    </row>
    <row r="90" spans="2:12" x14ac:dyDescent="0.25">
      <c r="B90" s="1"/>
      <c r="C90" s="37">
        <v>2</v>
      </c>
      <c r="D90" s="32">
        <v>1</v>
      </c>
      <c r="E90" s="32">
        <v>0</v>
      </c>
      <c r="F90" s="30">
        <v>-1.5</v>
      </c>
      <c r="G90" s="32">
        <v>0</v>
      </c>
      <c r="H90" s="32">
        <v>0</v>
      </c>
      <c r="I90" s="32">
        <v>0.5</v>
      </c>
      <c r="J90" s="32">
        <v>0</v>
      </c>
      <c r="K90" s="33">
        <v>3.5</v>
      </c>
      <c r="L90" s="3"/>
    </row>
    <row r="91" spans="2:12" x14ac:dyDescent="0.25">
      <c r="B91" s="1"/>
      <c r="C91" s="37">
        <v>3</v>
      </c>
      <c r="D91" s="32">
        <v>0</v>
      </c>
      <c r="E91" s="32">
        <v>0</v>
      </c>
      <c r="F91" s="30">
        <v>1</v>
      </c>
      <c r="G91" s="32">
        <v>1</v>
      </c>
      <c r="H91" s="32">
        <v>0</v>
      </c>
      <c r="I91" s="32">
        <v>-2</v>
      </c>
      <c r="J91" s="32">
        <v>0</v>
      </c>
      <c r="K91" s="33">
        <v>1</v>
      </c>
      <c r="L91" s="3"/>
    </row>
    <row r="92" spans="2:12" x14ac:dyDescent="0.25">
      <c r="B92" s="1"/>
      <c r="C92" s="37">
        <v>4</v>
      </c>
      <c r="D92" s="32">
        <v>0</v>
      </c>
      <c r="E92" s="32">
        <v>0</v>
      </c>
      <c r="F92" s="30">
        <v>0.5</v>
      </c>
      <c r="G92" s="32">
        <v>0</v>
      </c>
      <c r="H92" s="32">
        <v>1</v>
      </c>
      <c r="I92" s="32">
        <v>-1.5</v>
      </c>
      <c r="J92" s="32">
        <v>0</v>
      </c>
      <c r="K92" s="33">
        <v>0.5</v>
      </c>
      <c r="L92" s="3"/>
    </row>
    <row r="93" spans="2:12" x14ac:dyDescent="0.25">
      <c r="B93" s="1"/>
      <c r="C93" s="65">
        <v>5</v>
      </c>
      <c r="D93" s="30">
        <v>0</v>
      </c>
      <c r="E93" s="30">
        <v>0</v>
      </c>
      <c r="F93" s="78">
        <v>-0.5</v>
      </c>
      <c r="G93" s="30">
        <v>0</v>
      </c>
      <c r="H93" s="30">
        <v>0</v>
      </c>
      <c r="I93" s="78">
        <v>-0.5</v>
      </c>
      <c r="J93" s="78">
        <v>1</v>
      </c>
      <c r="K93" s="79">
        <v>-0.5</v>
      </c>
      <c r="L93" s="3"/>
    </row>
    <row r="94" spans="2:12" ht="15.75" thickBot="1" x14ac:dyDescent="0.3">
      <c r="B94" s="1"/>
      <c r="C94" s="74" t="s">
        <v>46</v>
      </c>
      <c r="D94" s="6"/>
      <c r="E94" s="6"/>
      <c r="F94" s="80">
        <f>ABS(F88/F93)</f>
        <v>0.99999999999999911</v>
      </c>
      <c r="G94" s="6"/>
      <c r="H94" s="6"/>
      <c r="I94" s="6">
        <f t="shared" ref="I94:J94" si="11">ABS(I88/I93)</f>
        <v>3</v>
      </c>
      <c r="J94" s="6">
        <f t="shared" si="11"/>
        <v>0</v>
      </c>
      <c r="K94" s="8"/>
      <c r="L94" s="3"/>
    </row>
    <row r="95" spans="2:12" ht="15.75" thickBot="1" x14ac:dyDescent="0.3">
      <c r="B95" s="1"/>
      <c r="C95" s="2"/>
      <c r="D95" s="2"/>
      <c r="E95" s="2"/>
      <c r="F95" s="2"/>
      <c r="G95" s="2"/>
      <c r="H95" s="2"/>
      <c r="I95" s="2"/>
      <c r="J95" s="2"/>
      <c r="K95" s="2"/>
      <c r="L95" s="3"/>
    </row>
    <row r="96" spans="2:12" x14ac:dyDescent="0.25">
      <c r="B96" s="1"/>
      <c r="C96" s="38" t="s">
        <v>90</v>
      </c>
      <c r="D96" s="34" t="s">
        <v>38</v>
      </c>
      <c r="E96" s="34" t="s">
        <v>39</v>
      </c>
      <c r="F96" s="28" t="s">
        <v>47</v>
      </c>
      <c r="G96" s="28" t="s">
        <v>48</v>
      </c>
      <c r="H96" s="28" t="s">
        <v>52</v>
      </c>
      <c r="I96" s="28" t="s">
        <v>78</v>
      </c>
      <c r="J96" s="28" t="s">
        <v>91</v>
      </c>
      <c r="K96" s="71" t="s">
        <v>13</v>
      </c>
      <c r="L96" s="3"/>
    </row>
    <row r="97" spans="2:12" x14ac:dyDescent="0.25">
      <c r="B97" s="1"/>
      <c r="C97" s="37" t="s">
        <v>14</v>
      </c>
      <c r="D97" s="32">
        <f>D88-($F88*D$102)</f>
        <v>0</v>
      </c>
      <c r="E97" s="32">
        <f t="shared" ref="E97:I97" si="12">E88-($F88*E$102)</f>
        <v>0</v>
      </c>
      <c r="F97" s="32">
        <f t="shared" si="12"/>
        <v>0</v>
      </c>
      <c r="G97" s="32">
        <f t="shared" si="12"/>
        <v>0</v>
      </c>
      <c r="H97" s="32">
        <f t="shared" si="12"/>
        <v>0</v>
      </c>
      <c r="I97" s="32">
        <f t="shared" si="12"/>
        <v>1.0000000000000004</v>
      </c>
      <c r="J97" s="32">
        <f t="shared" ref="J97" si="13">J88-($F88*J$102)</f>
        <v>0.99999999999999911</v>
      </c>
      <c r="K97" s="36">
        <f>K88-($F88*K$102)</f>
        <v>40</v>
      </c>
      <c r="L97" s="3"/>
    </row>
    <row r="98" spans="2:12" x14ac:dyDescent="0.25">
      <c r="B98" s="1"/>
      <c r="C98" s="37">
        <v>1</v>
      </c>
      <c r="D98" s="32">
        <f t="shared" ref="D98:I98" si="14">D89-($F89*D$102)</f>
        <v>0</v>
      </c>
      <c r="E98" s="35">
        <f t="shared" si="14"/>
        <v>1</v>
      </c>
      <c r="F98" s="32">
        <f t="shared" si="14"/>
        <v>0</v>
      </c>
      <c r="G98" s="32">
        <f t="shared" si="14"/>
        <v>0</v>
      </c>
      <c r="H98" s="32">
        <f t="shared" si="14"/>
        <v>0</v>
      </c>
      <c r="I98" s="32">
        <f t="shared" si="14"/>
        <v>-3</v>
      </c>
      <c r="J98" s="32">
        <f t="shared" ref="J98" si="15">J89-($F89*J$102)</f>
        <v>5</v>
      </c>
      <c r="K98" s="36">
        <f>K89-($F89*K$102)</f>
        <v>0</v>
      </c>
      <c r="L98" s="3"/>
    </row>
    <row r="99" spans="2:12" x14ac:dyDescent="0.25">
      <c r="B99" s="1"/>
      <c r="C99" s="37">
        <v>2</v>
      </c>
      <c r="D99" s="35">
        <f t="shared" ref="D99:I99" si="16">D90-($F90*D$102)</f>
        <v>1</v>
      </c>
      <c r="E99" s="32">
        <f t="shared" si="16"/>
        <v>0</v>
      </c>
      <c r="F99" s="32">
        <f t="shared" si="16"/>
        <v>0</v>
      </c>
      <c r="G99" s="32">
        <f t="shared" si="16"/>
        <v>0</v>
      </c>
      <c r="H99" s="32">
        <f t="shared" si="16"/>
        <v>0</v>
      </c>
      <c r="I99" s="32">
        <f t="shared" si="16"/>
        <v>2</v>
      </c>
      <c r="J99" s="32">
        <f t="shared" ref="J99" si="17">J90-($F90*J$102)</f>
        <v>-3</v>
      </c>
      <c r="K99" s="36">
        <f>K90-($F90*K$102)</f>
        <v>5</v>
      </c>
      <c r="L99" s="3"/>
    </row>
    <row r="100" spans="2:12" x14ac:dyDescent="0.25">
      <c r="B100" s="1"/>
      <c r="C100" s="37">
        <v>3</v>
      </c>
      <c r="D100" s="32">
        <f t="shared" ref="D100:I100" si="18">D91-($F91*D$102)</f>
        <v>0</v>
      </c>
      <c r="E100" s="32">
        <f t="shared" si="18"/>
        <v>0</v>
      </c>
      <c r="F100" s="32">
        <f t="shared" si="18"/>
        <v>0</v>
      </c>
      <c r="G100" s="32">
        <f t="shared" si="18"/>
        <v>1</v>
      </c>
      <c r="H100" s="32">
        <f t="shared" si="18"/>
        <v>0</v>
      </c>
      <c r="I100" s="32">
        <f t="shared" si="18"/>
        <v>-3</v>
      </c>
      <c r="J100" s="32">
        <f t="shared" ref="J100" si="19">J91-($F91*J$102)</f>
        <v>2</v>
      </c>
      <c r="K100" s="33">
        <f>K91-($F91*K$102)</f>
        <v>0</v>
      </c>
      <c r="L100" s="3"/>
    </row>
    <row r="101" spans="2:12" x14ac:dyDescent="0.25">
      <c r="B101" s="1"/>
      <c r="C101" s="37">
        <v>4</v>
      </c>
      <c r="D101" s="32">
        <f t="shared" ref="D101:I101" si="20">D92-($F92*D$102)</f>
        <v>0</v>
      </c>
      <c r="E101" s="32">
        <f t="shared" si="20"/>
        <v>0</v>
      </c>
      <c r="F101" s="32">
        <f t="shared" si="20"/>
        <v>0</v>
      </c>
      <c r="G101" s="32">
        <f t="shared" si="20"/>
        <v>0</v>
      </c>
      <c r="H101" s="32">
        <f t="shared" si="20"/>
        <v>1</v>
      </c>
      <c r="I101" s="32">
        <f t="shared" si="20"/>
        <v>-2</v>
      </c>
      <c r="J101" s="32">
        <f t="shared" ref="J101" si="21">J92-($F92*J$102)</f>
        <v>1</v>
      </c>
      <c r="K101" s="33">
        <f>K92-($F92*K$102)</f>
        <v>0</v>
      </c>
      <c r="L101" s="3"/>
    </row>
    <row r="102" spans="2:12" ht="15.75" thickBot="1" x14ac:dyDescent="0.3">
      <c r="B102" s="1"/>
      <c r="C102" s="76">
        <v>5</v>
      </c>
      <c r="D102" s="39">
        <f>D93/$F$93</f>
        <v>0</v>
      </c>
      <c r="E102" s="39">
        <f t="shared" ref="E102:I102" si="22">E93/$F$93</f>
        <v>0</v>
      </c>
      <c r="F102" s="39">
        <f t="shared" si="22"/>
        <v>1</v>
      </c>
      <c r="G102" s="39">
        <f t="shared" si="22"/>
        <v>0</v>
      </c>
      <c r="H102" s="39">
        <f t="shared" si="22"/>
        <v>0</v>
      </c>
      <c r="I102" s="39">
        <f t="shared" si="22"/>
        <v>1</v>
      </c>
      <c r="J102" s="39">
        <f t="shared" ref="J102" si="23">J93/$F$93</f>
        <v>-2</v>
      </c>
      <c r="K102" s="40">
        <f>K93/$F$93</f>
        <v>1</v>
      </c>
      <c r="L102" s="3"/>
    </row>
    <row r="103" spans="2:12" ht="15.75" thickBot="1" x14ac:dyDescent="0.3">
      <c r="B103" s="5"/>
      <c r="C103" s="6"/>
      <c r="D103" s="6"/>
      <c r="E103" s="6"/>
      <c r="F103" s="6"/>
      <c r="G103" s="6"/>
      <c r="H103" s="6"/>
      <c r="I103" s="6"/>
      <c r="J103" s="6"/>
      <c r="K103" s="6"/>
      <c r="L103" s="8"/>
    </row>
  </sheetData>
  <mergeCells count="12">
    <mergeCell ref="M9:T9"/>
    <mergeCell ref="C31:J31"/>
    <mergeCell ref="B29:K29"/>
    <mergeCell ref="C55:J55"/>
    <mergeCell ref="B2:K2"/>
    <mergeCell ref="B9:J9"/>
    <mergeCell ref="B53:L53"/>
    <mergeCell ref="B79:L79"/>
    <mergeCell ref="C81:J81"/>
    <mergeCell ref="C26:E26"/>
    <mergeCell ref="C50:E50"/>
    <mergeCell ref="C76:E76"/>
  </mergeCell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Props1.xml><?xml version="1.0" encoding="utf-8"?>
<ds:datastoreItem xmlns:ds="http://schemas.openxmlformats.org/officeDocument/2006/customXml" ds:itemID="{380A739A-A8A7-4570-8E25-B222952A1963}"/>
</file>

<file path=customXml/itemProps2.xml><?xml version="1.0" encoding="utf-8"?>
<ds:datastoreItem xmlns:ds="http://schemas.openxmlformats.org/officeDocument/2006/customXml" ds:itemID="{24BE6F16-3A2A-45F0-929D-230D384A05B7}"/>
</file>

<file path=customXml/itemProps3.xml><?xml version="1.0" encoding="utf-8"?>
<ds:datastoreItem xmlns:ds="http://schemas.openxmlformats.org/officeDocument/2006/customXml" ds:itemID="{49DA71B5-5E7B-4B46-A7B6-6A339C5EA0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Integer Programming Model</vt:lpstr>
      <vt:lpstr>Algo - Branch&amp;Bound (Simplex)</vt:lpstr>
      <vt:lpstr>Algo - Cutting Plane</vt:lpstr>
      <vt:lpstr>'Algo - Branch&amp;Bound (Simplex)'!Print_Area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2018-07-15T13:33:10Z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