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8F7BCFA-5D66-4E47-9307-F7387598C3F4}" xr6:coauthVersionLast="47" xr6:coauthVersionMax="47" xr10:uidLastSave="{00000000-0000-0000-0000-000000000000}"/>
  <bookViews>
    <workbookView xWindow="1020" yWindow="180" windowWidth="15375" windowHeight="7875" xr2:uid="{DA8D266B-C3C5-448D-99E6-8CB3D3660B76}"/>
  </bookViews>
  <sheets>
    <sheet name="IP" sheetId="2" r:id="rId1"/>
    <sheet name="Extra (if it was a max problem)" sheetId="9" r:id="rId2"/>
    <sheet name="Hungarian Algo." sheetId="1" r:id="rId3"/>
    <sheet name="IP2" sheetId="3" r:id="rId4"/>
    <sheet name="Hungarian Algo. 2" sheetId="4" r:id="rId5"/>
    <sheet name="IP2 (2)" sheetId="7" r:id="rId6"/>
    <sheet name="Hungarian Algo. 2 (2)" sheetId="8" r:id="rId7"/>
  </sheets>
  <definedNames>
    <definedName name="solver_adj" localSheetId="1" hidden="1">'Extra (if it was a max problem)'!$D$68:$W$68</definedName>
    <definedName name="solver_adj" localSheetId="0" hidden="1">IP!$C$28:$V$28</definedName>
    <definedName name="solver_adj" localSheetId="3" hidden="1">'IP2'!$C$26:$R$26</definedName>
    <definedName name="solver_adj" localSheetId="5" hidden="1">'IP2 (2)'!$C$26:$R$26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cvg" localSheetId="5" hidden="1">0.0001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drv" localSheetId="5" hidden="1">1</definedName>
    <definedName name="solver_eng" localSheetId="1" hidden="1">2</definedName>
    <definedName name="solver_eng" localSheetId="0" hidden="1">2</definedName>
    <definedName name="solver_eng" localSheetId="3" hidden="1">1</definedName>
    <definedName name="solver_eng" localSheetId="5" hidden="1">2</definedName>
    <definedName name="solver_est" localSheetId="1" hidden="1">1</definedName>
    <definedName name="solver_est" localSheetId="0" hidden="1">1</definedName>
    <definedName name="solver_est" localSheetId="3" hidden="1">1</definedName>
    <definedName name="solver_est" localSheetId="5" hidden="1">1</definedName>
    <definedName name="solver_itr" localSheetId="1" hidden="1">2147483647</definedName>
    <definedName name="solver_itr" localSheetId="0" hidden="1">2147483647</definedName>
    <definedName name="solver_itr" localSheetId="3" hidden="1">2147483647</definedName>
    <definedName name="solver_itr" localSheetId="5" hidden="1">2147483647</definedName>
    <definedName name="solver_lhs0" localSheetId="0" hidden="1">IP!$W$30:$W$34</definedName>
    <definedName name="solver_lhs1" localSheetId="1" hidden="1">'Extra (if it was a max problem)'!$D$68:$W$68</definedName>
    <definedName name="solver_lhs1" localSheetId="0" hidden="1">IP!$C$28:$V$28</definedName>
    <definedName name="solver_lhs1" localSheetId="3" hidden="1">'IP2'!$C$26:$R$26</definedName>
    <definedName name="solver_lhs1" localSheetId="5" hidden="1">'IP2 (2)'!$C$26:$R$26</definedName>
    <definedName name="solver_lhs2" localSheetId="1" hidden="1">'Extra (if it was a max problem)'!$X$70:$X$74</definedName>
    <definedName name="solver_lhs2" localSheetId="0" hidden="1">IP!$W$30:$W$34</definedName>
    <definedName name="solver_lhs2" localSheetId="3" hidden="1">'IP2'!$S$28:$S$35</definedName>
    <definedName name="solver_lhs2" localSheetId="5" hidden="1">'IP2 (2)'!$S$28:$S$31</definedName>
    <definedName name="solver_lhs3" localSheetId="1" hidden="1">'Extra (if it was a max problem)'!$X$75:$X$78</definedName>
    <definedName name="solver_lhs3" localSheetId="0" hidden="1">IP!$W$35:$W$38</definedName>
    <definedName name="solver_lhs3" localSheetId="5" hidden="1">'IP2 (2)'!$S$32:$S$35</definedName>
    <definedName name="solver_mip" localSheetId="1" hidden="1">2147483647</definedName>
    <definedName name="solver_mip" localSheetId="0" hidden="1">2147483647</definedName>
    <definedName name="solver_mip" localSheetId="3" hidden="1">2147483647</definedName>
    <definedName name="solver_mip" localSheetId="5" hidden="1">2147483647</definedName>
    <definedName name="solver_mni" localSheetId="1" hidden="1">30</definedName>
    <definedName name="solver_mni" localSheetId="0" hidden="1">30</definedName>
    <definedName name="solver_mni" localSheetId="3" hidden="1">30</definedName>
    <definedName name="solver_mni" localSheetId="5" hidden="1">30</definedName>
    <definedName name="solver_mrt" localSheetId="1" hidden="1">0.075</definedName>
    <definedName name="solver_mrt" localSheetId="0" hidden="1">0.075</definedName>
    <definedName name="solver_mrt" localSheetId="3" hidden="1">0.075</definedName>
    <definedName name="solver_mrt" localSheetId="5" hidden="1">0.075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msl" localSheetId="5" hidden="1">2</definedName>
    <definedName name="solver_neg" localSheetId="1" hidden="1">1</definedName>
    <definedName name="solver_neg" localSheetId="0" hidden="1">1</definedName>
    <definedName name="solver_neg" localSheetId="3" hidden="1">1</definedName>
    <definedName name="solver_neg" localSheetId="5" hidden="1">1</definedName>
    <definedName name="solver_nod" localSheetId="1" hidden="1">2147483647</definedName>
    <definedName name="solver_nod" localSheetId="0" hidden="1">2147483647</definedName>
    <definedName name="solver_nod" localSheetId="3" hidden="1">2147483647</definedName>
    <definedName name="solver_nod" localSheetId="5" hidden="1">2147483647</definedName>
    <definedName name="solver_num" localSheetId="1" hidden="1">3</definedName>
    <definedName name="solver_num" localSheetId="0" hidden="1">3</definedName>
    <definedName name="solver_num" localSheetId="3" hidden="1">2</definedName>
    <definedName name="solver_num" localSheetId="5" hidden="1">3</definedName>
    <definedName name="solver_nwt" localSheetId="1" hidden="1">1</definedName>
    <definedName name="solver_nwt" localSheetId="0" hidden="1">1</definedName>
    <definedName name="solver_nwt" localSheetId="3" hidden="1">1</definedName>
    <definedName name="solver_nwt" localSheetId="5" hidden="1">1</definedName>
    <definedName name="solver_opt" localSheetId="1" hidden="1">'Extra (if it was a max problem)'!$X$69</definedName>
    <definedName name="solver_opt" localSheetId="0" hidden="1">IP!$W$29</definedName>
    <definedName name="solver_opt" localSheetId="3" hidden="1">'IP2'!$S$27</definedName>
    <definedName name="solver_opt" localSheetId="5" hidden="1">'IP2 (2)'!$S$27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pre" localSheetId="5" hidden="1">0.000001</definedName>
    <definedName name="solver_rbv" localSheetId="1" hidden="1">1</definedName>
    <definedName name="solver_rbv" localSheetId="0" hidden="1">1</definedName>
    <definedName name="solver_rbv" localSheetId="3" hidden="1">1</definedName>
    <definedName name="solver_rbv" localSheetId="5" hidden="1">1</definedName>
    <definedName name="solver_rel0" localSheetId="0" hidden="1">1</definedName>
    <definedName name="solver_rel1" localSheetId="1" hidden="1">5</definedName>
    <definedName name="solver_rel1" localSheetId="0" hidden="1">5</definedName>
    <definedName name="solver_rel1" localSheetId="3" hidden="1">5</definedName>
    <definedName name="solver_rel1" localSheetId="5" hidden="1">5</definedName>
    <definedName name="solver_rel2" localSheetId="1" hidden="1">1</definedName>
    <definedName name="solver_rel2" localSheetId="0" hidden="1">1</definedName>
    <definedName name="solver_rel2" localSheetId="3" hidden="1">2</definedName>
    <definedName name="solver_rel2" localSheetId="5" hidden="1">1</definedName>
    <definedName name="solver_rel3" localSheetId="1" hidden="1">2</definedName>
    <definedName name="solver_rel3" localSheetId="0" hidden="1">2</definedName>
    <definedName name="solver_rel3" localSheetId="5" hidden="1">2</definedName>
    <definedName name="solver_rhs0" localSheetId="0" hidden="1">IP!$Y$30:$Y$34</definedName>
    <definedName name="solver_rhs1" localSheetId="1" hidden="1">"binary"</definedName>
    <definedName name="solver_rhs1" localSheetId="0" hidden="1">binary</definedName>
    <definedName name="solver_rhs1" localSheetId="3" hidden="1">binary</definedName>
    <definedName name="solver_rhs1" localSheetId="5" hidden="1">"binary"</definedName>
    <definedName name="solver_rhs2" localSheetId="1" hidden="1">'Extra (if it was a max problem)'!$Z$70:$Z$74</definedName>
    <definedName name="solver_rhs2" localSheetId="0" hidden="1">IP!$Y$30:$Y$34</definedName>
    <definedName name="solver_rhs2" localSheetId="3" hidden="1">'IP2'!$U$28:$U$35</definedName>
    <definedName name="solver_rhs2" localSheetId="5" hidden="1">'IP2 (2)'!$U$28:$U$31</definedName>
    <definedName name="solver_rhs3" localSheetId="1" hidden="1">'Extra (if it was a max problem)'!$Z$75:$Z$78</definedName>
    <definedName name="solver_rhs3" localSheetId="0" hidden="1">IP!$Y$35:$Y$38</definedName>
    <definedName name="solver_rhs3" localSheetId="5" hidden="1">'IP2 (2)'!$U$32:$U$35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lx" localSheetId="5" hidden="1">2</definedName>
    <definedName name="solver_rsd" localSheetId="1" hidden="1">0</definedName>
    <definedName name="solver_rsd" localSheetId="0" hidden="1">0</definedName>
    <definedName name="solver_rsd" localSheetId="3" hidden="1">0</definedName>
    <definedName name="solver_rsd" localSheetId="5" hidden="1">0</definedName>
    <definedName name="solver_scl" localSheetId="1" hidden="1">1</definedName>
    <definedName name="solver_scl" localSheetId="0" hidden="1">1</definedName>
    <definedName name="solver_scl" localSheetId="3" hidden="1">1</definedName>
    <definedName name="solver_scl" localSheetId="5" hidden="1">1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ho" localSheetId="5" hidden="1">2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ssz" localSheetId="5" hidden="1">100</definedName>
    <definedName name="solver_tim" localSheetId="1" hidden="1">2147483647</definedName>
    <definedName name="solver_tim" localSheetId="0" hidden="1">2147483647</definedName>
    <definedName name="solver_tim" localSheetId="3" hidden="1">2147483647</definedName>
    <definedName name="solver_tim" localSheetId="5" hidden="1">2147483647</definedName>
    <definedName name="solver_tol" localSheetId="1" hidden="1">0.01</definedName>
    <definedName name="solver_tol" localSheetId="0" hidden="1">0.01</definedName>
    <definedName name="solver_tol" localSheetId="3" hidden="1">0.01</definedName>
    <definedName name="solver_tol" localSheetId="5" hidden="1">0.01</definedName>
    <definedName name="solver_typ" localSheetId="1" hidden="1">1</definedName>
    <definedName name="solver_typ" localSheetId="0" hidden="1">2</definedName>
    <definedName name="solver_typ" localSheetId="3" hidden="1">2</definedName>
    <definedName name="solver_typ" localSheetId="5" hidden="1">2</definedName>
    <definedName name="solver_val" localSheetId="1" hidden="1">0</definedName>
    <definedName name="solver_val" localSheetId="0" hidden="1">0</definedName>
    <definedName name="solver_val" localSheetId="3" hidden="1">0</definedName>
    <definedName name="solver_val" localSheetId="5" hidden="1">0</definedName>
    <definedName name="solver_ver" localSheetId="1" hidden="1">3</definedName>
    <definedName name="solver_ver" localSheetId="0" hidden="1">3</definedName>
    <definedName name="solver_ver" localSheetId="3" hidden="1">3</definedName>
    <definedName name="solver_ver" localSheetId="5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0" i="9" l="1"/>
  <c r="X71" i="9"/>
  <c r="X72" i="9"/>
  <c r="X73" i="9"/>
  <c r="X74" i="9"/>
  <c r="X75" i="9"/>
  <c r="X76" i="9"/>
  <c r="X77" i="9"/>
  <c r="X78" i="9"/>
  <c r="X69" i="9"/>
  <c r="K34" i="9"/>
  <c r="K35" i="9"/>
  <c r="K36" i="9"/>
  <c r="K37" i="9"/>
  <c r="K33" i="9"/>
  <c r="J34" i="9"/>
  <c r="J35" i="9"/>
  <c r="J36" i="9"/>
  <c r="J37" i="9"/>
  <c r="J33" i="9"/>
  <c r="I34" i="9"/>
  <c r="I35" i="9"/>
  <c r="I36" i="9"/>
  <c r="I37" i="9"/>
  <c r="I33" i="9"/>
  <c r="H35" i="9"/>
  <c r="H36" i="9"/>
  <c r="H33" i="9"/>
  <c r="G34" i="9"/>
  <c r="G35" i="9"/>
  <c r="G36" i="9"/>
  <c r="G37" i="9"/>
  <c r="G33" i="9"/>
  <c r="J26" i="9"/>
  <c r="K26" i="9"/>
  <c r="J25" i="9"/>
  <c r="K25" i="9"/>
  <c r="I24" i="9"/>
  <c r="J24" i="9"/>
  <c r="G16" i="9"/>
  <c r="G25" i="9" s="1"/>
  <c r="I16" i="9"/>
  <c r="I25" i="9" s="1"/>
  <c r="J16" i="9"/>
  <c r="K16" i="9"/>
  <c r="G17" i="9"/>
  <c r="G26" i="9" s="1"/>
  <c r="H17" i="9"/>
  <c r="H26" i="9" s="1"/>
  <c r="I17" i="9"/>
  <c r="I26" i="9" s="1"/>
  <c r="J17" i="9"/>
  <c r="K17" i="9"/>
  <c r="G18" i="9"/>
  <c r="G27" i="9" s="1"/>
  <c r="H18" i="9"/>
  <c r="H27" i="9" s="1"/>
  <c r="J18" i="9"/>
  <c r="J27" i="9" s="1"/>
  <c r="K18" i="9"/>
  <c r="K27" i="9" s="1"/>
  <c r="G19" i="9"/>
  <c r="G28" i="9" s="1"/>
  <c r="I19" i="9"/>
  <c r="I28" i="9" s="1"/>
  <c r="J19" i="9"/>
  <c r="J28" i="9" s="1"/>
  <c r="K19" i="9"/>
  <c r="K28" i="9" s="1"/>
  <c r="H15" i="9"/>
  <c r="H24" i="9" s="1"/>
  <c r="I15" i="9"/>
  <c r="J15" i="9"/>
  <c r="K15" i="9"/>
  <c r="K24" i="9" s="1"/>
  <c r="G15" i="9"/>
  <c r="G24" i="9" s="1"/>
  <c r="O12" i="1"/>
  <c r="O13" i="1"/>
  <c r="O14" i="1"/>
  <c r="O15" i="1"/>
  <c r="O11" i="1"/>
  <c r="M12" i="1"/>
  <c r="M13" i="1"/>
  <c r="M15" i="1"/>
  <c r="M11" i="1"/>
  <c r="U7" i="1"/>
  <c r="V7" i="1"/>
  <c r="W7" i="1"/>
  <c r="S7" i="1"/>
  <c r="T6" i="1"/>
  <c r="V6" i="1"/>
  <c r="W6" i="1"/>
  <c r="S6" i="1"/>
  <c r="S5" i="1"/>
  <c r="U4" i="1"/>
  <c r="V4" i="1"/>
  <c r="W4" i="1"/>
  <c r="S4" i="1"/>
  <c r="W3" i="1"/>
  <c r="V3" i="1"/>
  <c r="U3" i="1"/>
  <c r="T3" i="1"/>
  <c r="S3" i="1"/>
  <c r="W29" i="8"/>
  <c r="P29" i="8"/>
  <c r="I29" i="8"/>
  <c r="T5" i="1"/>
  <c r="S35" i="7" l="1"/>
  <c r="S34" i="7"/>
  <c r="S33" i="7"/>
  <c r="S32" i="7"/>
  <c r="S31" i="7"/>
  <c r="S30" i="7"/>
  <c r="S29" i="7"/>
  <c r="S28" i="7"/>
  <c r="S27" i="7"/>
  <c r="I29" i="4"/>
  <c r="S35" i="3" l="1"/>
  <c r="S34" i="3"/>
  <c r="S33" i="3"/>
  <c r="S32" i="3"/>
  <c r="S31" i="3"/>
  <c r="S30" i="3"/>
  <c r="S29" i="3"/>
  <c r="S28" i="3"/>
  <c r="S27" i="3"/>
  <c r="S33" i="1"/>
  <c r="W30" i="2"/>
  <c r="W31" i="2"/>
  <c r="W32" i="2"/>
  <c r="W33" i="2"/>
  <c r="W34" i="2"/>
  <c r="W35" i="2"/>
  <c r="W36" i="2"/>
  <c r="W37" i="2"/>
  <c r="W38" i="2"/>
  <c r="W29" i="2"/>
  <c r="U5" i="1" l="1"/>
  <c r="V5" i="1"/>
  <c r="W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tc={C33FA228-6BC7-4C48-933B-E2D994D42233}</author>
  </authors>
  <commentList>
    <comment ref="V28" authorId="0" shapeId="0" xr:uid="{C33FA228-6BC7-4C48-933B-E2D994D42233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constraint to make answers bin (binary)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tc={BBCD5845-3A12-4437-8ED9-2F3C5967A2B5}</author>
  </authors>
  <commentList>
    <comment ref="W68" authorId="0" shapeId="0" xr:uid="{BBCD5845-3A12-4437-8ED9-2F3C5967A2B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constraint to make answers bin (binary)</t>
      </text>
    </comment>
  </commentList>
</comments>
</file>

<file path=xl/sharedStrings.xml><?xml version="1.0" encoding="utf-8"?>
<sst xmlns="http://schemas.openxmlformats.org/spreadsheetml/2006/main" count="755" uniqueCount="117">
  <si>
    <t>Time (hours)</t>
  </si>
  <si>
    <t>Person</t>
  </si>
  <si>
    <t>Job 1</t>
  </si>
  <si>
    <t>Job 2</t>
  </si>
  <si>
    <t>Job 3</t>
  </si>
  <si>
    <t>Job 4</t>
  </si>
  <si>
    <t>-</t>
  </si>
  <si>
    <t>Decision Variables</t>
  </si>
  <si>
    <r>
      <t>x</t>
    </r>
    <r>
      <rPr>
        <sz val="8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</t>
    </r>
  </si>
  <si>
    <t>Agent i assigned to activity j</t>
  </si>
  <si>
    <t>Integer Programming Model</t>
  </si>
  <si>
    <t xml:space="preserve">min z = </t>
  </si>
  <si>
    <r>
      <t>22x</t>
    </r>
    <r>
      <rPr>
        <sz val="8"/>
        <color theme="1"/>
        <rFont val="Calibri"/>
        <family val="2"/>
        <scheme val="minor"/>
      </rPr>
      <t>11</t>
    </r>
  </si>
  <si>
    <t>+</t>
  </si>
  <si>
    <r>
      <t>18x</t>
    </r>
    <r>
      <rPr>
        <sz val="8"/>
        <color theme="1"/>
        <rFont val="Calibri"/>
        <family val="2"/>
        <scheme val="minor"/>
      </rPr>
      <t>12</t>
    </r>
  </si>
  <si>
    <r>
      <t>30x</t>
    </r>
    <r>
      <rPr>
        <sz val="8"/>
        <color theme="1"/>
        <rFont val="Calibri"/>
        <family val="2"/>
        <scheme val="minor"/>
      </rPr>
      <t>13</t>
    </r>
  </si>
  <si>
    <r>
      <t>18x</t>
    </r>
    <r>
      <rPr>
        <sz val="8"/>
        <color theme="1"/>
        <rFont val="Calibri"/>
        <family val="2"/>
        <scheme val="minor"/>
      </rPr>
      <t>14</t>
    </r>
  </si>
  <si>
    <r>
      <t>18x</t>
    </r>
    <r>
      <rPr>
        <sz val="8"/>
        <color theme="1"/>
        <rFont val="Calibri"/>
        <family val="2"/>
        <scheme val="minor"/>
      </rPr>
      <t>21</t>
    </r>
  </si>
  <si>
    <r>
      <t>27x</t>
    </r>
    <r>
      <rPr>
        <sz val="8"/>
        <color theme="1"/>
        <rFont val="Calibri"/>
        <family val="2"/>
        <scheme val="minor"/>
      </rPr>
      <t>23</t>
    </r>
  </si>
  <si>
    <r>
      <t>22x</t>
    </r>
    <r>
      <rPr>
        <sz val="8"/>
        <color theme="1"/>
        <rFont val="Calibri"/>
        <family val="2"/>
        <scheme val="minor"/>
      </rPr>
      <t>24</t>
    </r>
  </si>
  <si>
    <r>
      <t>26x</t>
    </r>
    <r>
      <rPr>
        <sz val="8"/>
        <color theme="1"/>
        <rFont val="Calibri"/>
        <family val="2"/>
        <scheme val="minor"/>
      </rPr>
      <t>31</t>
    </r>
  </si>
  <si>
    <r>
      <t>20x</t>
    </r>
    <r>
      <rPr>
        <sz val="8"/>
        <color theme="1"/>
        <rFont val="Calibri"/>
        <family val="2"/>
        <scheme val="minor"/>
      </rPr>
      <t>32</t>
    </r>
  </si>
  <si>
    <r>
      <t>28x</t>
    </r>
    <r>
      <rPr>
        <sz val="8"/>
        <color theme="1"/>
        <rFont val="Calibri"/>
        <family val="2"/>
        <scheme val="minor"/>
      </rPr>
      <t>33</t>
    </r>
  </si>
  <si>
    <r>
      <t>28x</t>
    </r>
    <r>
      <rPr>
        <sz val="8"/>
        <color theme="1"/>
        <rFont val="Calibri"/>
        <family val="2"/>
        <scheme val="minor"/>
      </rPr>
      <t>34</t>
    </r>
  </si>
  <si>
    <r>
      <t>16x</t>
    </r>
    <r>
      <rPr>
        <sz val="8"/>
        <color theme="1"/>
        <rFont val="Calibri"/>
        <family val="2"/>
        <scheme val="minor"/>
      </rPr>
      <t>41</t>
    </r>
  </si>
  <si>
    <r>
      <t>22x</t>
    </r>
    <r>
      <rPr>
        <sz val="8"/>
        <color theme="1"/>
        <rFont val="Calibri"/>
        <family val="2"/>
        <scheme val="minor"/>
      </rPr>
      <t>42</t>
    </r>
  </si>
  <si>
    <r>
      <t>14x</t>
    </r>
    <r>
      <rPr>
        <sz val="8"/>
        <color theme="1"/>
        <rFont val="Calibri"/>
        <family val="2"/>
        <scheme val="minor"/>
      </rPr>
      <t>44</t>
    </r>
  </si>
  <si>
    <r>
      <t>21x</t>
    </r>
    <r>
      <rPr>
        <sz val="8"/>
        <color theme="1"/>
        <rFont val="Calibri"/>
        <family val="2"/>
        <scheme val="minor"/>
      </rPr>
      <t>51</t>
    </r>
  </si>
  <si>
    <r>
      <t>25x</t>
    </r>
    <r>
      <rPr>
        <sz val="8"/>
        <color theme="1"/>
        <rFont val="Calibri"/>
        <family val="2"/>
        <scheme val="minor"/>
      </rPr>
      <t>53</t>
    </r>
  </si>
  <si>
    <r>
      <t>28x</t>
    </r>
    <r>
      <rPr>
        <sz val="8"/>
        <color theme="1"/>
        <rFont val="Calibri"/>
        <family val="2"/>
        <scheme val="minor"/>
      </rPr>
      <t>54</t>
    </r>
  </si>
  <si>
    <t>s.t.</t>
  </si>
  <si>
    <r>
      <t>x</t>
    </r>
    <r>
      <rPr>
        <sz val="8"/>
        <color theme="1"/>
        <rFont val="Calibri"/>
        <family val="2"/>
        <scheme val="minor"/>
      </rPr>
      <t>11</t>
    </r>
  </si>
  <si>
    <r>
      <t>x</t>
    </r>
    <r>
      <rPr>
        <sz val="8"/>
        <color theme="1"/>
        <rFont val="Calibri"/>
        <family val="2"/>
        <scheme val="minor"/>
      </rPr>
      <t>12</t>
    </r>
  </si>
  <si>
    <r>
      <t>x</t>
    </r>
    <r>
      <rPr>
        <sz val="8"/>
        <color theme="1"/>
        <rFont val="Calibri"/>
        <family val="2"/>
        <scheme val="minor"/>
      </rPr>
      <t>13</t>
    </r>
  </si>
  <si>
    <r>
      <t>x</t>
    </r>
    <r>
      <rPr>
        <sz val="8"/>
        <color theme="1"/>
        <rFont val="Calibri"/>
        <family val="2"/>
        <scheme val="minor"/>
      </rPr>
      <t>14</t>
    </r>
  </si>
  <si>
    <t>≤</t>
  </si>
  <si>
    <t>Only one agent per activity</t>
  </si>
  <si>
    <r>
      <t>x</t>
    </r>
    <r>
      <rPr>
        <sz val="8"/>
        <color theme="1"/>
        <rFont val="Calibri"/>
        <family val="2"/>
        <scheme val="minor"/>
      </rPr>
      <t>21</t>
    </r>
  </si>
  <si>
    <r>
      <t>x</t>
    </r>
    <r>
      <rPr>
        <sz val="8"/>
        <color theme="1"/>
        <rFont val="Calibri"/>
        <family val="2"/>
        <scheme val="minor"/>
      </rPr>
      <t>23</t>
    </r>
  </si>
  <si>
    <r>
      <t>x</t>
    </r>
    <r>
      <rPr>
        <sz val="8"/>
        <color theme="1"/>
        <rFont val="Calibri"/>
        <family val="2"/>
        <scheme val="minor"/>
      </rPr>
      <t>24</t>
    </r>
  </si>
  <si>
    <r>
      <t>x</t>
    </r>
    <r>
      <rPr>
        <sz val="8"/>
        <color theme="1"/>
        <rFont val="Calibri"/>
        <family val="2"/>
        <scheme val="minor"/>
      </rPr>
      <t>31</t>
    </r>
  </si>
  <si>
    <r>
      <t>x</t>
    </r>
    <r>
      <rPr>
        <sz val="8"/>
        <color theme="1"/>
        <rFont val="Calibri"/>
        <family val="2"/>
        <scheme val="minor"/>
      </rPr>
      <t>32</t>
    </r>
  </si>
  <si>
    <r>
      <t>x</t>
    </r>
    <r>
      <rPr>
        <sz val="8"/>
        <color theme="1"/>
        <rFont val="Calibri"/>
        <family val="2"/>
        <scheme val="minor"/>
      </rPr>
      <t>33</t>
    </r>
  </si>
  <si>
    <r>
      <t>x</t>
    </r>
    <r>
      <rPr>
        <sz val="8"/>
        <color theme="1"/>
        <rFont val="Calibri"/>
        <family val="2"/>
        <scheme val="minor"/>
      </rPr>
      <t>34</t>
    </r>
  </si>
  <si>
    <r>
      <t>x</t>
    </r>
    <r>
      <rPr>
        <sz val="8"/>
        <color theme="1"/>
        <rFont val="Calibri"/>
        <family val="2"/>
        <scheme val="minor"/>
      </rPr>
      <t>41</t>
    </r>
  </si>
  <si>
    <r>
      <t>x</t>
    </r>
    <r>
      <rPr>
        <sz val="8"/>
        <color theme="1"/>
        <rFont val="Calibri"/>
        <family val="2"/>
        <scheme val="minor"/>
      </rPr>
      <t>42</t>
    </r>
  </si>
  <si>
    <r>
      <t>x</t>
    </r>
    <r>
      <rPr>
        <sz val="8"/>
        <color theme="1"/>
        <rFont val="Calibri"/>
        <family val="2"/>
        <scheme val="minor"/>
      </rPr>
      <t>44</t>
    </r>
  </si>
  <si>
    <r>
      <t>x</t>
    </r>
    <r>
      <rPr>
        <sz val="8"/>
        <color theme="1"/>
        <rFont val="Calibri"/>
        <family val="2"/>
        <scheme val="minor"/>
      </rPr>
      <t>51</t>
    </r>
  </si>
  <si>
    <r>
      <t>x</t>
    </r>
    <r>
      <rPr>
        <sz val="8"/>
        <color theme="1"/>
        <rFont val="Calibri"/>
        <family val="2"/>
        <scheme val="minor"/>
      </rPr>
      <t>53</t>
    </r>
  </si>
  <si>
    <r>
      <t>x</t>
    </r>
    <r>
      <rPr>
        <sz val="8"/>
        <color theme="1"/>
        <rFont val="Calibri"/>
        <family val="2"/>
        <scheme val="minor"/>
      </rPr>
      <t>54</t>
    </r>
  </si>
  <si>
    <t>=</t>
  </si>
  <si>
    <t>Only one activity per agent</t>
  </si>
  <si>
    <t>or</t>
  </si>
  <si>
    <t>Solver</t>
  </si>
  <si>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</si>
  <si>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</si>
  <si>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</si>
  <si>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</si>
  <si>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</si>
  <si>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</si>
  <si>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</si>
  <si>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</si>
  <si>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</si>
  <si>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</si>
  <si>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</si>
  <si>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</si>
  <si>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x41</t>
  </si>
  <si>
    <t>x42</t>
  </si>
  <si>
    <t>x43</t>
  </si>
  <si>
    <t>x44</t>
  </si>
  <si>
    <t>x51</t>
  </si>
  <si>
    <t>x52</t>
  </si>
  <si>
    <t>x53</t>
  </si>
  <si>
    <t>x54</t>
  </si>
  <si>
    <t>Ref.</t>
  </si>
  <si>
    <t>Sign</t>
  </si>
  <si>
    <t>b</t>
  </si>
  <si>
    <t>Var,</t>
  </si>
  <si>
    <t>Obj.</t>
  </si>
  <si>
    <t>s.t. 1</t>
  </si>
  <si>
    <t>&lt;=</t>
  </si>
  <si>
    <t>Job</t>
  </si>
  <si>
    <t>row reduction</t>
  </si>
  <si>
    <t>Column reduction</t>
  </si>
  <si>
    <t>Conditional check</t>
  </si>
  <si>
    <r>
      <t>4</t>
    </r>
    <r>
      <rPr>
        <sz val="11"/>
        <color theme="1"/>
        <rFont val="Calibri"/>
        <family val="2"/>
      </rPr>
      <t>≠5</t>
    </r>
  </si>
  <si>
    <t>5=5</t>
  </si>
  <si>
    <t>min z</t>
  </si>
  <si>
    <t>Bids</t>
  </si>
  <si>
    <t>Company</t>
  </si>
  <si>
    <t>company i assigned to job j</t>
  </si>
  <si>
    <r>
      <t>4x</t>
    </r>
    <r>
      <rPr>
        <sz val="8"/>
        <color theme="1"/>
        <rFont val="Calibri"/>
        <family val="2"/>
        <scheme val="minor"/>
      </rPr>
      <t>11</t>
    </r>
  </si>
  <si>
    <r>
      <t>5x</t>
    </r>
    <r>
      <rPr>
        <sz val="8"/>
        <color theme="1"/>
        <rFont val="Calibri"/>
        <family val="2"/>
        <scheme val="minor"/>
      </rPr>
      <t>12</t>
    </r>
  </si>
  <si>
    <r>
      <t>4x</t>
    </r>
    <r>
      <rPr>
        <sz val="8"/>
        <color theme="1"/>
        <rFont val="Calibri"/>
        <family val="2"/>
        <scheme val="minor"/>
      </rPr>
      <t>22</t>
    </r>
  </si>
  <si>
    <r>
      <t>4x</t>
    </r>
    <r>
      <rPr>
        <sz val="8"/>
        <color theme="1"/>
        <rFont val="Calibri"/>
        <family val="2"/>
        <scheme val="minor"/>
      </rPr>
      <t>24</t>
    </r>
  </si>
  <si>
    <r>
      <t>3x</t>
    </r>
    <r>
      <rPr>
        <sz val="8"/>
        <color theme="1"/>
        <rFont val="Calibri"/>
        <family val="2"/>
        <scheme val="minor"/>
      </rPr>
      <t>31</t>
    </r>
  </si>
  <si>
    <r>
      <t>2x</t>
    </r>
    <r>
      <rPr>
        <sz val="8"/>
        <color theme="1"/>
        <rFont val="Calibri"/>
        <family val="2"/>
        <scheme val="minor"/>
      </rPr>
      <t>33</t>
    </r>
  </si>
  <si>
    <r>
      <t>4x</t>
    </r>
    <r>
      <rPr>
        <sz val="8"/>
        <color theme="1"/>
        <rFont val="Calibri"/>
        <family val="2"/>
        <scheme val="minor"/>
      </rPr>
      <t>43</t>
    </r>
  </si>
  <si>
    <r>
      <t>5x</t>
    </r>
    <r>
      <rPr>
        <sz val="8"/>
        <color theme="1"/>
        <rFont val="Calibri"/>
        <family val="2"/>
        <scheme val="minor"/>
      </rPr>
      <t>44</t>
    </r>
  </si>
  <si>
    <r>
      <t>x</t>
    </r>
    <r>
      <rPr>
        <sz val="8"/>
        <color theme="1"/>
        <rFont val="Calibri"/>
        <family val="2"/>
        <scheme val="minor"/>
      </rPr>
      <t>22</t>
    </r>
  </si>
  <si>
    <r>
      <t>x</t>
    </r>
    <r>
      <rPr>
        <sz val="8"/>
        <color theme="1"/>
        <rFont val="Calibri"/>
        <family val="2"/>
        <scheme val="minor"/>
      </rPr>
      <t>43</t>
    </r>
  </si>
  <si>
    <t>Row reduction</t>
  </si>
  <si>
    <t>Conditional Check</t>
  </si>
  <si>
    <r>
      <t>3</t>
    </r>
    <r>
      <rPr>
        <sz val="11"/>
        <color theme="1"/>
        <rFont val="Calibri"/>
        <family val="2"/>
      </rPr>
      <t>≠4</t>
    </r>
  </si>
  <si>
    <t>4=4</t>
  </si>
  <si>
    <t>min z=</t>
  </si>
  <si>
    <t xml:space="preserve">Suppose that each company can be assigned two routes, but not all companies have to take routes. </t>
  </si>
  <si>
    <t>This is the best! Not all companies have to take routes.</t>
  </si>
  <si>
    <t>It is easier to check the final table when selecting the 0's when you have so many choices</t>
  </si>
  <si>
    <t>dummy</t>
  </si>
  <si>
    <t>IF this was a max problem:</t>
  </si>
  <si>
    <t>Multiply all values with -1 and continue with the same steps as a min problem</t>
  </si>
  <si>
    <t>Row reduction:</t>
  </si>
  <si>
    <t>Conditional check:</t>
  </si>
  <si>
    <t>table is optimal</t>
  </si>
  <si>
    <t>max z = 106</t>
  </si>
  <si>
    <t>Steps that will repeat in between if the table is not optimal, will be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</si>
</sst>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;[Red]\-&quot;R&quot;#,##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sz val="18"/>
      <color rgb="FF000000"/>
      <name val="Calibri"/>
      <family val="2"/>
    </font>
    <font>
      <sz val="14"/>
      <color rgb="FF000000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3" borderId="0" xfId="0" applyFill="1" applyBorder="1"/>
    <xf numFmtId="0" fontId="0" fillId="2" borderId="0" xfId="0" applyFill="1" applyBorder="1"/>
    <xf numFmtId="0" fontId="0" fillId="4" borderId="0" xfId="0" applyFill="1" applyBorder="1"/>
    <xf numFmtId="0" fontId="0" fillId="3" borderId="5" xfId="0" applyFill="1" applyBorder="1"/>
    <xf numFmtId="0" fontId="0" fillId="4" borderId="5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8" xfId="0" applyFill="1" applyBorder="1"/>
    <xf numFmtId="0" fontId="0" fillId="0" borderId="5" xfId="0" applyFill="1" applyBorder="1"/>
    <xf numFmtId="0" fontId="0" fillId="0" borderId="8" xfId="0" applyFill="1" applyBorder="1"/>
    <xf numFmtId="0" fontId="0" fillId="4" borderId="7" xfId="0" applyFill="1" applyBorder="1"/>
    <xf numFmtId="0" fontId="0" fillId="5" borderId="5" xfId="0" applyFill="1" applyBorder="1"/>
    <xf numFmtId="0" fontId="1" fillId="0" borderId="0" xfId="0" applyFont="1"/>
    <xf numFmtId="0" fontId="0" fillId="2" borderId="0" xfId="0" applyFill="1"/>
    <xf numFmtId="0" fontId="4" fillId="0" borderId="0" xfId="0" applyFont="1" applyAlignment="1"/>
    <xf numFmtId="0" fontId="1" fillId="0" borderId="0" xfId="0" applyFont="1" applyFill="1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0" xfId="0" applyFill="1"/>
    <xf numFmtId="0" fontId="0" fillId="6" borderId="7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8" xfId="0" applyFill="1" applyBorder="1"/>
    <xf numFmtId="0" fontId="5" fillId="7" borderId="9" xfId="0" applyFont="1" applyFill="1" applyBorder="1" applyAlignment="1">
      <alignment vertical="top" wrapText="1"/>
    </xf>
    <xf numFmtId="0" fontId="7" fillId="7" borderId="13" xfId="0" applyFont="1" applyFill="1" applyBorder="1" applyAlignment="1">
      <alignment horizontal="left" vertical="center" wrapText="1" readingOrder="1"/>
    </xf>
    <xf numFmtId="0" fontId="7" fillId="7" borderId="14" xfId="0" applyFont="1" applyFill="1" applyBorder="1" applyAlignment="1">
      <alignment horizontal="left" vertical="center" wrapText="1" readingOrder="1"/>
    </xf>
    <xf numFmtId="0" fontId="8" fillId="8" borderId="14" xfId="0" applyFont="1" applyFill="1" applyBorder="1" applyAlignment="1">
      <alignment horizontal="left" vertical="center" wrapText="1" readingOrder="1"/>
    </xf>
    <xf numFmtId="0" fontId="8" fillId="9" borderId="14" xfId="0" applyFont="1" applyFill="1" applyBorder="1" applyAlignment="1">
      <alignment horizontal="left" vertical="center" wrapText="1" readingOrder="1"/>
    </xf>
    <xf numFmtId="6" fontId="8" fillId="8" borderId="14" xfId="0" applyNumberFormat="1" applyFont="1" applyFill="1" applyBorder="1" applyAlignment="1">
      <alignment horizontal="left" vertical="center" wrapText="1" readingOrder="1"/>
    </xf>
    <xf numFmtId="6" fontId="8" fillId="9" borderId="14" xfId="0" applyNumberFormat="1" applyFont="1" applyFill="1" applyBorder="1" applyAlignment="1">
      <alignment horizontal="left" vertical="center" wrapText="1" readingOrder="1"/>
    </xf>
    <xf numFmtId="0" fontId="9" fillId="0" borderId="0" xfId="0" applyFont="1" applyAlignment="1">
      <alignment vertical="center" readingOrder="1"/>
    </xf>
    <xf numFmtId="0" fontId="2" fillId="0" borderId="0" xfId="0" applyFont="1"/>
    <xf numFmtId="0" fontId="0" fillId="10" borderId="5" xfId="0" applyFill="1" applyBorder="1"/>
    <xf numFmtId="0" fontId="0" fillId="10" borderId="7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1" borderId="5" xfId="0" applyFill="1" applyBorder="1"/>
    <xf numFmtId="0" fontId="6" fillId="7" borderId="10" xfId="0" applyFont="1" applyFill="1" applyBorder="1" applyAlignment="1">
      <alignment horizontal="center" vertical="center" wrapText="1" readingOrder="1"/>
    </xf>
    <xf numFmtId="0" fontId="6" fillId="7" borderId="11" xfId="0" applyFont="1" applyFill="1" applyBorder="1" applyAlignment="1">
      <alignment horizontal="center" vertical="center" wrapText="1" readingOrder="1"/>
    </xf>
    <xf numFmtId="0" fontId="6" fillId="7" borderId="12" xfId="0" applyFont="1" applyFill="1" applyBorder="1" applyAlignment="1">
      <alignment horizontal="center" vertical="center" wrapText="1" readingOrder="1"/>
    </xf>
    <xf numFmtId="0" fontId="4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40</xdr:row>
      <xdr:rowOff>152400</xdr:rowOff>
    </xdr:from>
    <xdr:to>
      <xdr:col>10</xdr:col>
      <xdr:colOff>561975</xdr:colOff>
      <xdr:row>46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0ED669E-EA0D-4239-9C4C-66AD7AE41743}"/>
            </a:ext>
          </a:extLst>
        </xdr:cNvPr>
        <xdr:cNvCxnSpPr/>
      </xdr:nvCxnSpPr>
      <xdr:spPr>
        <a:xfrm>
          <a:off x="6657975" y="7858125"/>
          <a:ext cx="0" cy="100965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43</xdr:row>
      <xdr:rowOff>114300</xdr:rowOff>
    </xdr:from>
    <xdr:to>
      <xdr:col>10</xdr:col>
      <xdr:colOff>581025</xdr:colOff>
      <xdr:row>43</xdr:row>
      <xdr:rowOff>114300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2AAB3DD-E748-48F3-A813-35813599045E}"/>
            </a:ext>
          </a:extLst>
        </xdr:cNvPr>
        <xdr:cNvCxnSpPr/>
      </xdr:nvCxnSpPr>
      <xdr:spPr>
        <a:xfrm flipH="1">
          <a:off x="3762375" y="8391525"/>
          <a:ext cx="2914650" cy="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41</xdr:row>
      <xdr:rowOff>123825</xdr:rowOff>
    </xdr:from>
    <xdr:to>
      <xdr:col>11</xdr:col>
      <xdr:colOff>19050</xdr:colOff>
      <xdr:row>41</xdr:row>
      <xdr:rowOff>123825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26CC91-5E42-4DC1-A00D-06493B03086D}"/>
            </a:ext>
          </a:extLst>
        </xdr:cNvPr>
        <xdr:cNvCxnSpPr/>
      </xdr:nvCxnSpPr>
      <xdr:spPr>
        <a:xfrm flipH="1">
          <a:off x="3810000" y="8020050"/>
          <a:ext cx="2914650" cy="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561975</xdr:colOff>
      <xdr:row>41</xdr:row>
      <xdr:rowOff>0</xdr:rowOff>
    </xdr:from>
    <xdr:to>
      <xdr:col>7</xdr:col>
      <xdr:colOff>561975</xdr:colOff>
      <xdr:row>46</xdr:row>
      <xdr:rowOff>47625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182B50D-01AC-4DB3-AEAF-1CF7D8504FBD}"/>
            </a:ext>
          </a:extLst>
        </xdr:cNvPr>
        <xdr:cNvCxnSpPr/>
      </xdr:nvCxnSpPr>
      <xdr:spPr>
        <a:xfrm>
          <a:off x="4829175" y="7896225"/>
          <a:ext cx="0" cy="100965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40</xdr:row>
      <xdr:rowOff>123825</xdr:rowOff>
    </xdr:from>
    <xdr:to>
      <xdr:col>9</xdr:col>
      <xdr:colOff>561975</xdr:colOff>
      <xdr:row>45</xdr:row>
      <xdr:rowOff>180975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B17F22EF-EF42-4D4A-9AD1-2E0103875B51}"/>
            </a:ext>
          </a:extLst>
        </xdr:cNvPr>
        <xdr:cNvCxnSpPr/>
      </xdr:nvCxnSpPr>
      <xdr:spPr>
        <a:xfrm>
          <a:off x="6048375" y="7829550"/>
          <a:ext cx="0" cy="100965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83820</xdr:colOff>
      <xdr:row>14</xdr:row>
      <xdr:rowOff>91440</xdr:rowOff>
    </xdr:from>
    <xdr:to>
      <xdr:col>22</xdr:col>
      <xdr:colOff>563880</xdr:colOff>
      <xdr:row>14</xdr:row>
      <xdr:rowOff>99060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B927688-5540-431F-B95E-090633E3F6CD}"/>
            </a:ext>
          </a:extLst>
        </xdr:cNvPr>
        <xdr:cNvCxnSpPr/>
      </xdr:nvCxnSpPr>
      <xdr:spPr>
        <a:xfrm>
          <a:off x="11056620" y="2667000"/>
          <a:ext cx="291846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541020</xdr:colOff>
      <xdr:row>10</xdr:row>
      <xdr:rowOff>15240</xdr:rowOff>
    </xdr:from>
    <xdr:to>
      <xdr:col>21</xdr:col>
      <xdr:colOff>556260</xdr:colOff>
      <xdr:row>14</xdr:row>
      <xdr:rowOff>121920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CC0FFB1-4506-4727-9D51-4DD29ADA91A1}"/>
            </a:ext>
          </a:extLst>
        </xdr:cNvPr>
        <xdr:cNvCxnSpPr/>
      </xdr:nvCxnSpPr>
      <xdr:spPr>
        <a:xfrm>
          <a:off x="13342620" y="1859280"/>
          <a:ext cx="15240" cy="838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548640</xdr:colOff>
      <xdr:row>10</xdr:row>
      <xdr:rowOff>7620</xdr:rowOff>
    </xdr:from>
    <xdr:to>
      <xdr:col>19</xdr:col>
      <xdr:colOff>548640</xdr:colOff>
      <xdr:row>14</xdr:row>
      <xdr:rowOff>114300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6DBB4933-7F2C-4AAB-8C23-CC6500F4EF95}"/>
            </a:ext>
          </a:extLst>
        </xdr:cNvPr>
        <xdr:cNvCxnSpPr/>
      </xdr:nvCxnSpPr>
      <xdr:spPr>
        <a:xfrm>
          <a:off x="12131040" y="1851660"/>
          <a:ext cx="0" cy="838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99060</xdr:colOff>
      <xdr:row>11</xdr:row>
      <xdr:rowOff>76200</xdr:rowOff>
    </xdr:from>
    <xdr:to>
      <xdr:col>22</xdr:col>
      <xdr:colOff>563880</xdr:colOff>
      <xdr:row>11</xdr:row>
      <xdr:rowOff>99060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168C396-A266-4282-9D1A-F728B685A9B7}"/>
            </a:ext>
          </a:extLst>
        </xdr:cNvPr>
        <xdr:cNvCxnSpPr/>
      </xdr:nvCxnSpPr>
      <xdr:spPr>
        <a:xfrm>
          <a:off x="11071860" y="2103120"/>
          <a:ext cx="290322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22</xdr:row>
      <xdr:rowOff>91440</xdr:rowOff>
    </xdr:from>
    <xdr:to>
      <xdr:col>14</xdr:col>
      <xdr:colOff>579120</xdr:colOff>
      <xdr:row>22</xdr:row>
      <xdr:rowOff>91440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5F5048AE-8147-4959-AC94-65C888582017}"/>
            </a:ext>
          </a:extLst>
        </xdr:cNvPr>
        <xdr:cNvCxnSpPr/>
      </xdr:nvCxnSpPr>
      <xdr:spPr>
        <a:xfrm>
          <a:off x="6172200" y="4145280"/>
          <a:ext cx="29413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556260</xdr:colOff>
      <xdr:row>18</xdr:row>
      <xdr:rowOff>53340</xdr:rowOff>
    </xdr:from>
    <xdr:to>
      <xdr:col>13</xdr:col>
      <xdr:colOff>571500</xdr:colOff>
      <xdr:row>22</xdr:row>
      <xdr:rowOff>144780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EF113068-37E5-42FD-AA9E-C7B799E12401}"/>
            </a:ext>
          </a:extLst>
        </xdr:cNvPr>
        <xdr:cNvCxnSpPr/>
      </xdr:nvCxnSpPr>
      <xdr:spPr>
        <a:xfrm>
          <a:off x="8481060" y="3375660"/>
          <a:ext cx="15240" cy="8229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20</xdr:row>
      <xdr:rowOff>91440</xdr:rowOff>
    </xdr:from>
    <xdr:to>
      <xdr:col>14</xdr:col>
      <xdr:colOff>601980</xdr:colOff>
      <xdr:row>20</xdr:row>
      <xdr:rowOff>99060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189AF315-B5B3-4308-AA26-FDBC31C4C63B}"/>
            </a:ext>
          </a:extLst>
        </xdr:cNvPr>
        <xdr:cNvCxnSpPr/>
      </xdr:nvCxnSpPr>
      <xdr:spPr>
        <a:xfrm flipH="1">
          <a:off x="6057900" y="3779520"/>
          <a:ext cx="307848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541020</xdr:colOff>
      <xdr:row>18</xdr:row>
      <xdr:rowOff>7620</xdr:rowOff>
    </xdr:from>
    <xdr:to>
      <xdr:col>10</xdr:col>
      <xdr:colOff>563880</xdr:colOff>
      <xdr:row>22</xdr:row>
      <xdr:rowOff>68580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C7738FB3-09E7-4E65-8FE0-23817308C527}"/>
            </a:ext>
          </a:extLst>
        </xdr:cNvPr>
        <xdr:cNvCxnSpPr/>
      </xdr:nvCxnSpPr>
      <xdr:spPr>
        <a:xfrm>
          <a:off x="6637020" y="3329940"/>
          <a:ext cx="22860" cy="792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541020</xdr:colOff>
      <xdr:row>18</xdr:row>
      <xdr:rowOff>45720</xdr:rowOff>
    </xdr:from>
    <xdr:to>
      <xdr:col>11</xdr:col>
      <xdr:colOff>563880</xdr:colOff>
      <xdr:row>22</xdr:row>
      <xdr:rowOff>106680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ED1BCD76-EE1E-46F7-B442-BC1982AC435F}"/>
            </a:ext>
          </a:extLst>
        </xdr:cNvPr>
        <xdr:cNvCxnSpPr/>
      </xdr:nvCxnSpPr>
      <xdr:spPr>
        <a:xfrm>
          <a:off x="7246620" y="3368040"/>
          <a:ext cx="22860" cy="792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525780</xdr:colOff>
      <xdr:row>9</xdr:row>
      <xdr:rowOff>38100</xdr:rowOff>
    </xdr:from>
    <xdr:to>
      <xdr:col>18</xdr:col>
      <xdr:colOff>525780</xdr:colOff>
      <xdr:row>12</xdr:row>
      <xdr:rowOff>144780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E480F16-2906-4914-8D27-5884246B92EC}"/>
            </a:ext>
          </a:extLst>
        </xdr:cNvPr>
        <xdr:cNvCxnSpPr/>
      </xdr:nvCxnSpPr>
      <xdr:spPr>
        <a:xfrm flipV="1">
          <a:off x="11498580" y="1699260"/>
          <a:ext cx="0" cy="6553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45720</xdr:colOff>
      <xdr:row>10</xdr:row>
      <xdr:rowOff>91440</xdr:rowOff>
    </xdr:from>
    <xdr:to>
      <xdr:col>19</xdr:col>
      <xdr:colOff>601980</xdr:colOff>
      <xdr:row>10</xdr:row>
      <xdr:rowOff>91440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24F00AB-08C0-444D-BD23-86F339AB4CF2}"/>
            </a:ext>
          </a:extLst>
        </xdr:cNvPr>
        <xdr:cNvCxnSpPr/>
      </xdr:nvCxnSpPr>
      <xdr:spPr>
        <a:xfrm flipH="1">
          <a:off x="9799320" y="1935480"/>
          <a:ext cx="23850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541020</xdr:colOff>
      <xdr:row>9</xdr:row>
      <xdr:rowOff>60960</xdr:rowOff>
    </xdr:from>
    <xdr:to>
      <xdr:col>16</xdr:col>
      <xdr:colOff>556260</xdr:colOff>
      <xdr:row>12</xdr:row>
      <xdr:rowOff>167640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7E73299-8172-4E71-AA66-3733DEE1F559}"/>
            </a:ext>
          </a:extLst>
        </xdr:cNvPr>
        <xdr:cNvCxnSpPr/>
      </xdr:nvCxnSpPr>
      <xdr:spPr>
        <a:xfrm>
          <a:off x="10294620" y="1722120"/>
          <a:ext cx="15240" cy="6553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541020</xdr:colOff>
      <xdr:row>16</xdr:row>
      <xdr:rowOff>15240</xdr:rowOff>
    </xdr:from>
    <xdr:to>
      <xdr:col>3</xdr:col>
      <xdr:colOff>541020</xdr:colOff>
      <xdr:row>20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75C8EDBF-01CC-4B20-BB98-B11C521E6BC0}"/>
            </a:ext>
          </a:extLst>
        </xdr:cNvPr>
        <xdr:cNvCxnSpPr/>
      </xdr:nvCxnSpPr>
      <xdr:spPr>
        <a:xfrm>
          <a:off x="2369820" y="2971800"/>
          <a:ext cx="0" cy="723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16</xdr:row>
      <xdr:rowOff>7620</xdr:rowOff>
    </xdr:from>
    <xdr:to>
      <xdr:col>4</xdr:col>
      <xdr:colOff>533400</xdr:colOff>
      <xdr:row>19</xdr:row>
      <xdr:rowOff>182880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D2B5BF90-50BC-4ABB-9694-0E6572EDB15D}"/>
            </a:ext>
          </a:extLst>
        </xdr:cNvPr>
        <xdr:cNvCxnSpPr/>
      </xdr:nvCxnSpPr>
      <xdr:spPr>
        <a:xfrm>
          <a:off x="2971800" y="2964180"/>
          <a:ext cx="0" cy="723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16</xdr:row>
      <xdr:rowOff>7620</xdr:rowOff>
    </xdr:from>
    <xdr:to>
      <xdr:col>5</xdr:col>
      <xdr:colOff>533400</xdr:colOff>
      <xdr:row>19</xdr:row>
      <xdr:rowOff>182880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3C3E864A-454C-4926-877E-E92BF0EE7FAF}"/>
            </a:ext>
          </a:extLst>
        </xdr:cNvPr>
        <xdr:cNvCxnSpPr/>
      </xdr:nvCxnSpPr>
      <xdr:spPr>
        <a:xfrm>
          <a:off x="3581400" y="2964180"/>
          <a:ext cx="0" cy="723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525780</xdr:colOff>
      <xdr:row>16</xdr:row>
      <xdr:rowOff>15240</xdr:rowOff>
    </xdr:from>
    <xdr:to>
      <xdr:col>2</xdr:col>
      <xdr:colOff>525780</xdr:colOff>
      <xdr:row>20</xdr:row>
      <xdr:rowOff>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6C1F3559-8B0D-4DCB-996C-B8CE619E8AF7}"/>
            </a:ext>
          </a:extLst>
        </xdr:cNvPr>
        <xdr:cNvCxnSpPr/>
      </xdr:nvCxnSpPr>
      <xdr:spPr>
        <a:xfrm>
          <a:off x="1744980" y="2971800"/>
          <a:ext cx="0" cy="723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525780</xdr:colOff>
      <xdr:row>9</xdr:row>
      <xdr:rowOff>38100</xdr:rowOff>
    </xdr:from>
    <xdr:to>
      <xdr:col>18</xdr:col>
      <xdr:colOff>525780</xdr:colOff>
      <xdr:row>12</xdr:row>
      <xdr:rowOff>144780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CAFAD32-D40F-4AF0-BAAB-F2E99DFD2545}"/>
            </a:ext>
          </a:extLst>
        </xdr:cNvPr>
        <xdr:cNvCxnSpPr/>
      </xdr:nvCxnSpPr>
      <xdr:spPr>
        <a:xfrm flipV="1">
          <a:off x="11498580" y="1699260"/>
          <a:ext cx="0" cy="6553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45720</xdr:colOff>
      <xdr:row>10</xdr:row>
      <xdr:rowOff>91440</xdr:rowOff>
    </xdr:from>
    <xdr:to>
      <xdr:col>19</xdr:col>
      <xdr:colOff>601980</xdr:colOff>
      <xdr:row>10</xdr:row>
      <xdr:rowOff>91440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B81D8A2-590E-4763-B194-DAE963DD7AA8}"/>
            </a:ext>
          </a:extLst>
        </xdr:cNvPr>
        <xdr:cNvCxnSpPr/>
      </xdr:nvCxnSpPr>
      <xdr:spPr>
        <a:xfrm flipH="1">
          <a:off x="9799320" y="1935480"/>
          <a:ext cx="23850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95250</xdr:colOff>
      <xdr:row>9</xdr:row>
      <xdr:rowOff>76200</xdr:rowOff>
    </xdr:from>
    <xdr:to>
      <xdr:col>19</xdr:col>
      <xdr:colOff>542925</xdr:colOff>
      <xdr:row>9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1DD805B-29B4-47B9-B464-796CB879C974}"/>
            </a:ext>
          </a:extLst>
        </xdr:cNvPr>
        <xdr:cNvCxnSpPr/>
      </xdr:nvCxnSpPr>
      <xdr:spPr>
        <a:xfrm>
          <a:off x="9848850" y="1809750"/>
          <a:ext cx="22764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531495</xdr:colOff>
      <xdr:row>15</xdr:row>
      <xdr:rowOff>139065</xdr:rowOff>
    </xdr:from>
    <xdr:to>
      <xdr:col>3</xdr:col>
      <xdr:colOff>531495</xdr:colOff>
      <xdr:row>19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3F2032B-A1DD-4229-A0DC-644F6DFAF0EA}"/>
            </a:ext>
          </a:extLst>
        </xdr:cNvPr>
        <xdr:cNvCxnSpPr/>
      </xdr:nvCxnSpPr>
      <xdr:spPr>
        <a:xfrm>
          <a:off x="2360295" y="3034665"/>
          <a:ext cx="0" cy="7562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16</xdr:row>
      <xdr:rowOff>7620</xdr:rowOff>
    </xdr:from>
    <xdr:to>
      <xdr:col>4</xdr:col>
      <xdr:colOff>533400</xdr:colOff>
      <xdr:row>19</xdr:row>
      <xdr:rowOff>182880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11A9401-89D6-4E2C-B466-DC8552F63A83}"/>
            </a:ext>
          </a:extLst>
        </xdr:cNvPr>
        <xdr:cNvCxnSpPr/>
      </xdr:nvCxnSpPr>
      <xdr:spPr>
        <a:xfrm>
          <a:off x="2971800" y="2964180"/>
          <a:ext cx="0" cy="723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16</xdr:row>
      <xdr:rowOff>7620</xdr:rowOff>
    </xdr:from>
    <xdr:to>
      <xdr:col>5</xdr:col>
      <xdr:colOff>533400</xdr:colOff>
      <xdr:row>19</xdr:row>
      <xdr:rowOff>182880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B280693-48F9-45C6-B3B9-58BC4CA08C01}"/>
            </a:ext>
          </a:extLst>
        </xdr:cNvPr>
        <xdr:cNvCxnSpPr/>
      </xdr:nvCxnSpPr>
      <xdr:spPr>
        <a:xfrm>
          <a:off x="3581400" y="2964180"/>
          <a:ext cx="0" cy="723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554355</xdr:colOff>
      <xdr:row>15</xdr:row>
      <xdr:rowOff>110490</xdr:rowOff>
    </xdr:from>
    <xdr:to>
      <xdr:col>2</xdr:col>
      <xdr:colOff>554355</xdr:colOff>
      <xdr:row>19</xdr:row>
      <xdr:rowOff>104775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2356FE4B-9FD8-4775-A67B-A1E123A495FD}"/>
            </a:ext>
          </a:extLst>
        </xdr:cNvPr>
        <xdr:cNvCxnSpPr/>
      </xdr:nvCxnSpPr>
      <xdr:spPr>
        <a:xfrm>
          <a:off x="1773555" y="3006090"/>
          <a:ext cx="0" cy="7562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rani Schoeman" id="{B35C14DE-DFE5-4A17-A485-090948D00730}" userId="7355403cf655442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28" dT="2021-09-02T11:47:12.49" personId="{B35C14DE-DFE5-4A17-A485-090948D00730}" id="{C33FA228-6BC7-4C48-933B-E2D994D42233}">
    <text>Add constraint to make answers bin (binary)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68" dT="2021-09-02T11:46:59.66" personId="{B35C14DE-DFE5-4A17-A485-090948D00730}" id="{BBCD5845-3A12-4437-8ED9-2F3C5967A2B5}">
    <text>Add constraint to make answers bin (binary)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5BBE-BFE0-4A87-B40F-4719BA1DD10A}">
  <dimension ref="A1:BH41"/>
  <sheetViews>
    <sheetView tabSelected="1" topLeftCell="A17" zoomScale="70" zoomScaleNormal="70" workbookViewId="0">
      <selection activeCell="V28" sqref="V28"/>
    </sheetView>
  </sheetViews>
  <sheetFormatPr defaultRowHeight="15" x14ac:dyDescent="0.25"/>
  <sheetData>
    <row r="1" spans="1:60" ht="24" thickBot="1" x14ac:dyDescent="0.3">
      <c r="A1" s="34"/>
      <c r="B1" s="48" t="s">
        <v>0</v>
      </c>
      <c r="C1" s="49"/>
      <c r="D1" s="49"/>
      <c r="E1" s="50"/>
    </row>
    <row r="2" spans="1:60" ht="48" thickTop="1" thickBot="1" x14ac:dyDescent="0.3">
      <c r="A2" s="35" t="s">
        <v>1</v>
      </c>
      <c r="B2" s="35" t="s">
        <v>2</v>
      </c>
      <c r="C2" s="35" t="s">
        <v>3</v>
      </c>
      <c r="D2" s="35" t="s">
        <v>4</v>
      </c>
      <c r="E2" s="35" t="s">
        <v>5</v>
      </c>
    </row>
    <row r="3" spans="1:60" ht="24" thickBot="1" x14ac:dyDescent="0.3">
      <c r="A3" s="36">
        <v>1</v>
      </c>
      <c r="B3" s="37">
        <v>22</v>
      </c>
      <c r="C3" s="37">
        <v>18</v>
      </c>
      <c r="D3" s="37">
        <v>30</v>
      </c>
      <c r="E3" s="37">
        <v>18</v>
      </c>
    </row>
    <row r="4" spans="1:60" ht="24" thickBot="1" x14ac:dyDescent="0.3">
      <c r="A4" s="36">
        <v>2</v>
      </c>
      <c r="B4" s="38">
        <v>18</v>
      </c>
      <c r="C4" s="38" t="s">
        <v>6</v>
      </c>
      <c r="D4" s="38">
        <v>27</v>
      </c>
      <c r="E4" s="38">
        <v>22</v>
      </c>
    </row>
    <row r="5" spans="1:60" ht="24" thickBot="1" x14ac:dyDescent="0.3">
      <c r="A5" s="36">
        <v>3</v>
      </c>
      <c r="B5" s="37">
        <v>26</v>
      </c>
      <c r="C5" s="37">
        <v>20</v>
      </c>
      <c r="D5" s="37">
        <v>28</v>
      </c>
      <c r="E5" s="37">
        <v>28</v>
      </c>
    </row>
    <row r="6" spans="1:60" ht="24" thickBot="1" x14ac:dyDescent="0.3">
      <c r="A6" s="36">
        <v>4</v>
      </c>
      <c r="B6" s="38">
        <v>16</v>
      </c>
      <c r="C6" s="38">
        <v>22</v>
      </c>
      <c r="D6" s="38" t="s">
        <v>6</v>
      </c>
      <c r="E6" s="38">
        <v>14</v>
      </c>
    </row>
    <row r="7" spans="1:60" ht="24" thickBot="1" x14ac:dyDescent="0.3">
      <c r="A7" s="36">
        <v>5</v>
      </c>
      <c r="B7" s="37">
        <v>21</v>
      </c>
      <c r="C7" s="37" t="s">
        <v>6</v>
      </c>
      <c r="D7" s="37">
        <v>25</v>
      </c>
      <c r="E7" s="37">
        <v>28</v>
      </c>
    </row>
    <row r="8" spans="1:60" ht="15.75" thickBot="1" x14ac:dyDescent="0.3"/>
    <row r="9" spans="1:60" x14ac:dyDescent="0.25">
      <c r="A9" s="54" t="s">
        <v>7</v>
      </c>
      <c r="B9" s="55"/>
      <c r="C9" s="55"/>
      <c r="D9" s="55"/>
      <c r="E9" s="55"/>
      <c r="F9" s="55"/>
      <c r="G9" s="56"/>
    </row>
    <row r="10" spans="1:60" ht="15.75" thickBot="1" x14ac:dyDescent="0.3">
      <c r="A10" s="6" t="s">
        <v>8</v>
      </c>
      <c r="B10" s="57" t="s">
        <v>9</v>
      </c>
      <c r="C10" s="57"/>
      <c r="D10" s="57"/>
      <c r="E10" s="57"/>
      <c r="F10" s="57"/>
      <c r="G10" s="58"/>
    </row>
    <row r="11" spans="1:60" ht="15.75" thickBot="1" x14ac:dyDescent="0.3"/>
    <row r="12" spans="1:60" x14ac:dyDescent="0.25">
      <c r="A12" s="54" t="s">
        <v>10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6"/>
    </row>
    <row r="13" spans="1:60" x14ac:dyDescent="0.25">
      <c r="A13" s="4" t="s">
        <v>11</v>
      </c>
      <c r="B13" t="s">
        <v>12</v>
      </c>
      <c r="C13" t="s">
        <v>13</v>
      </c>
      <c r="D13" t="s">
        <v>14</v>
      </c>
      <c r="E13" t="s">
        <v>13</v>
      </c>
      <c r="F13" t="s">
        <v>15</v>
      </c>
      <c r="G13" t="s">
        <v>13</v>
      </c>
      <c r="H13" t="s">
        <v>16</v>
      </c>
      <c r="I13" t="s">
        <v>13</v>
      </c>
      <c r="J13" t="s">
        <v>17</v>
      </c>
      <c r="K13" t="s">
        <v>13</v>
      </c>
      <c r="L13" t="s">
        <v>18</v>
      </c>
      <c r="M13" t="s">
        <v>13</v>
      </c>
      <c r="N13" t="s">
        <v>19</v>
      </c>
      <c r="O13" t="s">
        <v>13</v>
      </c>
      <c r="P13" t="s">
        <v>20</v>
      </c>
      <c r="Q13" t="s">
        <v>13</v>
      </c>
      <c r="R13" t="s">
        <v>21</v>
      </c>
      <c r="S13" t="s">
        <v>13</v>
      </c>
      <c r="T13" t="s">
        <v>22</v>
      </c>
      <c r="U13" t="s">
        <v>13</v>
      </c>
      <c r="V13" t="s">
        <v>23</v>
      </c>
      <c r="W13" t="s">
        <v>13</v>
      </c>
      <c r="X13" t="s">
        <v>24</v>
      </c>
      <c r="Y13" t="s">
        <v>13</v>
      </c>
      <c r="Z13" t="s">
        <v>25</v>
      </c>
      <c r="AA13" t="s">
        <v>13</v>
      </c>
      <c r="AB13" t="s">
        <v>26</v>
      </c>
      <c r="AC13" t="s">
        <v>13</v>
      </c>
      <c r="AD13" t="s">
        <v>27</v>
      </c>
      <c r="AE13" t="s">
        <v>13</v>
      </c>
      <c r="AF13" t="s">
        <v>28</v>
      </c>
      <c r="AG13" t="s">
        <v>13</v>
      </c>
      <c r="AH13" t="s">
        <v>29</v>
      </c>
      <c r="BH13" s="5"/>
    </row>
    <row r="14" spans="1:60" x14ac:dyDescent="0.25">
      <c r="A14" s="4" t="s">
        <v>30</v>
      </c>
      <c r="B14" t="s">
        <v>31</v>
      </c>
      <c r="C14" t="s">
        <v>13</v>
      </c>
      <c r="D14" t="s">
        <v>32</v>
      </c>
      <c r="E14" t="s">
        <v>13</v>
      </c>
      <c r="F14" t="s">
        <v>33</v>
      </c>
      <c r="G14" t="s">
        <v>13</v>
      </c>
      <c r="H14" t="s">
        <v>34</v>
      </c>
      <c r="I14" t="s">
        <v>35</v>
      </c>
      <c r="J14">
        <v>1</v>
      </c>
      <c r="M14" s="51" t="s">
        <v>36</v>
      </c>
      <c r="N14" s="51"/>
      <c r="O14" s="51"/>
      <c r="P14" s="51"/>
      <c r="Q14" s="51"/>
      <c r="R14" s="51"/>
      <c r="S14" s="51"/>
      <c r="BH14" s="5"/>
    </row>
    <row r="15" spans="1:60" x14ac:dyDescent="0.25">
      <c r="A15" s="4"/>
      <c r="B15" t="s">
        <v>37</v>
      </c>
      <c r="C15" t="s">
        <v>13</v>
      </c>
      <c r="F15" t="s">
        <v>38</v>
      </c>
      <c r="G15" t="s">
        <v>13</v>
      </c>
      <c r="H15" t="s">
        <v>39</v>
      </c>
      <c r="I15" t="s">
        <v>35</v>
      </c>
      <c r="J15">
        <v>1</v>
      </c>
      <c r="M15" s="51" t="s">
        <v>36</v>
      </c>
      <c r="N15" s="51"/>
      <c r="O15" s="51"/>
      <c r="P15" s="51"/>
      <c r="Q15" s="51"/>
      <c r="R15" s="51"/>
      <c r="S15" s="51"/>
      <c r="BH15" s="5"/>
    </row>
    <row r="16" spans="1:60" x14ac:dyDescent="0.25">
      <c r="A16" s="4"/>
      <c r="B16" t="s">
        <v>40</v>
      </c>
      <c r="C16" t="s">
        <v>13</v>
      </c>
      <c r="D16" t="s">
        <v>41</v>
      </c>
      <c r="E16" t="s">
        <v>13</v>
      </c>
      <c r="F16" t="s">
        <v>42</v>
      </c>
      <c r="G16" t="s">
        <v>13</v>
      </c>
      <c r="H16" t="s">
        <v>43</v>
      </c>
      <c r="I16" t="s">
        <v>35</v>
      </c>
      <c r="J16">
        <v>1</v>
      </c>
      <c r="M16" s="51" t="s">
        <v>36</v>
      </c>
      <c r="N16" s="51"/>
      <c r="O16" s="51"/>
      <c r="P16" s="51"/>
      <c r="Q16" s="51"/>
      <c r="R16" s="51"/>
      <c r="S16" s="51"/>
      <c r="BH16" s="5"/>
    </row>
    <row r="17" spans="1:60" x14ac:dyDescent="0.25">
      <c r="A17" s="4"/>
      <c r="B17" t="s">
        <v>44</v>
      </c>
      <c r="C17" t="s">
        <v>13</v>
      </c>
      <c r="D17" t="s">
        <v>45</v>
      </c>
      <c r="E17" t="s">
        <v>13</v>
      </c>
      <c r="H17" t="s">
        <v>46</v>
      </c>
      <c r="I17" t="s">
        <v>35</v>
      </c>
      <c r="J17">
        <v>1</v>
      </c>
      <c r="M17" s="51" t="s">
        <v>36</v>
      </c>
      <c r="N17" s="51"/>
      <c r="O17" s="51"/>
      <c r="P17" s="51"/>
      <c r="Q17" s="51"/>
      <c r="R17" s="51"/>
      <c r="S17" s="51"/>
      <c r="BH17" s="5"/>
    </row>
    <row r="18" spans="1:60" x14ac:dyDescent="0.25">
      <c r="A18" s="4"/>
      <c r="B18" t="s">
        <v>47</v>
      </c>
      <c r="C18" t="s">
        <v>13</v>
      </c>
      <c r="F18" t="s">
        <v>48</v>
      </c>
      <c r="G18" t="s">
        <v>13</v>
      </c>
      <c r="H18" t="s">
        <v>49</v>
      </c>
      <c r="I18" t="s">
        <v>35</v>
      </c>
      <c r="J18">
        <v>1</v>
      </c>
      <c r="M18" s="51" t="s">
        <v>36</v>
      </c>
      <c r="N18" s="51"/>
      <c r="O18" s="51"/>
      <c r="P18" s="51"/>
      <c r="Q18" s="51"/>
      <c r="R18" s="51"/>
      <c r="S18" s="51"/>
      <c r="BH18" s="5"/>
    </row>
    <row r="19" spans="1:60" x14ac:dyDescent="0.25">
      <c r="A19" s="4"/>
      <c r="B19" t="s">
        <v>31</v>
      </c>
      <c r="C19" t="s">
        <v>13</v>
      </c>
      <c r="D19" t="s">
        <v>37</v>
      </c>
      <c r="E19" t="s">
        <v>13</v>
      </c>
      <c r="F19" t="s">
        <v>40</v>
      </c>
      <c r="G19" t="s">
        <v>13</v>
      </c>
      <c r="H19" t="s">
        <v>44</v>
      </c>
      <c r="I19" t="s">
        <v>13</v>
      </c>
      <c r="J19" t="s">
        <v>47</v>
      </c>
      <c r="K19" t="s">
        <v>50</v>
      </c>
      <c r="L19">
        <v>1</v>
      </c>
      <c r="M19" s="51" t="s">
        <v>51</v>
      </c>
      <c r="N19" s="51"/>
      <c r="O19" s="51"/>
      <c r="P19" s="51"/>
      <c r="Q19" s="51"/>
      <c r="R19" s="51"/>
      <c r="S19" s="51"/>
      <c r="BH19" s="5"/>
    </row>
    <row r="20" spans="1:60" x14ac:dyDescent="0.25">
      <c r="A20" s="4"/>
      <c r="B20" t="s">
        <v>32</v>
      </c>
      <c r="E20" t="s">
        <v>13</v>
      </c>
      <c r="F20" t="s">
        <v>41</v>
      </c>
      <c r="G20" t="s">
        <v>13</v>
      </c>
      <c r="H20" t="s">
        <v>45</v>
      </c>
      <c r="K20" t="s">
        <v>50</v>
      </c>
      <c r="L20">
        <v>1</v>
      </c>
      <c r="M20" s="51" t="s">
        <v>51</v>
      </c>
      <c r="N20" s="51"/>
      <c r="O20" s="51"/>
      <c r="P20" s="51"/>
      <c r="Q20" s="51"/>
      <c r="R20" s="51"/>
      <c r="S20" s="51"/>
      <c r="T20" s="24"/>
      <c r="U20" s="24"/>
      <c r="BH20" s="5"/>
    </row>
    <row r="21" spans="1:60" x14ac:dyDescent="0.25">
      <c r="A21" s="4"/>
      <c r="B21" t="s">
        <v>33</v>
      </c>
      <c r="C21" t="s">
        <v>13</v>
      </c>
      <c r="D21" t="s">
        <v>38</v>
      </c>
      <c r="E21" t="s">
        <v>13</v>
      </c>
      <c r="F21" t="s">
        <v>42</v>
      </c>
      <c r="I21" t="s">
        <v>13</v>
      </c>
      <c r="J21" t="s">
        <v>48</v>
      </c>
      <c r="K21" t="s">
        <v>50</v>
      </c>
      <c r="L21">
        <v>1</v>
      </c>
      <c r="M21" s="51" t="s">
        <v>51</v>
      </c>
      <c r="N21" s="51"/>
      <c r="O21" s="51"/>
      <c r="P21" s="51"/>
      <c r="Q21" s="51"/>
      <c r="R21" s="51"/>
      <c r="S21" s="51"/>
      <c r="T21" s="24"/>
      <c r="U21" s="24"/>
      <c r="BH21" s="5"/>
    </row>
    <row r="22" spans="1:60" x14ac:dyDescent="0.25">
      <c r="A22" s="4"/>
      <c r="B22" t="s">
        <v>34</v>
      </c>
      <c r="C22" t="s">
        <v>13</v>
      </c>
      <c r="D22" t="s">
        <v>39</v>
      </c>
      <c r="E22" t="s">
        <v>13</v>
      </c>
      <c r="F22" t="s">
        <v>43</v>
      </c>
      <c r="G22" t="s">
        <v>13</v>
      </c>
      <c r="H22" t="s">
        <v>46</v>
      </c>
      <c r="I22" t="s">
        <v>13</v>
      </c>
      <c r="J22" t="s">
        <v>49</v>
      </c>
      <c r="K22" t="s">
        <v>50</v>
      </c>
      <c r="L22">
        <v>1</v>
      </c>
      <c r="M22" s="51" t="s">
        <v>51</v>
      </c>
      <c r="N22" s="51"/>
      <c r="O22" s="51"/>
      <c r="P22" s="51"/>
      <c r="Q22" s="51"/>
      <c r="R22" s="51"/>
      <c r="S22" s="51"/>
      <c r="T22" s="24"/>
      <c r="U22" s="24"/>
      <c r="BH22" s="5"/>
    </row>
    <row r="23" spans="1:60" ht="15.75" thickBot="1" x14ac:dyDescent="0.3">
      <c r="A23" s="6"/>
      <c r="B23" s="7" t="s">
        <v>8</v>
      </c>
      <c r="C23" s="7">
        <v>0</v>
      </c>
      <c r="D23" s="7" t="s">
        <v>52</v>
      </c>
      <c r="E23" s="7">
        <v>1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8"/>
    </row>
    <row r="26" spans="1:60" x14ac:dyDescent="0.25">
      <c r="A26" s="52" t="s">
        <v>53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60" x14ac:dyDescent="0.25">
      <c r="A27" s="1"/>
      <c r="B27" s="26"/>
      <c r="C27" s="26" t="s">
        <v>54</v>
      </c>
      <c r="D27" s="26" t="s">
        <v>55</v>
      </c>
      <c r="E27" s="26" t="s">
        <v>56</v>
      </c>
      <c r="F27" s="26" t="s">
        <v>57</v>
      </c>
      <c r="G27" s="26" t="s">
        <v>58</v>
      </c>
      <c r="H27" s="26" t="s">
        <v>59</v>
      </c>
      <c r="I27" s="26" t="s">
        <v>60</v>
      </c>
      <c r="J27" s="26" t="s">
        <v>61</v>
      </c>
      <c r="K27" s="26" t="s">
        <v>62</v>
      </c>
      <c r="L27" s="26" t="s">
        <v>63</v>
      </c>
      <c r="M27" s="26" t="s">
        <v>64</v>
      </c>
      <c r="N27" s="26" t="s">
        <v>65</v>
      </c>
      <c r="O27" s="1" t="s">
        <v>66</v>
      </c>
      <c r="P27" s="25" t="s">
        <v>67</v>
      </c>
      <c r="Q27" s="25" t="s">
        <v>68</v>
      </c>
      <c r="R27" s="25" t="s">
        <v>69</v>
      </c>
      <c r="S27" s="25" t="s">
        <v>70</v>
      </c>
      <c r="T27" s="25" t="s">
        <v>71</v>
      </c>
      <c r="U27" s="25" t="s">
        <v>72</v>
      </c>
      <c r="V27" s="25" t="s">
        <v>73</v>
      </c>
      <c r="W27" s="22" t="s">
        <v>74</v>
      </c>
      <c r="X27" s="22" t="s">
        <v>75</v>
      </c>
      <c r="Y27" s="22" t="s">
        <v>76</v>
      </c>
    </row>
    <row r="28" spans="1:60" x14ac:dyDescent="0.25">
      <c r="A28" s="1"/>
      <c r="B28" s="27" t="s">
        <v>77</v>
      </c>
      <c r="C28" s="11">
        <v>0</v>
      </c>
      <c r="D28" s="11">
        <v>1</v>
      </c>
      <c r="E28" s="11">
        <v>0</v>
      </c>
      <c r="F28" s="11">
        <v>0</v>
      </c>
      <c r="G28" s="11">
        <v>1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23">
        <v>0</v>
      </c>
      <c r="Q28" s="23">
        <v>0</v>
      </c>
      <c r="R28" s="23">
        <v>1</v>
      </c>
      <c r="S28" s="23">
        <v>0</v>
      </c>
      <c r="T28" s="23">
        <v>0</v>
      </c>
      <c r="U28" s="23">
        <v>1</v>
      </c>
      <c r="V28" s="23">
        <v>0</v>
      </c>
    </row>
    <row r="29" spans="1:60" x14ac:dyDescent="0.25">
      <c r="A29" s="1"/>
      <c r="B29" s="27" t="s">
        <v>78</v>
      </c>
      <c r="C29" s="1">
        <v>22</v>
      </c>
      <c r="D29" s="1">
        <v>18</v>
      </c>
      <c r="E29" s="1">
        <v>30</v>
      </c>
      <c r="F29" s="9">
        <v>18</v>
      </c>
      <c r="G29" s="9">
        <v>18</v>
      </c>
      <c r="H29" s="9">
        <v>100</v>
      </c>
      <c r="I29" s="9">
        <v>27</v>
      </c>
      <c r="J29" s="9">
        <v>22</v>
      </c>
      <c r="K29" s="9">
        <v>26</v>
      </c>
      <c r="L29" s="9">
        <v>20</v>
      </c>
      <c r="M29" s="9">
        <v>28</v>
      </c>
      <c r="N29" s="9">
        <v>28</v>
      </c>
      <c r="O29" s="9">
        <v>16</v>
      </c>
      <c r="P29" s="9">
        <v>22</v>
      </c>
      <c r="Q29" s="9">
        <v>100</v>
      </c>
      <c r="R29" s="9">
        <v>14</v>
      </c>
      <c r="S29" s="9">
        <v>21</v>
      </c>
      <c r="T29" s="9">
        <v>100</v>
      </c>
      <c r="U29" s="9">
        <v>25</v>
      </c>
      <c r="V29" s="9">
        <v>28</v>
      </c>
      <c r="W29" s="11">
        <f>SUMPRODUCT($C$28:$V$28,C29:V29)</f>
        <v>75</v>
      </c>
    </row>
    <row r="30" spans="1:60" x14ac:dyDescent="0.25">
      <c r="A30" s="1"/>
      <c r="B30" s="27" t="s">
        <v>79</v>
      </c>
      <c r="C30" s="1">
        <v>1</v>
      </c>
      <c r="D30" s="1">
        <v>1</v>
      </c>
      <c r="E30" s="1">
        <v>1</v>
      </c>
      <c r="F30" s="9">
        <v>1</v>
      </c>
      <c r="G30" s="1"/>
      <c r="H30" s="1"/>
      <c r="I30" s="1"/>
      <c r="J30" s="1"/>
      <c r="K30" s="1"/>
      <c r="O30" s="1"/>
      <c r="W30" s="9">
        <f t="shared" ref="W30:W38" si="0">SUMPRODUCT($C$28:$V$28,C30:V30)</f>
        <v>1</v>
      </c>
      <c r="X30" t="s">
        <v>80</v>
      </c>
      <c r="Y30">
        <v>1</v>
      </c>
    </row>
    <row r="31" spans="1:60" x14ac:dyDescent="0.25">
      <c r="A31" s="1"/>
      <c r="B31" s="27">
        <v>2</v>
      </c>
      <c r="C31" s="1"/>
      <c r="D31" s="1"/>
      <c r="E31" s="1"/>
      <c r="F31" s="1"/>
      <c r="G31" s="1">
        <v>1</v>
      </c>
      <c r="H31" s="1">
        <v>0</v>
      </c>
      <c r="I31" s="1">
        <v>1</v>
      </c>
      <c r="J31" s="9">
        <v>1</v>
      </c>
      <c r="K31" s="1"/>
      <c r="O31" s="1"/>
      <c r="W31" s="9">
        <f t="shared" si="0"/>
        <v>1</v>
      </c>
      <c r="X31" t="s">
        <v>80</v>
      </c>
      <c r="Y31">
        <v>1</v>
      </c>
    </row>
    <row r="32" spans="1:60" x14ac:dyDescent="0.25">
      <c r="A32" s="1"/>
      <c r="B32" s="27">
        <v>3</v>
      </c>
      <c r="C32" s="1"/>
      <c r="D32" s="1"/>
      <c r="E32" s="1"/>
      <c r="F32" s="1"/>
      <c r="G32" s="1"/>
      <c r="H32" s="1"/>
      <c r="I32" s="1"/>
      <c r="J32" s="1"/>
      <c r="K32" s="1">
        <v>1</v>
      </c>
      <c r="L32">
        <v>1</v>
      </c>
      <c r="M32">
        <v>1</v>
      </c>
      <c r="N32">
        <v>1</v>
      </c>
      <c r="O32" s="1"/>
      <c r="W32" s="9">
        <f t="shared" si="0"/>
        <v>0</v>
      </c>
      <c r="X32" t="s">
        <v>80</v>
      </c>
      <c r="Y32">
        <v>1</v>
      </c>
    </row>
    <row r="33" spans="1:26" x14ac:dyDescent="0.25">
      <c r="A33" s="1"/>
      <c r="B33" s="27">
        <v>4</v>
      </c>
      <c r="C33" s="1"/>
      <c r="D33" s="1"/>
      <c r="E33" s="1"/>
      <c r="F33" s="1"/>
      <c r="G33" s="1"/>
      <c r="H33" s="1"/>
      <c r="I33" s="1"/>
      <c r="J33" s="1"/>
      <c r="K33" s="1"/>
      <c r="O33" s="1">
        <v>1</v>
      </c>
      <c r="P33">
        <v>1</v>
      </c>
      <c r="Q33">
        <v>0</v>
      </c>
      <c r="R33">
        <v>1</v>
      </c>
      <c r="W33" s="9">
        <f t="shared" si="0"/>
        <v>1</v>
      </c>
      <c r="X33" t="s">
        <v>80</v>
      </c>
      <c r="Y33">
        <v>1</v>
      </c>
    </row>
    <row r="34" spans="1:26" x14ac:dyDescent="0.25">
      <c r="A34" s="1"/>
      <c r="B34" s="27">
        <v>5</v>
      </c>
      <c r="C34" s="1"/>
      <c r="D34" s="1"/>
      <c r="E34" s="1"/>
      <c r="F34" s="1"/>
      <c r="G34" s="1"/>
      <c r="H34" s="1"/>
      <c r="I34" s="1"/>
      <c r="J34" s="1"/>
      <c r="K34" s="1"/>
      <c r="O34" s="1"/>
      <c r="S34">
        <v>1</v>
      </c>
      <c r="T34">
        <v>0</v>
      </c>
      <c r="U34">
        <v>1</v>
      </c>
      <c r="V34">
        <v>1</v>
      </c>
      <c r="W34" s="9">
        <f t="shared" si="0"/>
        <v>1</v>
      </c>
      <c r="X34" t="s">
        <v>80</v>
      </c>
      <c r="Y34">
        <v>1</v>
      </c>
    </row>
    <row r="35" spans="1:26" x14ac:dyDescent="0.25">
      <c r="A35" s="1"/>
      <c r="B35" s="27">
        <v>6</v>
      </c>
      <c r="C35" s="1">
        <v>1</v>
      </c>
      <c r="D35" s="1"/>
      <c r="E35" s="1"/>
      <c r="F35" s="1"/>
      <c r="G35" s="1">
        <v>1</v>
      </c>
      <c r="H35" s="1"/>
      <c r="I35" s="1"/>
      <c r="J35" s="1"/>
      <c r="K35" s="1">
        <v>1</v>
      </c>
      <c r="O35" s="1">
        <v>1</v>
      </c>
      <c r="S35">
        <v>1</v>
      </c>
      <c r="W35" s="9">
        <f t="shared" si="0"/>
        <v>1</v>
      </c>
      <c r="X35" s="1" t="s">
        <v>50</v>
      </c>
      <c r="Y35" s="1">
        <v>1</v>
      </c>
    </row>
    <row r="36" spans="1:26" x14ac:dyDescent="0.25">
      <c r="A36" s="1"/>
      <c r="B36" s="28">
        <v>7</v>
      </c>
      <c r="C36" s="1"/>
      <c r="D36" s="1">
        <v>1</v>
      </c>
      <c r="E36" s="1"/>
      <c r="F36" s="1"/>
      <c r="G36" s="1"/>
      <c r="H36" s="1">
        <v>0</v>
      </c>
      <c r="I36" s="1"/>
      <c r="J36" s="1"/>
      <c r="K36" s="1"/>
      <c r="L36" s="1">
        <v>1</v>
      </c>
      <c r="M36" s="1"/>
      <c r="N36" s="1"/>
      <c r="O36" s="1"/>
      <c r="P36">
        <v>1</v>
      </c>
      <c r="T36">
        <v>0</v>
      </c>
      <c r="W36" s="9">
        <f t="shared" si="0"/>
        <v>1</v>
      </c>
      <c r="X36" s="1" t="s">
        <v>50</v>
      </c>
      <c r="Y36" s="1">
        <v>1</v>
      </c>
    </row>
    <row r="37" spans="1:26" x14ac:dyDescent="0.25">
      <c r="B37" s="28">
        <v>8</v>
      </c>
      <c r="E37">
        <v>1</v>
      </c>
      <c r="I37">
        <v>1</v>
      </c>
      <c r="M37">
        <v>1</v>
      </c>
      <c r="Q37">
        <v>0</v>
      </c>
      <c r="U37">
        <v>1</v>
      </c>
      <c r="W37" s="9">
        <f t="shared" si="0"/>
        <v>1</v>
      </c>
      <c r="X37" s="1" t="s">
        <v>50</v>
      </c>
      <c r="Y37" s="1">
        <v>1</v>
      </c>
    </row>
    <row r="38" spans="1:26" x14ac:dyDescent="0.25">
      <c r="B38" s="28">
        <v>9</v>
      </c>
      <c r="F38">
        <v>1</v>
      </c>
      <c r="J38">
        <v>1</v>
      </c>
      <c r="N38">
        <v>1</v>
      </c>
      <c r="R38">
        <v>1</v>
      </c>
      <c r="V38">
        <v>1</v>
      </c>
      <c r="W38" s="9">
        <f t="shared" si="0"/>
        <v>1</v>
      </c>
      <c r="X38" s="1" t="s">
        <v>50</v>
      </c>
      <c r="Y38" s="1">
        <v>1</v>
      </c>
    </row>
    <row r="39" spans="1:26" x14ac:dyDescent="0.25">
      <c r="W39" s="29"/>
      <c r="Y39" s="1"/>
      <c r="Z39" s="1"/>
    </row>
    <row r="40" spans="1:26" x14ac:dyDescent="0.25">
      <c r="Y40" s="1"/>
      <c r="Z40" s="1"/>
    </row>
    <row r="41" spans="1:26" x14ac:dyDescent="0.25">
      <c r="Y41" s="1"/>
      <c r="Z41" s="1"/>
    </row>
  </sheetData>
  <mergeCells count="14">
    <mergeCell ref="A26:Z26"/>
    <mergeCell ref="M17:S17"/>
    <mergeCell ref="M18:S18"/>
    <mergeCell ref="A9:G9"/>
    <mergeCell ref="B10:G10"/>
    <mergeCell ref="A12:BH12"/>
    <mergeCell ref="M14:S14"/>
    <mergeCell ref="M15:S15"/>
    <mergeCell ref="M16:S16"/>
    <mergeCell ref="B1:E1"/>
    <mergeCell ref="M19:S19"/>
    <mergeCell ref="M20:S20"/>
    <mergeCell ref="M21:S21"/>
    <mergeCell ref="M22:S2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AD25-5030-4C25-82A4-A4C44F8956D8}">
  <dimension ref="A2:AA78"/>
  <sheetViews>
    <sheetView topLeftCell="A57" zoomScaleNormal="100" workbookViewId="0">
      <selection activeCell="V64" sqref="V64"/>
    </sheetView>
  </sheetViews>
  <sheetFormatPr defaultRowHeight="15" x14ac:dyDescent="0.25"/>
  <sheetData>
    <row r="2" spans="1:11" ht="15.75" thickBot="1" x14ac:dyDescent="0.3"/>
    <row r="3" spans="1:11" x14ac:dyDescent="0.25">
      <c r="A3" t="s">
        <v>110</v>
      </c>
      <c r="E3" s="2"/>
      <c r="F3" s="3"/>
      <c r="G3" s="59" t="s">
        <v>81</v>
      </c>
      <c r="H3" s="59"/>
      <c r="I3" s="59"/>
      <c r="J3" s="59"/>
      <c r="K3" s="60"/>
    </row>
    <row r="4" spans="1:11" x14ac:dyDescent="0.25">
      <c r="E4" s="4"/>
      <c r="F4" s="1"/>
      <c r="G4" s="10">
        <v>1</v>
      </c>
      <c r="H4" s="10">
        <v>2</v>
      </c>
      <c r="I4" s="10">
        <v>3</v>
      </c>
      <c r="J4" s="10">
        <v>4</v>
      </c>
      <c r="K4" s="13" t="s">
        <v>109</v>
      </c>
    </row>
    <row r="5" spans="1:11" x14ac:dyDescent="0.25">
      <c r="E5" s="61" t="s">
        <v>1</v>
      </c>
      <c r="F5" s="11">
        <v>1</v>
      </c>
      <c r="G5" s="1">
        <v>22</v>
      </c>
      <c r="H5" s="1">
        <v>18</v>
      </c>
      <c r="I5" s="12">
        <v>30</v>
      </c>
      <c r="J5" s="9">
        <v>18</v>
      </c>
      <c r="K5" s="14">
        <v>30</v>
      </c>
    </row>
    <row r="6" spans="1:11" x14ac:dyDescent="0.25">
      <c r="E6" s="61"/>
      <c r="F6" s="11">
        <v>2</v>
      </c>
      <c r="G6" s="1">
        <v>18</v>
      </c>
      <c r="H6" s="1" t="s">
        <v>6</v>
      </c>
      <c r="I6" s="1">
        <v>27</v>
      </c>
      <c r="J6" s="9">
        <v>22</v>
      </c>
      <c r="K6" s="14">
        <v>30</v>
      </c>
    </row>
    <row r="7" spans="1:11" x14ac:dyDescent="0.25">
      <c r="E7" s="61"/>
      <c r="F7" s="11">
        <v>3</v>
      </c>
      <c r="G7" s="9">
        <v>26</v>
      </c>
      <c r="H7" s="1">
        <v>20</v>
      </c>
      <c r="I7" s="9">
        <v>28</v>
      </c>
      <c r="J7" s="9">
        <v>28</v>
      </c>
      <c r="K7" s="14">
        <v>30</v>
      </c>
    </row>
    <row r="8" spans="1:11" x14ac:dyDescent="0.25">
      <c r="E8" s="61"/>
      <c r="F8" s="11">
        <v>4</v>
      </c>
      <c r="G8" s="9">
        <v>16</v>
      </c>
      <c r="H8" s="9">
        <v>22</v>
      </c>
      <c r="I8" s="1" t="s">
        <v>6</v>
      </c>
      <c r="J8" s="9">
        <v>14</v>
      </c>
      <c r="K8" s="14">
        <v>30</v>
      </c>
    </row>
    <row r="9" spans="1:11" ht="15.75" thickBot="1" x14ac:dyDescent="0.3">
      <c r="E9" s="62"/>
      <c r="F9" s="15">
        <v>5</v>
      </c>
      <c r="G9" s="16">
        <v>21</v>
      </c>
      <c r="H9" s="7" t="s">
        <v>6</v>
      </c>
      <c r="I9" s="16">
        <v>25</v>
      </c>
      <c r="J9" s="16">
        <v>28</v>
      </c>
      <c r="K9" s="17">
        <v>30</v>
      </c>
    </row>
    <row r="11" spans="1:11" x14ac:dyDescent="0.25">
      <c r="E11" t="s">
        <v>111</v>
      </c>
    </row>
    <row r="12" spans="1:11" ht="15.75" thickBot="1" x14ac:dyDescent="0.3"/>
    <row r="13" spans="1:11" x14ac:dyDescent="0.25">
      <c r="E13" s="2"/>
      <c r="F13" s="3"/>
      <c r="G13" s="59" t="s">
        <v>81</v>
      </c>
      <c r="H13" s="59"/>
      <c r="I13" s="59"/>
      <c r="J13" s="59"/>
      <c r="K13" s="60"/>
    </row>
    <row r="14" spans="1:11" x14ac:dyDescent="0.25">
      <c r="E14" s="4"/>
      <c r="F14" s="1"/>
      <c r="G14" s="10">
        <v>1</v>
      </c>
      <c r="H14" s="10">
        <v>2</v>
      </c>
      <c r="I14" s="10">
        <v>3</v>
      </c>
      <c r="J14" s="10">
        <v>4</v>
      </c>
      <c r="K14" s="13" t="s">
        <v>109</v>
      </c>
    </row>
    <row r="15" spans="1:11" x14ac:dyDescent="0.25">
      <c r="E15" s="61" t="s">
        <v>1</v>
      </c>
      <c r="F15" s="11">
        <v>1</v>
      </c>
      <c r="G15" s="1">
        <f>G5*-1</f>
        <v>-22</v>
      </c>
      <c r="H15" s="1">
        <f t="shared" ref="H15:K15" si="0">H5*-1</f>
        <v>-18</v>
      </c>
      <c r="I15" s="12">
        <f t="shared" si="0"/>
        <v>-30</v>
      </c>
      <c r="J15" s="1">
        <f t="shared" si="0"/>
        <v>-18</v>
      </c>
      <c r="K15" s="5">
        <f t="shared" si="0"/>
        <v>-30</v>
      </c>
    </row>
    <row r="16" spans="1:11" x14ac:dyDescent="0.25">
      <c r="E16" s="61"/>
      <c r="F16" s="11">
        <v>2</v>
      </c>
      <c r="G16" s="1">
        <f t="shared" ref="G16:K16" si="1">G6*-1</f>
        <v>-18</v>
      </c>
      <c r="H16" s="1" t="s">
        <v>6</v>
      </c>
      <c r="I16" s="1">
        <f t="shared" si="1"/>
        <v>-27</v>
      </c>
      <c r="J16" s="1">
        <f t="shared" si="1"/>
        <v>-22</v>
      </c>
      <c r="K16" s="14">
        <f t="shared" si="1"/>
        <v>-30</v>
      </c>
    </row>
    <row r="17" spans="5:11" x14ac:dyDescent="0.25">
      <c r="E17" s="61"/>
      <c r="F17" s="11">
        <v>3</v>
      </c>
      <c r="G17" s="1">
        <f t="shared" ref="G17:K17" si="2">G7*-1</f>
        <v>-26</v>
      </c>
      <c r="H17" s="1">
        <f t="shared" si="2"/>
        <v>-20</v>
      </c>
      <c r="I17" s="1">
        <f t="shared" si="2"/>
        <v>-28</v>
      </c>
      <c r="J17" s="1">
        <f t="shared" si="2"/>
        <v>-28</v>
      </c>
      <c r="K17" s="14">
        <f t="shared" si="2"/>
        <v>-30</v>
      </c>
    </row>
    <row r="18" spans="5:11" x14ac:dyDescent="0.25">
      <c r="E18" s="61"/>
      <c r="F18" s="11">
        <v>4</v>
      </c>
      <c r="G18" s="1">
        <f t="shared" ref="G18:K18" si="3">G8*-1</f>
        <v>-16</v>
      </c>
      <c r="H18" s="1">
        <f t="shared" si="3"/>
        <v>-22</v>
      </c>
      <c r="I18" s="1" t="s">
        <v>6</v>
      </c>
      <c r="J18" s="1">
        <f t="shared" si="3"/>
        <v>-14</v>
      </c>
      <c r="K18" s="14">
        <f t="shared" si="3"/>
        <v>-30</v>
      </c>
    </row>
    <row r="19" spans="5:11" ht="15.75" thickBot="1" x14ac:dyDescent="0.3">
      <c r="E19" s="62"/>
      <c r="F19" s="15">
        <v>5</v>
      </c>
      <c r="G19" s="7">
        <f t="shared" ref="G19:K19" si="4">G9*-1</f>
        <v>-21</v>
      </c>
      <c r="H19" s="7" t="s">
        <v>6</v>
      </c>
      <c r="I19" s="7">
        <f t="shared" si="4"/>
        <v>-25</v>
      </c>
      <c r="J19" s="7">
        <f t="shared" si="4"/>
        <v>-28</v>
      </c>
      <c r="K19" s="17">
        <f t="shared" si="4"/>
        <v>-30</v>
      </c>
    </row>
    <row r="21" spans="5:11" ht="15.75" thickBot="1" x14ac:dyDescent="0.3">
      <c r="E21" t="s">
        <v>112</v>
      </c>
    </row>
    <row r="22" spans="5:11" x14ac:dyDescent="0.25">
      <c r="E22" s="2"/>
      <c r="F22" s="3"/>
      <c r="G22" s="59" t="s">
        <v>81</v>
      </c>
      <c r="H22" s="59"/>
      <c r="I22" s="59"/>
      <c r="J22" s="59"/>
      <c r="K22" s="60"/>
    </row>
    <row r="23" spans="5:11" x14ac:dyDescent="0.25">
      <c r="E23" s="4"/>
      <c r="F23" s="1"/>
      <c r="G23" s="10">
        <v>1</v>
      </c>
      <c r="H23" s="10">
        <v>2</v>
      </c>
      <c r="I23" s="10">
        <v>3</v>
      </c>
      <c r="J23" s="10">
        <v>4</v>
      </c>
      <c r="K23" s="13" t="s">
        <v>109</v>
      </c>
    </row>
    <row r="24" spans="5:11" x14ac:dyDescent="0.25">
      <c r="E24" s="61" t="s">
        <v>1</v>
      </c>
      <c r="F24" s="11">
        <v>1</v>
      </c>
      <c r="G24" s="1">
        <f>G15--30</f>
        <v>8</v>
      </c>
      <c r="H24" s="1">
        <f t="shared" ref="H24:K24" si="5">H15--30</f>
        <v>12</v>
      </c>
      <c r="I24" s="12">
        <f t="shared" si="5"/>
        <v>0</v>
      </c>
      <c r="J24" s="1">
        <f t="shared" si="5"/>
        <v>12</v>
      </c>
      <c r="K24" s="14">
        <f t="shared" si="5"/>
        <v>0</v>
      </c>
    </row>
    <row r="25" spans="5:11" x14ac:dyDescent="0.25">
      <c r="E25" s="61"/>
      <c r="F25" s="11">
        <v>2</v>
      </c>
      <c r="G25" s="1">
        <f>G16--30</f>
        <v>12</v>
      </c>
      <c r="H25" s="1" t="s">
        <v>6</v>
      </c>
      <c r="I25" s="1">
        <f t="shared" ref="I25:K25" si="6">I16--30</f>
        <v>3</v>
      </c>
      <c r="J25" s="1">
        <f t="shared" si="6"/>
        <v>8</v>
      </c>
      <c r="K25" s="5">
        <f t="shared" si="6"/>
        <v>0</v>
      </c>
    </row>
    <row r="26" spans="5:11" x14ac:dyDescent="0.25">
      <c r="E26" s="61"/>
      <c r="F26" s="11">
        <v>3</v>
      </c>
      <c r="G26" s="12">
        <f>G17--30</f>
        <v>4</v>
      </c>
      <c r="H26" s="1">
        <f t="shared" ref="H26:K26" si="7">H17--30</f>
        <v>10</v>
      </c>
      <c r="I26" s="1">
        <f t="shared" si="7"/>
        <v>2</v>
      </c>
      <c r="J26" s="12">
        <f t="shared" si="7"/>
        <v>2</v>
      </c>
      <c r="K26" s="5">
        <f t="shared" si="7"/>
        <v>0</v>
      </c>
    </row>
    <row r="27" spans="5:11" x14ac:dyDescent="0.25">
      <c r="E27" s="61"/>
      <c r="F27" s="11">
        <v>4</v>
      </c>
      <c r="G27" s="1">
        <f>G18--30</f>
        <v>14</v>
      </c>
      <c r="H27" s="12">
        <f t="shared" ref="H27:K27" si="8">H18--30</f>
        <v>8</v>
      </c>
      <c r="I27" s="1" t="s">
        <v>6</v>
      </c>
      <c r="J27" s="1">
        <f t="shared" si="8"/>
        <v>16</v>
      </c>
      <c r="K27" s="5">
        <f t="shared" si="8"/>
        <v>0</v>
      </c>
    </row>
    <row r="28" spans="5:11" ht="15.75" thickBot="1" x14ac:dyDescent="0.3">
      <c r="E28" s="62"/>
      <c r="F28" s="15">
        <v>5</v>
      </c>
      <c r="G28" s="7">
        <f>G19--30</f>
        <v>9</v>
      </c>
      <c r="H28" s="7" t="s">
        <v>6</v>
      </c>
      <c r="I28" s="7">
        <f t="shared" ref="I28:K28" si="9">I19--30</f>
        <v>5</v>
      </c>
      <c r="J28" s="7">
        <f t="shared" si="9"/>
        <v>2</v>
      </c>
      <c r="K28" s="8">
        <f t="shared" si="9"/>
        <v>0</v>
      </c>
    </row>
    <row r="30" spans="5:11" ht="15.75" thickBot="1" x14ac:dyDescent="0.3">
      <c r="E30" t="s">
        <v>112</v>
      </c>
    </row>
    <row r="31" spans="5:11" x14ac:dyDescent="0.25">
      <c r="E31" s="2"/>
      <c r="F31" s="3"/>
      <c r="G31" s="59" t="s">
        <v>81</v>
      </c>
      <c r="H31" s="59"/>
      <c r="I31" s="59"/>
      <c r="J31" s="59"/>
      <c r="K31" s="60"/>
    </row>
    <row r="32" spans="5:11" x14ac:dyDescent="0.25">
      <c r="E32" s="4"/>
      <c r="F32" s="1"/>
      <c r="G32" s="10">
        <v>1</v>
      </c>
      <c r="H32" s="10">
        <v>2</v>
      </c>
      <c r="I32" s="10">
        <v>3</v>
      </c>
      <c r="J32" s="10">
        <v>4</v>
      </c>
      <c r="K32" s="13" t="s">
        <v>109</v>
      </c>
    </row>
    <row r="33" spans="5:13" x14ac:dyDescent="0.25">
      <c r="E33" s="61" t="s">
        <v>1</v>
      </c>
      <c r="F33" s="11">
        <v>1</v>
      </c>
      <c r="G33" s="1">
        <f>G24-4</f>
        <v>4</v>
      </c>
      <c r="H33" s="1">
        <f>H24-8</f>
        <v>4</v>
      </c>
      <c r="I33" s="1">
        <f>I24</f>
        <v>0</v>
      </c>
      <c r="J33" s="1">
        <f>J24-2</f>
        <v>10</v>
      </c>
      <c r="K33" s="5">
        <f>K24</f>
        <v>0</v>
      </c>
    </row>
    <row r="34" spans="5:13" x14ac:dyDescent="0.25">
      <c r="E34" s="61"/>
      <c r="F34" s="11">
        <v>2</v>
      </c>
      <c r="G34" s="1">
        <f t="shared" ref="G34:G37" si="10">G25-4</f>
        <v>8</v>
      </c>
      <c r="H34" s="1" t="s">
        <v>6</v>
      </c>
      <c r="I34" s="1">
        <f t="shared" ref="I34:I37" si="11">I25</f>
        <v>3</v>
      </c>
      <c r="J34" s="1">
        <f t="shared" ref="J34:J37" si="12">J25-2</f>
        <v>6</v>
      </c>
      <c r="K34" s="5">
        <f t="shared" ref="K34:K37" si="13">K25</f>
        <v>0</v>
      </c>
    </row>
    <row r="35" spans="5:13" x14ac:dyDescent="0.25">
      <c r="E35" s="61"/>
      <c r="F35" s="11">
        <v>3</v>
      </c>
      <c r="G35" s="1">
        <f t="shared" si="10"/>
        <v>0</v>
      </c>
      <c r="H35" s="1">
        <f t="shared" ref="H34:H37" si="14">H26-8</f>
        <v>2</v>
      </c>
      <c r="I35" s="1">
        <f t="shared" si="11"/>
        <v>2</v>
      </c>
      <c r="J35" s="1">
        <f t="shared" si="12"/>
        <v>0</v>
      </c>
      <c r="K35" s="5">
        <f t="shared" si="13"/>
        <v>0</v>
      </c>
    </row>
    <row r="36" spans="5:13" x14ac:dyDescent="0.25">
      <c r="E36" s="61"/>
      <c r="F36" s="11">
        <v>4</v>
      </c>
      <c r="G36" s="1">
        <f t="shared" si="10"/>
        <v>10</v>
      </c>
      <c r="H36" s="1">
        <f t="shared" si="14"/>
        <v>0</v>
      </c>
      <c r="I36" s="1" t="str">
        <f t="shared" si="11"/>
        <v>-</v>
      </c>
      <c r="J36" s="1">
        <f t="shared" si="12"/>
        <v>14</v>
      </c>
      <c r="K36" s="5">
        <f t="shared" si="13"/>
        <v>0</v>
      </c>
    </row>
    <row r="37" spans="5:13" ht="15.75" thickBot="1" x14ac:dyDescent="0.3">
      <c r="E37" s="62"/>
      <c r="F37" s="15">
        <v>5</v>
      </c>
      <c r="G37" s="7">
        <f t="shared" si="10"/>
        <v>5</v>
      </c>
      <c r="H37" s="7" t="s">
        <v>6</v>
      </c>
      <c r="I37" s="7">
        <f t="shared" si="11"/>
        <v>5</v>
      </c>
      <c r="J37" s="7">
        <f t="shared" si="12"/>
        <v>0</v>
      </c>
      <c r="K37" s="8">
        <f t="shared" si="13"/>
        <v>0</v>
      </c>
    </row>
    <row r="39" spans="5:13" ht="15.75" thickBot="1" x14ac:dyDescent="0.3">
      <c r="E39" t="s">
        <v>113</v>
      </c>
    </row>
    <row r="40" spans="5:13" x14ac:dyDescent="0.25">
      <c r="E40" s="2"/>
      <c r="F40" s="3"/>
      <c r="G40" s="59" t="s">
        <v>81</v>
      </c>
      <c r="H40" s="59"/>
      <c r="I40" s="59"/>
      <c r="J40" s="59"/>
      <c r="K40" s="60"/>
    </row>
    <row r="41" spans="5:13" x14ac:dyDescent="0.25">
      <c r="E41" s="4"/>
      <c r="F41" s="1"/>
      <c r="G41" s="10">
        <v>1</v>
      </c>
      <c r="H41" s="10">
        <v>2</v>
      </c>
      <c r="I41" s="10">
        <v>3</v>
      </c>
      <c r="J41" s="10">
        <v>4</v>
      </c>
      <c r="K41" s="13" t="s">
        <v>109</v>
      </c>
    </row>
    <row r="42" spans="5:13" x14ac:dyDescent="0.25">
      <c r="E42" s="61" t="s">
        <v>1</v>
      </c>
      <c r="F42" s="11">
        <v>1</v>
      </c>
      <c r="G42" s="1">
        <v>4</v>
      </c>
      <c r="H42" s="1">
        <v>4</v>
      </c>
      <c r="I42" s="1">
        <v>0</v>
      </c>
      <c r="J42" s="1">
        <v>10</v>
      </c>
      <c r="K42" s="5">
        <v>0</v>
      </c>
      <c r="M42" t="s">
        <v>86</v>
      </c>
    </row>
    <row r="43" spans="5:13" x14ac:dyDescent="0.25">
      <c r="E43" s="61"/>
      <c r="F43" s="11">
        <v>2</v>
      </c>
      <c r="G43" s="1">
        <v>8</v>
      </c>
      <c r="H43" s="1" t="s">
        <v>6</v>
      </c>
      <c r="I43" s="1">
        <v>3</v>
      </c>
      <c r="J43" s="1">
        <v>6</v>
      </c>
      <c r="K43" s="5">
        <v>0</v>
      </c>
      <c r="M43" t="s">
        <v>114</v>
      </c>
    </row>
    <row r="44" spans="5:13" x14ac:dyDescent="0.25">
      <c r="E44" s="61"/>
      <c r="F44" s="11">
        <v>3</v>
      </c>
      <c r="G44" s="1">
        <v>0</v>
      </c>
      <c r="H44" s="1">
        <v>2</v>
      </c>
      <c r="I44" s="1">
        <v>2</v>
      </c>
      <c r="J44" s="1">
        <v>0</v>
      </c>
      <c r="K44" s="5">
        <v>0</v>
      </c>
      <c r="M44" t="s">
        <v>116</v>
      </c>
    </row>
    <row r="45" spans="5:13" x14ac:dyDescent="0.25">
      <c r="E45" s="61"/>
      <c r="F45" s="11">
        <v>4</v>
      </c>
      <c r="G45" s="1">
        <v>10</v>
      </c>
      <c r="H45" s="1">
        <v>0</v>
      </c>
      <c r="I45" s="1" t="s">
        <v>6</v>
      </c>
      <c r="J45" s="1">
        <v>14</v>
      </c>
      <c r="K45" s="5">
        <v>0</v>
      </c>
    </row>
    <row r="46" spans="5:13" ht="15.75" thickBot="1" x14ac:dyDescent="0.3">
      <c r="E46" s="62"/>
      <c r="F46" s="15">
        <v>5</v>
      </c>
      <c r="G46" s="7">
        <v>5</v>
      </c>
      <c r="H46" s="7" t="s">
        <v>6</v>
      </c>
      <c r="I46" s="7">
        <v>5</v>
      </c>
      <c r="J46" s="7">
        <v>0</v>
      </c>
      <c r="K46" s="8">
        <v>0</v>
      </c>
    </row>
    <row r="47" spans="5:13" ht="15.75" thickBot="1" x14ac:dyDescent="0.3"/>
    <row r="48" spans="5:13" x14ac:dyDescent="0.25">
      <c r="E48" s="2"/>
      <c r="F48" s="3"/>
      <c r="G48" s="59" t="s">
        <v>81</v>
      </c>
      <c r="H48" s="59"/>
      <c r="I48" s="59"/>
      <c r="J48" s="59"/>
      <c r="K48" s="60"/>
    </row>
    <row r="49" spans="5:11" x14ac:dyDescent="0.25">
      <c r="E49" s="4"/>
      <c r="F49" s="1"/>
      <c r="G49" s="10">
        <v>1</v>
      </c>
      <c r="H49" s="10">
        <v>2</v>
      </c>
      <c r="I49" s="10">
        <v>3</v>
      </c>
      <c r="J49" s="10">
        <v>4</v>
      </c>
      <c r="K49" s="13" t="s">
        <v>109</v>
      </c>
    </row>
    <row r="50" spans="5:11" x14ac:dyDescent="0.25">
      <c r="E50" s="61" t="s">
        <v>1</v>
      </c>
      <c r="F50" s="11">
        <v>1</v>
      </c>
      <c r="G50" s="1">
        <v>4</v>
      </c>
      <c r="H50" s="1">
        <v>4</v>
      </c>
      <c r="I50" s="12">
        <v>0</v>
      </c>
      <c r="J50" s="1">
        <v>10</v>
      </c>
      <c r="K50" s="5">
        <v>0</v>
      </c>
    </row>
    <row r="51" spans="5:11" x14ac:dyDescent="0.25">
      <c r="E51" s="61"/>
      <c r="F51" s="11">
        <v>2</v>
      </c>
      <c r="G51" s="1">
        <v>8</v>
      </c>
      <c r="H51" s="1" t="s">
        <v>6</v>
      </c>
      <c r="I51" s="1">
        <v>3</v>
      </c>
      <c r="J51" s="1">
        <v>6</v>
      </c>
      <c r="K51" s="14">
        <v>0</v>
      </c>
    </row>
    <row r="52" spans="5:11" x14ac:dyDescent="0.25">
      <c r="E52" s="61"/>
      <c r="F52" s="11">
        <v>3</v>
      </c>
      <c r="G52" s="12">
        <v>0</v>
      </c>
      <c r="H52" s="1">
        <v>2</v>
      </c>
      <c r="I52" s="1">
        <v>2</v>
      </c>
      <c r="J52" s="1">
        <v>0</v>
      </c>
      <c r="K52" s="5">
        <v>0</v>
      </c>
    </row>
    <row r="53" spans="5:11" x14ac:dyDescent="0.25">
      <c r="E53" s="61"/>
      <c r="F53" s="11">
        <v>4</v>
      </c>
      <c r="G53" s="1">
        <v>10</v>
      </c>
      <c r="H53" s="12">
        <v>0</v>
      </c>
      <c r="I53" s="1" t="s">
        <v>6</v>
      </c>
      <c r="J53" s="1">
        <v>14</v>
      </c>
      <c r="K53" s="5">
        <v>0</v>
      </c>
    </row>
    <row r="54" spans="5:11" ht="15.75" thickBot="1" x14ac:dyDescent="0.3">
      <c r="E54" s="62"/>
      <c r="F54" s="15">
        <v>5</v>
      </c>
      <c r="G54" s="7">
        <v>5</v>
      </c>
      <c r="H54" s="7" t="s">
        <v>6</v>
      </c>
      <c r="I54" s="7">
        <v>5</v>
      </c>
      <c r="J54" s="20">
        <v>0</v>
      </c>
      <c r="K54" s="8">
        <v>0</v>
      </c>
    </row>
    <row r="55" spans="5:11" ht="15.75" thickBot="1" x14ac:dyDescent="0.3"/>
    <row r="56" spans="5:11" x14ac:dyDescent="0.25">
      <c r="E56" s="2"/>
      <c r="F56" s="3"/>
      <c r="G56" s="59" t="s">
        <v>81</v>
      </c>
      <c r="H56" s="59"/>
      <c r="I56" s="59"/>
      <c r="J56" s="59"/>
      <c r="K56" s="60"/>
    </row>
    <row r="57" spans="5:11" x14ac:dyDescent="0.25">
      <c r="E57" s="4"/>
      <c r="F57" s="1"/>
      <c r="G57" s="10">
        <v>1</v>
      </c>
      <c r="H57" s="10">
        <v>2</v>
      </c>
      <c r="I57" s="10">
        <v>3</v>
      </c>
      <c r="J57" s="10">
        <v>4</v>
      </c>
      <c r="K57" s="13" t="s">
        <v>109</v>
      </c>
    </row>
    <row r="58" spans="5:11" x14ac:dyDescent="0.25">
      <c r="E58" s="61" t="s">
        <v>1</v>
      </c>
      <c r="F58" s="11">
        <v>1</v>
      </c>
      <c r="G58" s="1">
        <v>22</v>
      </c>
      <c r="H58" s="1">
        <v>18</v>
      </c>
      <c r="I58" s="12">
        <v>30</v>
      </c>
      <c r="J58" s="9">
        <v>18</v>
      </c>
      <c r="K58" s="18"/>
    </row>
    <row r="59" spans="5:11" x14ac:dyDescent="0.25">
      <c r="E59" s="61"/>
      <c r="F59" s="11">
        <v>2</v>
      </c>
      <c r="G59" s="1">
        <v>18</v>
      </c>
      <c r="H59" s="1" t="s">
        <v>6</v>
      </c>
      <c r="I59" s="1">
        <v>27</v>
      </c>
      <c r="J59" s="9">
        <v>22</v>
      </c>
      <c r="K59" s="18"/>
    </row>
    <row r="60" spans="5:11" x14ac:dyDescent="0.25">
      <c r="E60" s="61"/>
      <c r="F60" s="11">
        <v>3</v>
      </c>
      <c r="G60" s="12">
        <v>26</v>
      </c>
      <c r="H60" s="1">
        <v>20</v>
      </c>
      <c r="I60" s="9">
        <v>28</v>
      </c>
      <c r="J60" s="9">
        <v>28</v>
      </c>
      <c r="K60" s="18"/>
    </row>
    <row r="61" spans="5:11" x14ac:dyDescent="0.25">
      <c r="E61" s="61"/>
      <c r="F61" s="11">
        <v>4</v>
      </c>
      <c r="G61" s="9">
        <v>16</v>
      </c>
      <c r="H61" s="12">
        <v>22</v>
      </c>
      <c r="I61" s="1" t="s">
        <v>6</v>
      </c>
      <c r="J61" s="9">
        <v>14</v>
      </c>
      <c r="K61" s="18"/>
    </row>
    <row r="62" spans="5:11" ht="15.75" thickBot="1" x14ac:dyDescent="0.3">
      <c r="E62" s="62"/>
      <c r="F62" s="15">
        <v>5</v>
      </c>
      <c r="G62" s="16">
        <v>21</v>
      </c>
      <c r="H62" s="7" t="s">
        <v>6</v>
      </c>
      <c r="I62" s="16">
        <v>25</v>
      </c>
      <c r="J62" s="20">
        <v>28</v>
      </c>
      <c r="K62" s="19"/>
    </row>
    <row r="64" spans="5:11" x14ac:dyDescent="0.25">
      <c r="E64" t="s">
        <v>115</v>
      </c>
    </row>
    <row r="66" spans="2:27" x14ac:dyDescent="0.25">
      <c r="B66" s="52" t="s">
        <v>53</v>
      </c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</row>
    <row r="67" spans="2:27" x14ac:dyDescent="0.25">
      <c r="B67" s="1"/>
      <c r="C67" s="26"/>
      <c r="D67" s="26" t="s">
        <v>54</v>
      </c>
      <c r="E67" s="26" t="s">
        <v>55</v>
      </c>
      <c r="F67" s="26" t="s">
        <v>56</v>
      </c>
      <c r="G67" s="26" t="s">
        <v>57</v>
      </c>
      <c r="H67" s="26" t="s">
        <v>58</v>
      </c>
      <c r="I67" s="26" t="s">
        <v>59</v>
      </c>
      <c r="J67" s="26" t="s">
        <v>60</v>
      </c>
      <c r="K67" s="26" t="s">
        <v>61</v>
      </c>
      <c r="L67" s="26" t="s">
        <v>62</v>
      </c>
      <c r="M67" s="26" t="s">
        <v>63</v>
      </c>
      <c r="N67" s="26" t="s">
        <v>64</v>
      </c>
      <c r="O67" s="26" t="s">
        <v>65</v>
      </c>
      <c r="P67" s="1" t="s">
        <v>66</v>
      </c>
      <c r="Q67" s="25" t="s">
        <v>67</v>
      </c>
      <c r="R67" s="25" t="s">
        <v>68</v>
      </c>
      <c r="S67" s="25" t="s">
        <v>69</v>
      </c>
      <c r="T67" s="25" t="s">
        <v>70</v>
      </c>
      <c r="U67" s="25" t="s">
        <v>71</v>
      </c>
      <c r="V67" s="25" t="s">
        <v>72</v>
      </c>
      <c r="W67" s="25" t="s">
        <v>73</v>
      </c>
      <c r="X67" s="22" t="s">
        <v>74</v>
      </c>
      <c r="Y67" s="22" t="s">
        <v>75</v>
      </c>
      <c r="Z67" s="22" t="s">
        <v>76</v>
      </c>
    </row>
    <row r="68" spans="2:27" x14ac:dyDescent="0.25">
      <c r="B68" s="1"/>
      <c r="C68" s="27" t="s">
        <v>77</v>
      </c>
      <c r="D68" s="11">
        <v>0</v>
      </c>
      <c r="E68" s="11">
        <v>0</v>
      </c>
      <c r="F68" s="11">
        <v>1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1</v>
      </c>
      <c r="M68" s="11">
        <v>0</v>
      </c>
      <c r="N68" s="11">
        <v>0</v>
      </c>
      <c r="O68" s="11">
        <v>0</v>
      </c>
      <c r="P68" s="11">
        <v>0</v>
      </c>
      <c r="Q68" s="23">
        <v>1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1</v>
      </c>
    </row>
    <row r="69" spans="2:27" x14ac:dyDescent="0.25">
      <c r="B69" s="1"/>
      <c r="C69" s="27" t="s">
        <v>78</v>
      </c>
      <c r="D69" s="1">
        <v>22</v>
      </c>
      <c r="E69" s="1">
        <v>18</v>
      </c>
      <c r="F69" s="1">
        <v>30</v>
      </c>
      <c r="G69" s="9">
        <v>18</v>
      </c>
      <c r="H69" s="9">
        <v>18</v>
      </c>
      <c r="I69" s="9">
        <v>0</v>
      </c>
      <c r="J69" s="9">
        <v>27</v>
      </c>
      <c r="K69" s="9">
        <v>22</v>
      </c>
      <c r="L69" s="9">
        <v>26</v>
      </c>
      <c r="M69" s="9">
        <v>20</v>
      </c>
      <c r="N69" s="9">
        <v>28</v>
      </c>
      <c r="O69" s="9">
        <v>28</v>
      </c>
      <c r="P69" s="9">
        <v>16</v>
      </c>
      <c r="Q69" s="9">
        <v>22</v>
      </c>
      <c r="R69" s="9">
        <v>0</v>
      </c>
      <c r="S69" s="9">
        <v>14</v>
      </c>
      <c r="T69" s="9">
        <v>21</v>
      </c>
      <c r="U69" s="9">
        <v>0</v>
      </c>
      <c r="V69" s="9">
        <v>25</v>
      </c>
      <c r="W69" s="9">
        <v>28</v>
      </c>
      <c r="X69" s="11">
        <f>SUMPRODUCT($D$68:$W$68,D69:W69)</f>
        <v>106</v>
      </c>
    </row>
    <row r="70" spans="2:27" x14ac:dyDescent="0.25">
      <c r="B70" s="1"/>
      <c r="C70" s="27" t="s">
        <v>79</v>
      </c>
      <c r="D70" s="1">
        <v>1</v>
      </c>
      <c r="E70" s="1">
        <v>1</v>
      </c>
      <c r="F70" s="1">
        <v>1</v>
      </c>
      <c r="G70" s="9">
        <v>1</v>
      </c>
      <c r="H70" s="1"/>
      <c r="I70" s="1"/>
      <c r="J70" s="1"/>
      <c r="K70" s="1"/>
      <c r="L70" s="1"/>
      <c r="P70" s="1"/>
      <c r="X70" s="9">
        <f t="shared" ref="X70:X78" si="15">SUMPRODUCT($D$68:$W$68,D70:W70)</f>
        <v>1</v>
      </c>
      <c r="Y70" t="s">
        <v>80</v>
      </c>
      <c r="Z70">
        <v>1</v>
      </c>
    </row>
    <row r="71" spans="2:27" x14ac:dyDescent="0.25">
      <c r="B71" s="1"/>
      <c r="C71" s="27">
        <v>2</v>
      </c>
      <c r="D71" s="1"/>
      <c r="E71" s="1"/>
      <c r="F71" s="1"/>
      <c r="G71" s="1"/>
      <c r="H71" s="1">
        <v>1</v>
      </c>
      <c r="I71" s="1">
        <v>0</v>
      </c>
      <c r="J71" s="1">
        <v>1</v>
      </c>
      <c r="K71" s="9">
        <v>1</v>
      </c>
      <c r="L71" s="1"/>
      <c r="P71" s="1"/>
      <c r="X71" s="9">
        <f t="shared" si="15"/>
        <v>0</v>
      </c>
      <c r="Y71" t="s">
        <v>80</v>
      </c>
      <c r="Z71">
        <v>1</v>
      </c>
    </row>
    <row r="72" spans="2:27" x14ac:dyDescent="0.25">
      <c r="B72" s="1"/>
      <c r="C72" s="27">
        <v>3</v>
      </c>
      <c r="D72" s="1"/>
      <c r="E72" s="1"/>
      <c r="F72" s="1"/>
      <c r="G72" s="1"/>
      <c r="H72" s="1"/>
      <c r="I72" s="1"/>
      <c r="J72" s="1"/>
      <c r="K72" s="1"/>
      <c r="L72" s="1">
        <v>1</v>
      </c>
      <c r="M72">
        <v>1</v>
      </c>
      <c r="N72">
        <v>1</v>
      </c>
      <c r="O72">
        <v>1</v>
      </c>
      <c r="P72" s="1"/>
      <c r="X72" s="9">
        <f t="shared" si="15"/>
        <v>1</v>
      </c>
      <c r="Y72" t="s">
        <v>80</v>
      </c>
      <c r="Z72">
        <v>1</v>
      </c>
    </row>
    <row r="73" spans="2:27" x14ac:dyDescent="0.25">
      <c r="B73" s="1"/>
      <c r="C73" s="27">
        <v>4</v>
      </c>
      <c r="D73" s="1"/>
      <c r="E73" s="1"/>
      <c r="F73" s="1"/>
      <c r="G73" s="1"/>
      <c r="H73" s="1"/>
      <c r="I73" s="1"/>
      <c r="J73" s="1"/>
      <c r="K73" s="1"/>
      <c r="L73" s="1"/>
      <c r="P73" s="1">
        <v>1</v>
      </c>
      <c r="Q73">
        <v>1</v>
      </c>
      <c r="R73">
        <v>0</v>
      </c>
      <c r="S73">
        <v>1</v>
      </c>
      <c r="X73" s="9">
        <f t="shared" si="15"/>
        <v>1</v>
      </c>
      <c r="Y73" t="s">
        <v>80</v>
      </c>
      <c r="Z73">
        <v>1</v>
      </c>
    </row>
    <row r="74" spans="2:27" x14ac:dyDescent="0.25">
      <c r="B74" s="1"/>
      <c r="C74" s="27">
        <v>5</v>
      </c>
      <c r="D74" s="1"/>
      <c r="E74" s="1"/>
      <c r="F74" s="1"/>
      <c r="G74" s="1"/>
      <c r="H74" s="1"/>
      <c r="I74" s="1"/>
      <c r="J74" s="1"/>
      <c r="K74" s="1"/>
      <c r="L74" s="1"/>
      <c r="P74" s="1"/>
      <c r="T74">
        <v>1</v>
      </c>
      <c r="U74">
        <v>0</v>
      </c>
      <c r="V74">
        <v>1</v>
      </c>
      <c r="W74">
        <v>1</v>
      </c>
      <c r="X74" s="9">
        <f t="shared" si="15"/>
        <v>1</v>
      </c>
      <c r="Y74" t="s">
        <v>80</v>
      </c>
      <c r="Z74">
        <v>1</v>
      </c>
    </row>
    <row r="75" spans="2:27" x14ac:dyDescent="0.25">
      <c r="B75" s="1"/>
      <c r="C75" s="27">
        <v>6</v>
      </c>
      <c r="D75" s="1">
        <v>1</v>
      </c>
      <c r="E75" s="1"/>
      <c r="F75" s="1"/>
      <c r="G75" s="1"/>
      <c r="H75" s="1">
        <v>1</v>
      </c>
      <c r="I75" s="1"/>
      <c r="J75" s="1"/>
      <c r="K75" s="1"/>
      <c r="L75" s="1">
        <v>1</v>
      </c>
      <c r="P75" s="1">
        <v>1</v>
      </c>
      <c r="T75">
        <v>1</v>
      </c>
      <c r="X75" s="9">
        <f t="shared" si="15"/>
        <v>1</v>
      </c>
      <c r="Y75" s="1" t="s">
        <v>50</v>
      </c>
      <c r="Z75" s="1">
        <v>1</v>
      </c>
    </row>
    <row r="76" spans="2:27" x14ac:dyDescent="0.25">
      <c r="B76" s="1"/>
      <c r="C76" s="28">
        <v>7</v>
      </c>
      <c r="D76" s="1"/>
      <c r="E76" s="1">
        <v>1</v>
      </c>
      <c r="F76" s="1"/>
      <c r="G76" s="1"/>
      <c r="H76" s="1"/>
      <c r="I76" s="1">
        <v>0</v>
      </c>
      <c r="J76" s="1"/>
      <c r="K76" s="1"/>
      <c r="L76" s="1"/>
      <c r="M76" s="1">
        <v>1</v>
      </c>
      <c r="N76" s="1"/>
      <c r="O76" s="1"/>
      <c r="P76" s="1"/>
      <c r="Q76">
        <v>1</v>
      </c>
      <c r="U76">
        <v>0</v>
      </c>
      <c r="X76" s="9">
        <f t="shared" si="15"/>
        <v>1</v>
      </c>
      <c r="Y76" s="1" t="s">
        <v>50</v>
      </c>
      <c r="Z76" s="1">
        <v>1</v>
      </c>
    </row>
    <row r="77" spans="2:27" x14ac:dyDescent="0.25">
      <c r="C77" s="28">
        <v>8</v>
      </c>
      <c r="F77">
        <v>1</v>
      </c>
      <c r="J77">
        <v>1</v>
      </c>
      <c r="N77">
        <v>1</v>
      </c>
      <c r="R77">
        <v>0</v>
      </c>
      <c r="V77">
        <v>1</v>
      </c>
      <c r="X77" s="9">
        <f t="shared" si="15"/>
        <v>1</v>
      </c>
      <c r="Y77" s="1" t="s">
        <v>50</v>
      </c>
      <c r="Z77" s="1">
        <v>1</v>
      </c>
    </row>
    <row r="78" spans="2:27" x14ac:dyDescent="0.25">
      <c r="C78" s="28">
        <v>9</v>
      </c>
      <c r="G78">
        <v>1</v>
      </c>
      <c r="K78">
        <v>1</v>
      </c>
      <c r="O78">
        <v>1</v>
      </c>
      <c r="S78">
        <v>1</v>
      </c>
      <c r="W78">
        <v>1</v>
      </c>
      <c r="X78" s="9">
        <f t="shared" si="15"/>
        <v>1</v>
      </c>
      <c r="Y78" s="1" t="s">
        <v>50</v>
      </c>
      <c r="Z78" s="1">
        <v>1</v>
      </c>
    </row>
  </sheetData>
  <mergeCells count="15">
    <mergeCell ref="G48:K48"/>
    <mergeCell ref="E50:E54"/>
    <mergeCell ref="G56:K56"/>
    <mergeCell ref="E58:E62"/>
    <mergeCell ref="B66:AA66"/>
    <mergeCell ref="E24:E28"/>
    <mergeCell ref="G31:K31"/>
    <mergeCell ref="E33:E37"/>
    <mergeCell ref="G40:K40"/>
    <mergeCell ref="E42:E46"/>
    <mergeCell ref="G3:K3"/>
    <mergeCell ref="E5:E9"/>
    <mergeCell ref="G13:K13"/>
    <mergeCell ref="E15:E19"/>
    <mergeCell ref="G22:K2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FBD19-2590-4D42-A47A-61C7BB113B6A}">
  <dimension ref="A1:X33"/>
  <sheetViews>
    <sheetView zoomScale="170" zoomScaleNormal="170" workbookViewId="0">
      <selection sqref="A1:G7"/>
    </sheetView>
  </sheetViews>
  <sheetFormatPr defaultRowHeight="15" x14ac:dyDescent="0.25"/>
  <sheetData>
    <row r="1" spans="1:24" x14ac:dyDescent="0.25">
      <c r="A1" s="2"/>
      <c r="B1" s="3"/>
      <c r="C1" s="59" t="s">
        <v>81</v>
      </c>
      <c r="D1" s="59"/>
      <c r="E1" s="59"/>
      <c r="F1" s="59"/>
      <c r="G1" s="60"/>
      <c r="I1" s="2" t="s">
        <v>82</v>
      </c>
      <c r="J1" s="3"/>
      <c r="K1" s="59" t="s">
        <v>81</v>
      </c>
      <c r="L1" s="59"/>
      <c r="M1" s="59"/>
      <c r="N1" s="59"/>
      <c r="O1" s="60"/>
      <c r="Q1" s="2" t="s">
        <v>82</v>
      </c>
      <c r="R1" s="3"/>
      <c r="S1" s="59" t="s">
        <v>81</v>
      </c>
      <c r="T1" s="59"/>
      <c r="U1" s="59"/>
      <c r="V1" s="59"/>
      <c r="W1" s="60"/>
    </row>
    <row r="2" spans="1:24" x14ac:dyDescent="0.25">
      <c r="A2" s="4"/>
      <c r="B2" s="1"/>
      <c r="C2" s="10">
        <v>1</v>
      </c>
      <c r="D2" s="10">
        <v>2</v>
      </c>
      <c r="E2" s="10">
        <v>3</v>
      </c>
      <c r="F2" s="10">
        <v>4</v>
      </c>
      <c r="G2" s="13" t="s">
        <v>109</v>
      </c>
      <c r="I2" s="4"/>
      <c r="J2" s="1"/>
      <c r="K2" s="10">
        <v>1</v>
      </c>
      <c r="L2" s="10">
        <v>2</v>
      </c>
      <c r="M2" s="10">
        <v>3</v>
      </c>
      <c r="N2" s="10">
        <v>4</v>
      </c>
      <c r="O2" s="13">
        <v>5</v>
      </c>
      <c r="Q2" s="4"/>
      <c r="R2" s="1"/>
      <c r="S2" s="10">
        <v>1</v>
      </c>
      <c r="T2" s="10">
        <v>2</v>
      </c>
      <c r="U2" s="10">
        <v>3</v>
      </c>
      <c r="V2" s="10">
        <v>4</v>
      </c>
      <c r="W2" s="13">
        <v>5</v>
      </c>
    </row>
    <row r="3" spans="1:24" x14ac:dyDescent="0.25">
      <c r="A3" s="61" t="s">
        <v>1</v>
      </c>
      <c r="B3" s="11">
        <v>1</v>
      </c>
      <c r="C3" s="1">
        <v>22</v>
      </c>
      <c r="D3" s="1">
        <v>18</v>
      </c>
      <c r="E3" s="12">
        <v>30</v>
      </c>
      <c r="F3" s="9">
        <v>18</v>
      </c>
      <c r="G3" s="14">
        <v>30</v>
      </c>
      <c r="I3" s="61" t="s">
        <v>1</v>
      </c>
      <c r="J3" s="11">
        <v>1</v>
      </c>
      <c r="K3" s="1">
        <v>22</v>
      </c>
      <c r="L3" s="12">
        <v>18</v>
      </c>
      <c r="M3" s="9">
        <v>30</v>
      </c>
      <c r="N3" s="9">
        <v>18</v>
      </c>
      <c r="O3" s="18">
        <v>30</v>
      </c>
      <c r="Q3" s="61" t="s">
        <v>1</v>
      </c>
      <c r="R3" s="11">
        <v>1</v>
      </c>
      <c r="S3" s="1">
        <f>K3-18</f>
        <v>4</v>
      </c>
      <c r="T3" s="1">
        <f t="shared" ref="T3" si="0">L3-18</f>
        <v>0</v>
      </c>
      <c r="U3" s="1">
        <f>M3-18</f>
        <v>12</v>
      </c>
      <c r="V3" s="1">
        <f>N3-18</f>
        <v>0</v>
      </c>
      <c r="W3" s="5">
        <f>O3-18</f>
        <v>12</v>
      </c>
    </row>
    <row r="4" spans="1:24" x14ac:dyDescent="0.25">
      <c r="A4" s="61"/>
      <c r="B4" s="11">
        <v>2</v>
      </c>
      <c r="C4" s="1">
        <v>18</v>
      </c>
      <c r="D4" s="1" t="s">
        <v>6</v>
      </c>
      <c r="E4" s="1">
        <v>27</v>
      </c>
      <c r="F4" s="9">
        <v>22</v>
      </c>
      <c r="G4" s="14">
        <v>30</v>
      </c>
      <c r="I4" s="61"/>
      <c r="J4" s="11">
        <v>2</v>
      </c>
      <c r="K4" s="12">
        <v>18</v>
      </c>
      <c r="L4" s="1" t="s">
        <v>6</v>
      </c>
      <c r="M4" s="1">
        <v>27</v>
      </c>
      <c r="N4" s="9">
        <v>22</v>
      </c>
      <c r="O4" s="18">
        <v>30</v>
      </c>
      <c r="Q4" s="61"/>
      <c r="R4" s="11">
        <v>2</v>
      </c>
      <c r="S4" s="1">
        <f>K4-18</f>
        <v>0</v>
      </c>
      <c r="T4" s="1" t="s">
        <v>6</v>
      </c>
      <c r="U4" s="1">
        <f t="shared" ref="U4:W4" si="1">M4-18</f>
        <v>9</v>
      </c>
      <c r="V4" s="1">
        <f t="shared" si="1"/>
        <v>4</v>
      </c>
      <c r="W4" s="5">
        <f t="shared" si="1"/>
        <v>12</v>
      </c>
    </row>
    <row r="5" spans="1:24" x14ac:dyDescent="0.25">
      <c r="A5" s="61"/>
      <c r="B5" s="11">
        <v>3</v>
      </c>
      <c r="C5" s="9">
        <v>26</v>
      </c>
      <c r="D5" s="1">
        <v>20</v>
      </c>
      <c r="E5" s="9">
        <v>28</v>
      </c>
      <c r="F5" s="9">
        <v>28</v>
      </c>
      <c r="G5" s="14">
        <v>30</v>
      </c>
      <c r="I5" s="61"/>
      <c r="J5" s="11">
        <v>3</v>
      </c>
      <c r="K5" s="9">
        <v>26</v>
      </c>
      <c r="L5" s="12">
        <v>20</v>
      </c>
      <c r="M5" s="9">
        <v>28</v>
      </c>
      <c r="N5" s="9">
        <v>28</v>
      </c>
      <c r="O5" s="18">
        <v>30</v>
      </c>
      <c r="Q5" s="61"/>
      <c r="R5" s="11">
        <v>3</v>
      </c>
      <c r="S5" s="9">
        <f>K5-20</f>
        <v>6</v>
      </c>
      <c r="T5" s="9">
        <f>L5-20</f>
        <v>0</v>
      </c>
      <c r="U5" s="9">
        <f t="shared" ref="U5:W5" si="2">M5-20</f>
        <v>8</v>
      </c>
      <c r="V5" s="9">
        <f t="shared" si="2"/>
        <v>8</v>
      </c>
      <c r="W5" s="18">
        <f t="shared" si="2"/>
        <v>10</v>
      </c>
    </row>
    <row r="6" spans="1:24" x14ac:dyDescent="0.25">
      <c r="A6" s="61"/>
      <c r="B6" s="11">
        <v>4</v>
      </c>
      <c r="C6" s="9">
        <v>16</v>
      </c>
      <c r="D6" s="9">
        <v>22</v>
      </c>
      <c r="E6" s="1" t="s">
        <v>6</v>
      </c>
      <c r="F6" s="9">
        <v>14</v>
      </c>
      <c r="G6" s="14">
        <v>30</v>
      </c>
      <c r="I6" s="61"/>
      <c r="J6" s="11">
        <v>4</v>
      </c>
      <c r="K6" s="9">
        <v>16</v>
      </c>
      <c r="L6" s="9">
        <v>22</v>
      </c>
      <c r="M6" s="1" t="s">
        <v>6</v>
      </c>
      <c r="N6" s="12">
        <v>14</v>
      </c>
      <c r="O6" s="18">
        <v>30</v>
      </c>
      <c r="Q6" s="61"/>
      <c r="R6" s="11">
        <v>4</v>
      </c>
      <c r="S6" s="9">
        <f>K6-14</f>
        <v>2</v>
      </c>
      <c r="T6" s="9">
        <f t="shared" ref="T6:W6" si="3">L6-14</f>
        <v>8</v>
      </c>
      <c r="U6" s="9" t="s">
        <v>6</v>
      </c>
      <c r="V6" s="9">
        <f t="shared" si="3"/>
        <v>0</v>
      </c>
      <c r="W6" s="18">
        <f t="shared" si="3"/>
        <v>16</v>
      </c>
    </row>
    <row r="7" spans="1:24" ht="15.75" thickBot="1" x14ac:dyDescent="0.3">
      <c r="A7" s="62"/>
      <c r="B7" s="15">
        <v>5</v>
      </c>
      <c r="C7" s="16">
        <v>21</v>
      </c>
      <c r="D7" s="7" t="s">
        <v>6</v>
      </c>
      <c r="E7" s="16">
        <v>25</v>
      </c>
      <c r="F7" s="16">
        <v>28</v>
      </c>
      <c r="G7" s="17">
        <v>30</v>
      </c>
      <c r="I7" s="62"/>
      <c r="J7" s="15">
        <v>5</v>
      </c>
      <c r="K7" s="20">
        <v>21</v>
      </c>
      <c r="L7" s="7" t="s">
        <v>6</v>
      </c>
      <c r="M7" s="16">
        <v>25</v>
      </c>
      <c r="N7" s="16">
        <v>28</v>
      </c>
      <c r="O7" s="19">
        <v>30</v>
      </c>
      <c r="Q7" s="62"/>
      <c r="R7" s="15">
        <v>5</v>
      </c>
      <c r="S7" s="16">
        <f>K7-21</f>
        <v>0</v>
      </c>
      <c r="T7" s="16" t="s">
        <v>6</v>
      </c>
      <c r="U7" s="16">
        <f t="shared" ref="U7:W7" si="4">M7-21</f>
        <v>4</v>
      </c>
      <c r="V7" s="16">
        <f t="shared" si="4"/>
        <v>7</v>
      </c>
      <c r="W7" s="19">
        <f t="shared" si="4"/>
        <v>9</v>
      </c>
    </row>
    <row r="8" spans="1:24" ht="15.75" thickBot="1" x14ac:dyDescent="0.3">
      <c r="B8" s="1"/>
      <c r="C8" s="1"/>
      <c r="D8" s="1"/>
      <c r="E8" s="1"/>
      <c r="F8" s="1"/>
    </row>
    <row r="9" spans="1:24" x14ac:dyDescent="0.25">
      <c r="A9" s="2" t="s">
        <v>83</v>
      </c>
      <c r="B9" s="3"/>
      <c r="C9" s="59" t="s">
        <v>81</v>
      </c>
      <c r="D9" s="59"/>
      <c r="E9" s="59"/>
      <c r="F9" s="59"/>
      <c r="G9" s="60"/>
      <c r="I9" s="2" t="s">
        <v>83</v>
      </c>
      <c r="J9" s="3"/>
      <c r="K9" s="59" t="s">
        <v>81</v>
      </c>
      <c r="L9" s="59"/>
      <c r="M9" s="59"/>
      <c r="N9" s="59"/>
      <c r="O9" s="60"/>
      <c r="Q9" s="2" t="s">
        <v>84</v>
      </c>
      <c r="R9" s="3"/>
      <c r="S9" s="59" t="s">
        <v>81</v>
      </c>
      <c r="T9" s="59"/>
      <c r="U9" s="59"/>
      <c r="V9" s="59"/>
      <c r="W9" s="60"/>
    </row>
    <row r="10" spans="1:24" x14ac:dyDescent="0.25">
      <c r="A10" s="4"/>
      <c r="B10" s="1"/>
      <c r="C10" s="10">
        <v>1</v>
      </c>
      <c r="D10" s="10">
        <v>2</v>
      </c>
      <c r="E10" s="10">
        <v>3</v>
      </c>
      <c r="F10" s="10">
        <v>4</v>
      </c>
      <c r="G10" s="13">
        <v>5</v>
      </c>
      <c r="I10" s="4"/>
      <c r="J10" s="1"/>
      <c r="K10" s="10">
        <v>1</v>
      </c>
      <c r="L10" s="10">
        <v>2</v>
      </c>
      <c r="M10" s="10">
        <v>3</v>
      </c>
      <c r="N10" s="10">
        <v>4</v>
      </c>
      <c r="O10" s="13">
        <v>5</v>
      </c>
      <c r="Q10" s="4"/>
      <c r="R10" s="1"/>
      <c r="S10" s="10">
        <v>1</v>
      </c>
      <c r="T10" s="10">
        <v>2</v>
      </c>
      <c r="U10" s="10">
        <v>3</v>
      </c>
      <c r="V10" s="10">
        <v>4</v>
      </c>
      <c r="W10" s="13">
        <v>5</v>
      </c>
    </row>
    <row r="11" spans="1:24" x14ac:dyDescent="0.25">
      <c r="A11" s="61" t="s">
        <v>1</v>
      </c>
      <c r="B11" s="11">
        <v>1</v>
      </c>
      <c r="C11" s="1">
        <v>4</v>
      </c>
      <c r="D11" s="12">
        <v>0</v>
      </c>
      <c r="E11" s="1">
        <v>12</v>
      </c>
      <c r="F11" s="1">
        <v>0</v>
      </c>
      <c r="G11" s="5">
        <v>12</v>
      </c>
      <c r="I11" s="61" t="s">
        <v>1</v>
      </c>
      <c r="J11" s="11">
        <v>1</v>
      </c>
      <c r="K11" s="9">
        <v>4</v>
      </c>
      <c r="L11" s="9">
        <v>0</v>
      </c>
      <c r="M11" s="9">
        <f>E11-4</f>
        <v>8</v>
      </c>
      <c r="N11" s="9">
        <v>0</v>
      </c>
      <c r="O11" s="18">
        <f>G11-9</f>
        <v>3</v>
      </c>
      <c r="Q11" s="61" t="s">
        <v>1</v>
      </c>
      <c r="R11" s="11">
        <v>1</v>
      </c>
      <c r="S11" s="9">
        <v>4</v>
      </c>
      <c r="T11" s="9">
        <v>0</v>
      </c>
      <c r="U11" s="9">
        <v>8</v>
      </c>
      <c r="V11" s="9">
        <v>0</v>
      </c>
      <c r="W11" s="18">
        <v>3</v>
      </c>
    </row>
    <row r="12" spans="1:24" x14ac:dyDescent="0.25">
      <c r="A12" s="61"/>
      <c r="B12" s="11">
        <v>2</v>
      </c>
      <c r="C12" s="12">
        <v>0</v>
      </c>
      <c r="D12" s="1" t="s">
        <v>6</v>
      </c>
      <c r="E12" s="1">
        <v>9</v>
      </c>
      <c r="F12" s="1">
        <v>4</v>
      </c>
      <c r="G12" s="5">
        <v>12</v>
      </c>
      <c r="I12" s="61"/>
      <c r="J12" s="11">
        <v>2</v>
      </c>
      <c r="K12" s="9">
        <v>0</v>
      </c>
      <c r="L12" s="9" t="s">
        <v>6</v>
      </c>
      <c r="M12" s="9">
        <f t="shared" ref="M12:M15" si="5">E12-4</f>
        <v>5</v>
      </c>
      <c r="N12" s="9">
        <v>4</v>
      </c>
      <c r="O12" s="18">
        <f t="shared" ref="O12:O15" si="6">G12-9</f>
        <v>3</v>
      </c>
      <c r="Q12" s="61"/>
      <c r="R12" s="11">
        <v>2</v>
      </c>
      <c r="S12" s="9">
        <v>0</v>
      </c>
      <c r="T12" s="9" t="s">
        <v>6</v>
      </c>
      <c r="U12" s="9">
        <v>5</v>
      </c>
      <c r="V12" s="9">
        <v>4</v>
      </c>
      <c r="W12" s="18">
        <v>3</v>
      </c>
      <c r="X12" t="s">
        <v>85</v>
      </c>
    </row>
    <row r="13" spans="1:24" x14ac:dyDescent="0.25">
      <c r="A13" s="61"/>
      <c r="B13" s="11">
        <v>3</v>
      </c>
      <c r="C13" s="9">
        <v>6</v>
      </c>
      <c r="D13" s="9">
        <v>0</v>
      </c>
      <c r="E13" s="9">
        <v>8</v>
      </c>
      <c r="F13" s="9">
        <v>8</v>
      </c>
      <c r="G13" s="18">
        <v>10</v>
      </c>
      <c r="I13" s="61"/>
      <c r="J13" s="11">
        <v>3</v>
      </c>
      <c r="K13" s="9">
        <v>6</v>
      </c>
      <c r="L13" s="9">
        <v>0</v>
      </c>
      <c r="M13" s="9">
        <f t="shared" si="5"/>
        <v>4</v>
      </c>
      <c r="N13" s="9">
        <v>8</v>
      </c>
      <c r="O13" s="18">
        <f t="shared" si="6"/>
        <v>1</v>
      </c>
      <c r="Q13" s="61"/>
      <c r="R13" s="11">
        <v>3</v>
      </c>
      <c r="S13" s="9">
        <v>6</v>
      </c>
      <c r="T13" s="9">
        <v>0</v>
      </c>
      <c r="U13" s="9">
        <v>4</v>
      </c>
      <c r="V13" s="9">
        <v>8</v>
      </c>
      <c r="W13" s="21">
        <v>1</v>
      </c>
    </row>
    <row r="14" spans="1:24" x14ac:dyDescent="0.25">
      <c r="A14" s="61"/>
      <c r="B14" s="11">
        <v>4</v>
      </c>
      <c r="C14" s="9">
        <v>2</v>
      </c>
      <c r="D14" s="9">
        <v>8</v>
      </c>
      <c r="E14" s="9" t="s">
        <v>6</v>
      </c>
      <c r="F14" s="12">
        <v>0</v>
      </c>
      <c r="G14" s="18">
        <v>16</v>
      </c>
      <c r="I14" s="61"/>
      <c r="J14" s="11">
        <v>4</v>
      </c>
      <c r="K14" s="9">
        <v>2</v>
      </c>
      <c r="L14" s="9">
        <v>8</v>
      </c>
      <c r="M14" s="9" t="s">
        <v>6</v>
      </c>
      <c r="N14" s="9">
        <v>0</v>
      </c>
      <c r="O14" s="18">
        <f t="shared" si="6"/>
        <v>7</v>
      </c>
      <c r="Q14" s="61"/>
      <c r="R14" s="11">
        <v>4</v>
      </c>
      <c r="S14" s="9">
        <v>2</v>
      </c>
      <c r="T14" s="9">
        <v>8</v>
      </c>
      <c r="U14" s="9" t="s">
        <v>6</v>
      </c>
      <c r="V14" s="9">
        <v>0</v>
      </c>
      <c r="W14" s="18">
        <v>7</v>
      </c>
    </row>
    <row r="15" spans="1:24" ht="15.75" thickBot="1" x14ac:dyDescent="0.3">
      <c r="A15" s="62"/>
      <c r="B15" s="15">
        <v>5</v>
      </c>
      <c r="C15" s="16">
        <v>0</v>
      </c>
      <c r="D15" s="16" t="s">
        <v>6</v>
      </c>
      <c r="E15" s="20">
        <v>4</v>
      </c>
      <c r="F15" s="16">
        <v>7</v>
      </c>
      <c r="G15" s="17">
        <v>9</v>
      </c>
      <c r="I15" s="62"/>
      <c r="J15" s="15">
        <v>5</v>
      </c>
      <c r="K15" s="16">
        <v>0</v>
      </c>
      <c r="L15" s="16" t="s">
        <v>6</v>
      </c>
      <c r="M15" s="16">
        <f t="shared" si="5"/>
        <v>0</v>
      </c>
      <c r="N15" s="16">
        <v>7</v>
      </c>
      <c r="O15" s="19">
        <f t="shared" si="6"/>
        <v>0</v>
      </c>
      <c r="Q15" s="62"/>
      <c r="R15" s="15">
        <v>5</v>
      </c>
      <c r="S15" s="16">
        <v>0</v>
      </c>
      <c r="T15" s="16" t="s">
        <v>6</v>
      </c>
      <c r="U15" s="16">
        <v>0</v>
      </c>
      <c r="V15" s="16">
        <v>7</v>
      </c>
      <c r="W15" s="19">
        <v>0</v>
      </c>
    </row>
    <row r="16" spans="1:24" ht="15.75" thickBot="1" x14ac:dyDescent="0.3"/>
    <row r="17" spans="1:23" x14ac:dyDescent="0.25">
      <c r="A17" s="2"/>
      <c r="B17" s="3"/>
      <c r="C17" s="59" t="s">
        <v>81</v>
      </c>
      <c r="D17" s="59"/>
      <c r="E17" s="59"/>
      <c r="F17" s="59"/>
      <c r="G17" s="60"/>
      <c r="I17" s="2" t="s">
        <v>84</v>
      </c>
      <c r="J17" s="3"/>
      <c r="K17" s="59" t="s">
        <v>81</v>
      </c>
      <c r="L17" s="59"/>
      <c r="M17" s="59"/>
      <c r="N17" s="59"/>
      <c r="O17" s="60"/>
      <c r="Q17" s="2" t="s">
        <v>84</v>
      </c>
      <c r="R17" s="3"/>
      <c r="S17" s="59" t="s">
        <v>81</v>
      </c>
      <c r="T17" s="59"/>
      <c r="U17" s="59"/>
      <c r="V17" s="59"/>
      <c r="W17" s="60"/>
    </row>
    <row r="18" spans="1:23" x14ac:dyDescent="0.25">
      <c r="A18" s="4"/>
      <c r="B18" s="1"/>
      <c r="C18" s="10">
        <v>1</v>
      </c>
      <c r="D18" s="10">
        <v>2</v>
      </c>
      <c r="E18" s="10">
        <v>3</v>
      </c>
      <c r="F18" s="10">
        <v>4</v>
      </c>
      <c r="G18" s="13">
        <v>5</v>
      </c>
      <c r="I18" s="4"/>
      <c r="J18" s="1"/>
      <c r="K18" s="10">
        <v>1</v>
      </c>
      <c r="L18" s="10">
        <v>2</v>
      </c>
      <c r="M18" s="10">
        <v>3</v>
      </c>
      <c r="N18" s="10">
        <v>4</v>
      </c>
      <c r="O18" s="13">
        <v>5</v>
      </c>
      <c r="Q18" s="4"/>
      <c r="R18" s="1"/>
      <c r="S18" s="10">
        <v>1</v>
      </c>
      <c r="T18" s="10">
        <v>2</v>
      </c>
      <c r="U18" s="10">
        <v>3</v>
      </c>
      <c r="V18" s="10">
        <v>4</v>
      </c>
      <c r="W18" s="13">
        <v>5</v>
      </c>
    </row>
    <row r="19" spans="1:23" x14ac:dyDescent="0.25">
      <c r="A19" s="61" t="s">
        <v>1</v>
      </c>
      <c r="B19" s="11">
        <v>1</v>
      </c>
      <c r="C19" s="9">
        <v>3</v>
      </c>
      <c r="D19" s="9">
        <v>0</v>
      </c>
      <c r="E19" s="9">
        <v>7</v>
      </c>
      <c r="F19" s="9">
        <v>0</v>
      </c>
      <c r="G19" s="18">
        <v>2</v>
      </c>
      <c r="I19" s="61" t="s">
        <v>1</v>
      </c>
      <c r="J19" s="11">
        <v>1</v>
      </c>
      <c r="K19" s="9">
        <v>3</v>
      </c>
      <c r="L19" s="9">
        <v>0</v>
      </c>
      <c r="M19" s="9">
        <v>7</v>
      </c>
      <c r="N19" s="9">
        <v>0</v>
      </c>
      <c r="O19" s="18">
        <v>2</v>
      </c>
      <c r="Q19" s="61" t="s">
        <v>1</v>
      </c>
      <c r="R19" s="11">
        <v>1</v>
      </c>
      <c r="S19" s="9">
        <v>3</v>
      </c>
      <c r="T19" s="31">
        <v>0</v>
      </c>
      <c r="U19" s="9">
        <v>7</v>
      </c>
      <c r="V19" s="9">
        <v>0</v>
      </c>
      <c r="W19" s="18">
        <v>2</v>
      </c>
    </row>
    <row r="20" spans="1:23" x14ac:dyDescent="0.25">
      <c r="A20" s="61"/>
      <c r="B20" s="11">
        <v>2</v>
      </c>
      <c r="C20" s="9">
        <v>0</v>
      </c>
      <c r="D20" s="9" t="s">
        <v>6</v>
      </c>
      <c r="E20" s="9">
        <v>5</v>
      </c>
      <c r="F20" s="9">
        <v>5</v>
      </c>
      <c r="G20" s="18">
        <v>3</v>
      </c>
      <c r="I20" s="61"/>
      <c r="J20" s="11">
        <v>2</v>
      </c>
      <c r="K20" s="9">
        <v>0</v>
      </c>
      <c r="L20" s="9" t="s">
        <v>6</v>
      </c>
      <c r="M20" s="9">
        <v>5</v>
      </c>
      <c r="N20" s="9">
        <v>5</v>
      </c>
      <c r="O20" s="18">
        <v>3</v>
      </c>
      <c r="Q20" s="61"/>
      <c r="R20" s="11">
        <v>2</v>
      </c>
      <c r="S20" s="31">
        <v>0</v>
      </c>
      <c r="T20" s="9" t="s">
        <v>6</v>
      </c>
      <c r="U20" s="9">
        <v>5</v>
      </c>
      <c r="V20" s="9">
        <v>5</v>
      </c>
      <c r="W20" s="18">
        <v>3</v>
      </c>
    </row>
    <row r="21" spans="1:23" x14ac:dyDescent="0.25">
      <c r="A21" s="61"/>
      <c r="B21" s="11">
        <v>3</v>
      </c>
      <c r="C21" s="9">
        <v>5</v>
      </c>
      <c r="D21" s="9">
        <v>0</v>
      </c>
      <c r="E21" s="9">
        <v>3</v>
      </c>
      <c r="F21" s="9">
        <v>8</v>
      </c>
      <c r="G21" s="18">
        <v>0</v>
      </c>
      <c r="I21" s="61"/>
      <c r="J21" s="11">
        <v>3</v>
      </c>
      <c r="K21" s="9">
        <v>5</v>
      </c>
      <c r="L21" s="9">
        <v>0</v>
      </c>
      <c r="M21" s="9">
        <v>3</v>
      </c>
      <c r="N21" s="9">
        <v>8</v>
      </c>
      <c r="O21" s="18">
        <v>0</v>
      </c>
      <c r="P21" t="s">
        <v>86</v>
      </c>
      <c r="Q21" s="61"/>
      <c r="R21" s="11">
        <v>3</v>
      </c>
      <c r="S21" s="9">
        <v>5</v>
      </c>
      <c r="T21" s="9">
        <v>0</v>
      </c>
      <c r="U21" s="9">
        <v>3</v>
      </c>
      <c r="V21" s="9">
        <v>8</v>
      </c>
      <c r="W21" s="32">
        <v>0</v>
      </c>
    </row>
    <row r="22" spans="1:23" x14ac:dyDescent="0.25">
      <c r="A22" s="61"/>
      <c r="B22" s="11">
        <v>4</v>
      </c>
      <c r="C22" s="9">
        <v>1</v>
      </c>
      <c r="D22" s="9">
        <v>8</v>
      </c>
      <c r="E22" s="9" t="s">
        <v>6</v>
      </c>
      <c r="F22" s="9">
        <v>0</v>
      </c>
      <c r="G22" s="18">
        <v>6</v>
      </c>
      <c r="I22" s="61"/>
      <c r="J22" s="11">
        <v>4</v>
      </c>
      <c r="K22" s="9">
        <v>1</v>
      </c>
      <c r="L22" s="9">
        <v>8</v>
      </c>
      <c r="M22" s="9" t="s">
        <v>6</v>
      </c>
      <c r="N22" s="9">
        <v>0</v>
      </c>
      <c r="O22" s="18">
        <v>6</v>
      </c>
      <c r="Q22" s="61"/>
      <c r="R22" s="11">
        <v>4</v>
      </c>
      <c r="S22" s="9">
        <v>1</v>
      </c>
      <c r="T22" s="9">
        <v>8</v>
      </c>
      <c r="U22" s="9" t="s">
        <v>6</v>
      </c>
      <c r="V22" s="31">
        <v>0</v>
      </c>
      <c r="W22" s="18">
        <v>6</v>
      </c>
    </row>
    <row r="23" spans="1:23" ht="15.75" thickBot="1" x14ac:dyDescent="0.3">
      <c r="A23" s="62"/>
      <c r="B23" s="15">
        <v>5</v>
      </c>
      <c r="C23" s="16">
        <v>0</v>
      </c>
      <c r="D23" s="16" t="s">
        <v>6</v>
      </c>
      <c r="E23" s="16">
        <v>0</v>
      </c>
      <c r="F23" s="16">
        <v>8</v>
      </c>
      <c r="G23" s="19">
        <v>0</v>
      </c>
      <c r="I23" s="62"/>
      <c r="J23" s="15">
        <v>5</v>
      </c>
      <c r="K23" s="16">
        <v>0</v>
      </c>
      <c r="L23" s="16" t="s">
        <v>6</v>
      </c>
      <c r="M23" s="16">
        <v>0</v>
      </c>
      <c r="N23" s="16">
        <v>8</v>
      </c>
      <c r="O23" s="19">
        <v>0</v>
      </c>
      <c r="Q23" s="62"/>
      <c r="R23" s="15">
        <v>5</v>
      </c>
      <c r="S23" s="16">
        <v>0</v>
      </c>
      <c r="T23" s="16" t="s">
        <v>6</v>
      </c>
      <c r="U23" s="30">
        <v>0</v>
      </c>
      <c r="V23" s="16">
        <v>8</v>
      </c>
      <c r="W23" s="19">
        <v>0</v>
      </c>
    </row>
    <row r="24" spans="1:23" ht="15.75" thickBot="1" x14ac:dyDescent="0.3"/>
    <row r="25" spans="1:23" x14ac:dyDescent="0.25">
      <c r="Q25" s="2"/>
      <c r="R25" s="3"/>
      <c r="S25" s="59" t="s">
        <v>81</v>
      </c>
      <c r="T25" s="59"/>
      <c r="U25" s="59"/>
      <c r="V25" s="59"/>
      <c r="W25" s="60"/>
    </row>
    <row r="26" spans="1:23" x14ac:dyDescent="0.25">
      <c r="Q26" s="4"/>
      <c r="R26" s="1"/>
      <c r="S26" s="10">
        <v>1</v>
      </c>
      <c r="T26" s="10">
        <v>2</v>
      </c>
      <c r="U26" s="10">
        <v>3</v>
      </c>
      <c r="V26" s="10">
        <v>4</v>
      </c>
      <c r="W26" s="13">
        <v>5</v>
      </c>
    </row>
    <row r="27" spans="1:23" x14ac:dyDescent="0.25">
      <c r="Q27" s="61" t="s">
        <v>1</v>
      </c>
      <c r="R27" s="11">
        <v>1</v>
      </c>
      <c r="S27" s="9">
        <v>22</v>
      </c>
      <c r="T27" s="31">
        <v>18</v>
      </c>
      <c r="U27" s="9">
        <v>30</v>
      </c>
      <c r="V27" s="9">
        <v>18</v>
      </c>
      <c r="W27" s="18"/>
    </row>
    <row r="28" spans="1:23" x14ac:dyDescent="0.25">
      <c r="Q28" s="61"/>
      <c r="R28" s="11">
        <v>2</v>
      </c>
      <c r="S28" s="31">
        <v>18</v>
      </c>
      <c r="T28" s="9" t="s">
        <v>6</v>
      </c>
      <c r="U28" s="9">
        <v>27</v>
      </c>
      <c r="V28" s="9">
        <v>22</v>
      </c>
      <c r="W28" s="18"/>
    </row>
    <row r="29" spans="1:23" x14ac:dyDescent="0.25">
      <c r="Q29" s="61"/>
      <c r="R29" s="11">
        <v>3</v>
      </c>
      <c r="S29" s="9">
        <v>26</v>
      </c>
      <c r="T29" s="9">
        <v>20</v>
      </c>
      <c r="U29" s="9">
        <v>28</v>
      </c>
      <c r="V29" s="9">
        <v>28</v>
      </c>
      <c r="W29" s="18"/>
    </row>
    <row r="30" spans="1:23" x14ac:dyDescent="0.25">
      <c r="Q30" s="61"/>
      <c r="R30" s="11">
        <v>4</v>
      </c>
      <c r="S30" s="9">
        <v>16</v>
      </c>
      <c r="T30" s="9">
        <v>22</v>
      </c>
      <c r="U30" s="9" t="s">
        <v>6</v>
      </c>
      <c r="V30" s="31">
        <v>14</v>
      </c>
      <c r="W30" s="18"/>
    </row>
    <row r="31" spans="1:23" ht="15.75" thickBot="1" x14ac:dyDescent="0.3">
      <c r="Q31" s="62"/>
      <c r="R31" s="15">
        <v>5</v>
      </c>
      <c r="S31" s="16">
        <v>21</v>
      </c>
      <c r="T31" s="16" t="s">
        <v>6</v>
      </c>
      <c r="U31" s="30">
        <v>25</v>
      </c>
      <c r="V31" s="16">
        <v>28</v>
      </c>
      <c r="W31" s="19"/>
    </row>
    <row r="33" spans="18:19" x14ac:dyDescent="0.25">
      <c r="R33" t="s">
        <v>87</v>
      </c>
      <c r="S33">
        <f>S28+T27+U31+V30</f>
        <v>75</v>
      </c>
    </row>
  </sheetData>
  <mergeCells count="20">
    <mergeCell ref="A19:A23"/>
    <mergeCell ref="K17:O17"/>
    <mergeCell ref="I19:I23"/>
    <mergeCell ref="S1:W1"/>
    <mergeCell ref="Q3:Q7"/>
    <mergeCell ref="K9:O9"/>
    <mergeCell ref="I11:I15"/>
    <mergeCell ref="S9:W9"/>
    <mergeCell ref="Q11:Q15"/>
    <mergeCell ref="A3:A7"/>
    <mergeCell ref="C1:G1"/>
    <mergeCell ref="C9:G9"/>
    <mergeCell ref="A11:A15"/>
    <mergeCell ref="K1:O1"/>
    <mergeCell ref="I3:I7"/>
    <mergeCell ref="S25:W25"/>
    <mergeCell ref="Q27:Q31"/>
    <mergeCell ref="S17:W17"/>
    <mergeCell ref="Q19:Q23"/>
    <mergeCell ref="C17:G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350E-19A6-4AC2-8F40-EB6C4B3AAF34}">
  <dimension ref="A1:BD38"/>
  <sheetViews>
    <sheetView workbookViewId="0">
      <selection activeCell="I5" sqref="I5"/>
    </sheetView>
  </sheetViews>
  <sheetFormatPr defaultRowHeight="15" x14ac:dyDescent="0.25"/>
  <cols>
    <col min="2" max="5" width="10.42578125" bestFit="1" customWidth="1"/>
  </cols>
  <sheetData>
    <row r="1" spans="1:56" ht="24" thickBot="1" x14ac:dyDescent="0.3">
      <c r="A1" s="34"/>
      <c r="B1" s="48" t="s">
        <v>88</v>
      </c>
      <c r="C1" s="49"/>
      <c r="D1" s="49"/>
      <c r="E1" s="50"/>
    </row>
    <row r="2" spans="1:56" ht="48" thickTop="1" thickBot="1" x14ac:dyDescent="0.3">
      <c r="A2" s="35" t="s">
        <v>89</v>
      </c>
      <c r="B2" s="35" t="s">
        <v>2</v>
      </c>
      <c r="C2" s="35" t="s">
        <v>3</v>
      </c>
      <c r="D2" s="35" t="s">
        <v>4</v>
      </c>
      <c r="E2" s="35" t="s">
        <v>5</v>
      </c>
    </row>
    <row r="3" spans="1:56" ht="24" thickBot="1" x14ac:dyDescent="0.3">
      <c r="A3" s="36">
        <v>1</v>
      </c>
      <c r="B3" s="39">
        <v>4000</v>
      </c>
      <c r="C3" s="39">
        <v>5000</v>
      </c>
      <c r="D3" s="37" t="s">
        <v>6</v>
      </c>
      <c r="E3" s="37" t="s">
        <v>6</v>
      </c>
    </row>
    <row r="4" spans="1:56" ht="24" thickBot="1" x14ac:dyDescent="0.3">
      <c r="A4" s="36">
        <v>2</v>
      </c>
      <c r="B4" s="38" t="s">
        <v>6</v>
      </c>
      <c r="C4" s="40">
        <v>4000</v>
      </c>
      <c r="D4" s="38" t="s">
        <v>6</v>
      </c>
      <c r="E4" s="40">
        <v>4000</v>
      </c>
    </row>
    <row r="5" spans="1:56" ht="24" thickBot="1" x14ac:dyDescent="0.3">
      <c r="A5" s="36">
        <v>3</v>
      </c>
      <c r="B5" s="39">
        <v>3000</v>
      </c>
      <c r="C5" s="37" t="s">
        <v>6</v>
      </c>
      <c r="D5" s="39">
        <v>2000</v>
      </c>
      <c r="E5" s="37" t="s">
        <v>6</v>
      </c>
    </row>
    <row r="6" spans="1:56" ht="24" thickBot="1" x14ac:dyDescent="0.3">
      <c r="A6" s="36">
        <v>4</v>
      </c>
      <c r="B6" s="38" t="s">
        <v>6</v>
      </c>
      <c r="C6" s="38" t="s">
        <v>6</v>
      </c>
      <c r="D6" s="40">
        <v>4000</v>
      </c>
      <c r="E6" s="40">
        <v>5000</v>
      </c>
    </row>
    <row r="7" spans="1:56" ht="15.75" thickBot="1" x14ac:dyDescent="0.3"/>
    <row r="8" spans="1:56" x14ac:dyDescent="0.25">
      <c r="A8" s="54" t="s">
        <v>7</v>
      </c>
      <c r="B8" s="55"/>
      <c r="C8" s="55"/>
      <c r="D8" s="55"/>
      <c r="E8" s="55"/>
      <c r="F8" s="55"/>
      <c r="G8" s="56"/>
    </row>
    <row r="9" spans="1:56" ht="15.75" thickBot="1" x14ac:dyDescent="0.3">
      <c r="A9" s="6" t="s">
        <v>8</v>
      </c>
      <c r="B9" s="57" t="s">
        <v>90</v>
      </c>
      <c r="C9" s="57"/>
      <c r="D9" s="57"/>
      <c r="E9" s="57"/>
      <c r="F9" s="57"/>
      <c r="G9" s="58"/>
    </row>
    <row r="10" spans="1:56" ht="15.75" thickBot="1" x14ac:dyDescent="0.3"/>
    <row r="11" spans="1:56" x14ac:dyDescent="0.25">
      <c r="A11" s="54" t="s">
        <v>10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6"/>
    </row>
    <row r="12" spans="1:56" x14ac:dyDescent="0.25">
      <c r="A12" s="4" t="s">
        <v>11</v>
      </c>
      <c r="B12" t="s">
        <v>91</v>
      </c>
      <c r="C12" t="s">
        <v>13</v>
      </c>
      <c r="D12" t="s">
        <v>92</v>
      </c>
      <c r="E12" t="s">
        <v>13</v>
      </c>
      <c r="F12" t="s">
        <v>13</v>
      </c>
      <c r="G12" t="s">
        <v>93</v>
      </c>
      <c r="H12" t="s">
        <v>13</v>
      </c>
      <c r="I12" t="s">
        <v>94</v>
      </c>
      <c r="J12" t="s">
        <v>13</v>
      </c>
      <c r="K12" t="s">
        <v>95</v>
      </c>
      <c r="L12" t="s">
        <v>13</v>
      </c>
      <c r="M12" t="s">
        <v>96</v>
      </c>
      <c r="N12" t="s">
        <v>13</v>
      </c>
      <c r="O12" t="s">
        <v>97</v>
      </c>
      <c r="P12" t="s">
        <v>13</v>
      </c>
      <c r="Q12" t="s">
        <v>98</v>
      </c>
      <c r="BD12" s="5"/>
    </row>
    <row r="13" spans="1:56" x14ac:dyDescent="0.25">
      <c r="A13" s="4" t="s">
        <v>30</v>
      </c>
      <c r="B13" t="s">
        <v>31</v>
      </c>
      <c r="C13" t="s">
        <v>13</v>
      </c>
      <c r="D13" t="s">
        <v>32</v>
      </c>
      <c r="I13" t="s">
        <v>50</v>
      </c>
      <c r="J13">
        <v>1</v>
      </c>
      <c r="M13" s="51"/>
      <c r="N13" s="51"/>
      <c r="O13" s="51"/>
      <c r="P13" s="51"/>
      <c r="Q13" s="51"/>
      <c r="R13" s="51"/>
      <c r="BD13" s="5"/>
    </row>
    <row r="14" spans="1:56" x14ac:dyDescent="0.25">
      <c r="A14" s="4"/>
      <c r="D14" t="s">
        <v>99</v>
      </c>
      <c r="G14" t="s">
        <v>13</v>
      </c>
      <c r="H14" t="s">
        <v>39</v>
      </c>
      <c r="I14" t="s">
        <v>50</v>
      </c>
      <c r="J14">
        <v>1</v>
      </c>
      <c r="M14" s="51"/>
      <c r="N14" s="51"/>
      <c r="O14" s="51"/>
      <c r="P14" s="51"/>
      <c r="Q14" s="51"/>
      <c r="R14" s="51"/>
      <c r="BD14" s="5"/>
    </row>
    <row r="15" spans="1:56" x14ac:dyDescent="0.25">
      <c r="A15" s="4"/>
      <c r="B15" t="s">
        <v>40</v>
      </c>
      <c r="E15" t="s">
        <v>13</v>
      </c>
      <c r="F15" t="s">
        <v>42</v>
      </c>
      <c r="I15" t="s">
        <v>50</v>
      </c>
      <c r="J15">
        <v>1</v>
      </c>
      <c r="M15" s="51"/>
      <c r="N15" s="51"/>
      <c r="O15" s="51"/>
      <c r="P15" s="51"/>
      <c r="Q15" s="51"/>
      <c r="R15" s="51"/>
      <c r="BD15" s="5"/>
    </row>
    <row r="16" spans="1:56" x14ac:dyDescent="0.25">
      <c r="A16" s="4"/>
      <c r="E16" t="s">
        <v>13</v>
      </c>
      <c r="F16" t="s">
        <v>100</v>
      </c>
      <c r="H16" t="s">
        <v>46</v>
      </c>
      <c r="I16" t="s">
        <v>50</v>
      </c>
      <c r="J16">
        <v>1</v>
      </c>
      <c r="M16" s="51"/>
      <c r="N16" s="51"/>
      <c r="O16" s="51"/>
      <c r="P16" s="51"/>
      <c r="Q16" s="51"/>
      <c r="R16" s="51"/>
      <c r="BD16" s="5"/>
    </row>
    <row r="17" spans="1:56" x14ac:dyDescent="0.25">
      <c r="A17" s="4"/>
      <c r="B17" t="s">
        <v>31</v>
      </c>
      <c r="E17" t="s">
        <v>13</v>
      </c>
      <c r="F17" t="s">
        <v>40</v>
      </c>
      <c r="I17" t="s">
        <v>50</v>
      </c>
      <c r="J17">
        <v>1</v>
      </c>
      <c r="M17" s="51"/>
      <c r="N17" s="51"/>
      <c r="O17" s="51"/>
      <c r="P17" s="51"/>
      <c r="Q17" s="51"/>
      <c r="R17" s="51"/>
      <c r="BD17" s="5"/>
    </row>
    <row r="18" spans="1:56" x14ac:dyDescent="0.25">
      <c r="A18" s="4"/>
      <c r="B18" t="s">
        <v>32</v>
      </c>
      <c r="C18" t="s">
        <v>13</v>
      </c>
      <c r="D18" t="s">
        <v>99</v>
      </c>
      <c r="I18" t="s">
        <v>50</v>
      </c>
      <c r="J18">
        <v>1</v>
      </c>
      <c r="M18" s="51"/>
      <c r="N18" s="51"/>
      <c r="O18" s="51"/>
      <c r="P18" s="51"/>
      <c r="Q18" s="51"/>
      <c r="R18" s="51"/>
      <c r="BD18" s="5"/>
    </row>
    <row r="19" spans="1:56" x14ac:dyDescent="0.25">
      <c r="A19" s="4"/>
      <c r="F19" t="s">
        <v>42</v>
      </c>
      <c r="G19" t="s">
        <v>13</v>
      </c>
      <c r="H19" t="s">
        <v>100</v>
      </c>
      <c r="I19" t="s">
        <v>50</v>
      </c>
      <c r="J19">
        <v>1</v>
      </c>
      <c r="M19" s="51"/>
      <c r="N19" s="51"/>
      <c r="O19" s="51"/>
      <c r="P19" s="51"/>
      <c r="Q19" s="51"/>
      <c r="R19" s="51"/>
      <c r="BD19" s="5"/>
    </row>
    <row r="20" spans="1:56" x14ac:dyDescent="0.25">
      <c r="A20" s="4"/>
      <c r="D20" t="s">
        <v>39</v>
      </c>
      <c r="G20" t="s">
        <v>13</v>
      </c>
      <c r="H20" t="s">
        <v>46</v>
      </c>
      <c r="I20" t="s">
        <v>50</v>
      </c>
      <c r="J20">
        <v>1</v>
      </c>
      <c r="M20" s="51"/>
      <c r="N20" s="51"/>
      <c r="O20" s="51"/>
      <c r="P20" s="51"/>
      <c r="Q20" s="51"/>
      <c r="R20" s="51"/>
      <c r="BD20" s="5"/>
    </row>
    <row r="21" spans="1:56" ht="15.75" thickBot="1" x14ac:dyDescent="0.3">
      <c r="A21" s="6"/>
      <c r="B21" s="7" t="s">
        <v>8</v>
      </c>
      <c r="C21" s="7">
        <v>0</v>
      </c>
      <c r="D21" s="7" t="s">
        <v>52</v>
      </c>
      <c r="E21" s="7">
        <v>1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8"/>
    </row>
    <row r="24" spans="1:56" x14ac:dyDescent="0.25">
      <c r="A24" s="52" t="s">
        <v>53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</row>
    <row r="25" spans="1:56" x14ac:dyDescent="0.25">
      <c r="A25" s="1"/>
      <c r="B25" s="26"/>
      <c r="C25" s="26" t="s">
        <v>54</v>
      </c>
      <c r="D25" s="26" t="s">
        <v>55</v>
      </c>
      <c r="E25" s="26" t="s">
        <v>56</v>
      </c>
      <c r="F25" s="26" t="s">
        <v>57</v>
      </c>
      <c r="G25" s="26" t="s">
        <v>58</v>
      </c>
      <c r="H25" s="26" t="s">
        <v>59</v>
      </c>
      <c r="I25" s="26" t="s">
        <v>60</v>
      </c>
      <c r="J25" s="26" t="s">
        <v>61</v>
      </c>
      <c r="K25" s="26" t="s">
        <v>62</v>
      </c>
      <c r="L25" s="26" t="s">
        <v>63</v>
      </c>
      <c r="M25" s="26" t="s">
        <v>64</v>
      </c>
      <c r="N25" s="26" t="s">
        <v>65</v>
      </c>
      <c r="O25" s="1" t="s">
        <v>66</v>
      </c>
      <c r="P25" s="25" t="s">
        <v>67</v>
      </c>
      <c r="Q25" s="25" t="s">
        <v>68</v>
      </c>
      <c r="R25" s="25" t="s">
        <v>69</v>
      </c>
      <c r="S25" s="22" t="s">
        <v>74</v>
      </c>
      <c r="T25" s="22" t="s">
        <v>75</v>
      </c>
      <c r="U25" s="22" t="s">
        <v>76</v>
      </c>
    </row>
    <row r="26" spans="1:56" x14ac:dyDescent="0.25">
      <c r="A26" s="1"/>
      <c r="B26" s="27" t="s">
        <v>77</v>
      </c>
      <c r="C26" s="11">
        <v>1</v>
      </c>
      <c r="D26" s="11">
        <v>0</v>
      </c>
      <c r="E26" s="11">
        <v>0</v>
      </c>
      <c r="F26" s="11">
        <v>0</v>
      </c>
      <c r="G26" s="11">
        <v>0</v>
      </c>
      <c r="H26" s="11">
        <v>1</v>
      </c>
      <c r="I26" s="11">
        <v>0</v>
      </c>
      <c r="J26" s="11">
        <v>0</v>
      </c>
      <c r="K26" s="11">
        <v>0</v>
      </c>
      <c r="L26" s="11">
        <v>0</v>
      </c>
      <c r="M26" s="11">
        <v>1</v>
      </c>
      <c r="N26" s="11">
        <v>0</v>
      </c>
      <c r="O26" s="11">
        <v>0</v>
      </c>
      <c r="P26" s="23">
        <v>0</v>
      </c>
      <c r="Q26" s="23">
        <v>0</v>
      </c>
      <c r="R26" s="23">
        <v>1</v>
      </c>
    </row>
    <row r="27" spans="1:56" x14ac:dyDescent="0.25">
      <c r="A27" s="1"/>
      <c r="B27" s="27" t="s">
        <v>78</v>
      </c>
      <c r="C27" s="1">
        <v>4</v>
      </c>
      <c r="D27" s="1">
        <v>5</v>
      </c>
      <c r="E27" s="1">
        <v>20</v>
      </c>
      <c r="F27" s="9">
        <v>20</v>
      </c>
      <c r="G27" s="9">
        <v>20</v>
      </c>
      <c r="H27" s="9">
        <v>4</v>
      </c>
      <c r="I27" s="9">
        <v>20</v>
      </c>
      <c r="J27" s="9">
        <v>4</v>
      </c>
      <c r="K27" s="9">
        <v>3</v>
      </c>
      <c r="L27" s="9">
        <v>20</v>
      </c>
      <c r="M27" s="9">
        <v>2</v>
      </c>
      <c r="N27" s="9">
        <v>20</v>
      </c>
      <c r="O27" s="9">
        <v>20</v>
      </c>
      <c r="P27" s="9">
        <v>20</v>
      </c>
      <c r="Q27" s="9">
        <v>4</v>
      </c>
      <c r="R27" s="9">
        <v>5</v>
      </c>
      <c r="S27" s="11">
        <f t="shared" ref="S27:S35" si="0">SUMPRODUCT($C$26:$R$26,C27:R27)</f>
        <v>15</v>
      </c>
    </row>
    <row r="28" spans="1:56" x14ac:dyDescent="0.25">
      <c r="A28" s="1"/>
      <c r="B28" s="27" t="s">
        <v>79</v>
      </c>
      <c r="C28" s="1">
        <v>1</v>
      </c>
      <c r="D28" s="1">
        <v>1</v>
      </c>
      <c r="E28" s="1">
        <v>0</v>
      </c>
      <c r="F28" s="9">
        <v>0</v>
      </c>
      <c r="G28" s="1"/>
      <c r="H28" s="1"/>
      <c r="I28" s="1"/>
      <c r="J28" s="1"/>
      <c r="K28" s="1"/>
      <c r="O28" s="1"/>
      <c r="S28" s="9">
        <f t="shared" si="0"/>
        <v>1</v>
      </c>
      <c r="T28" t="s">
        <v>50</v>
      </c>
      <c r="U28">
        <v>1</v>
      </c>
    </row>
    <row r="29" spans="1:56" x14ac:dyDescent="0.25">
      <c r="A29" s="1"/>
      <c r="B29" s="27">
        <v>2</v>
      </c>
      <c r="C29" s="1"/>
      <c r="D29" s="1"/>
      <c r="E29" s="1"/>
      <c r="F29" s="1"/>
      <c r="G29" s="1">
        <v>0</v>
      </c>
      <c r="H29" s="1">
        <v>1</v>
      </c>
      <c r="I29" s="1">
        <v>0</v>
      </c>
      <c r="J29" s="9">
        <v>1</v>
      </c>
      <c r="K29" s="1"/>
      <c r="O29" s="1"/>
      <c r="S29" s="9">
        <f t="shared" si="0"/>
        <v>1</v>
      </c>
      <c r="T29" t="s">
        <v>50</v>
      </c>
      <c r="U29">
        <v>1</v>
      </c>
    </row>
    <row r="30" spans="1:56" x14ac:dyDescent="0.25">
      <c r="A30" s="1"/>
      <c r="B30" s="27">
        <v>3</v>
      </c>
      <c r="C30" s="1"/>
      <c r="D30" s="1"/>
      <c r="E30" s="1"/>
      <c r="F30" s="1"/>
      <c r="G30" s="1"/>
      <c r="H30" s="1"/>
      <c r="I30" s="1"/>
      <c r="J30" s="1"/>
      <c r="K30" s="1">
        <v>1</v>
      </c>
      <c r="L30">
        <v>0</v>
      </c>
      <c r="M30">
        <v>1</v>
      </c>
      <c r="N30">
        <v>0</v>
      </c>
      <c r="O30" s="1"/>
      <c r="S30" s="9">
        <f t="shared" si="0"/>
        <v>1</v>
      </c>
      <c r="T30" t="s">
        <v>50</v>
      </c>
      <c r="U30">
        <v>1</v>
      </c>
    </row>
    <row r="31" spans="1:56" x14ac:dyDescent="0.25">
      <c r="A31" s="1"/>
      <c r="B31" s="27">
        <v>4</v>
      </c>
      <c r="C31" s="1"/>
      <c r="D31" s="1"/>
      <c r="E31" s="1"/>
      <c r="F31" s="1"/>
      <c r="G31" s="1"/>
      <c r="H31" s="1"/>
      <c r="I31" s="1"/>
      <c r="J31" s="1"/>
      <c r="K31" s="1"/>
      <c r="O31" s="1">
        <v>0</v>
      </c>
      <c r="P31">
        <v>0</v>
      </c>
      <c r="Q31">
        <v>1</v>
      </c>
      <c r="R31">
        <v>1</v>
      </c>
      <c r="S31" s="9">
        <f t="shared" si="0"/>
        <v>1</v>
      </c>
      <c r="T31" t="s">
        <v>50</v>
      </c>
      <c r="U31">
        <v>1</v>
      </c>
    </row>
    <row r="32" spans="1:56" x14ac:dyDescent="0.25">
      <c r="A32" s="1"/>
      <c r="B32" s="27">
        <v>5</v>
      </c>
      <c r="C32" s="1">
        <v>1</v>
      </c>
      <c r="D32" s="1"/>
      <c r="E32" s="1"/>
      <c r="F32" s="1"/>
      <c r="G32" s="1">
        <v>0</v>
      </c>
      <c r="H32" s="1"/>
      <c r="I32" s="1"/>
      <c r="J32" s="1"/>
      <c r="K32" s="1">
        <v>1</v>
      </c>
      <c r="O32" s="1">
        <v>0</v>
      </c>
      <c r="S32" s="9">
        <f t="shared" si="0"/>
        <v>1</v>
      </c>
      <c r="T32" s="1" t="s">
        <v>50</v>
      </c>
      <c r="U32" s="1">
        <v>1</v>
      </c>
    </row>
    <row r="33" spans="1:22" x14ac:dyDescent="0.25">
      <c r="A33" s="1"/>
      <c r="B33" s="28">
        <v>6</v>
      </c>
      <c r="C33" s="1"/>
      <c r="D33" s="1">
        <v>1</v>
      </c>
      <c r="E33" s="1"/>
      <c r="F33" s="1"/>
      <c r="G33" s="1"/>
      <c r="H33" s="1">
        <v>1</v>
      </c>
      <c r="I33" s="1"/>
      <c r="J33" s="1"/>
      <c r="K33" s="1"/>
      <c r="L33" s="1">
        <v>0</v>
      </c>
      <c r="M33" s="1"/>
      <c r="N33" s="1"/>
      <c r="O33" s="1"/>
      <c r="P33">
        <v>0</v>
      </c>
      <c r="S33" s="9">
        <f t="shared" si="0"/>
        <v>1</v>
      </c>
      <c r="T33" s="1" t="s">
        <v>50</v>
      </c>
      <c r="U33" s="1">
        <v>1</v>
      </c>
    </row>
    <row r="34" spans="1:22" x14ac:dyDescent="0.25">
      <c r="B34" s="28">
        <v>7</v>
      </c>
      <c r="E34">
        <v>0</v>
      </c>
      <c r="I34">
        <v>0</v>
      </c>
      <c r="M34">
        <v>1</v>
      </c>
      <c r="Q34">
        <v>1</v>
      </c>
      <c r="S34" s="9">
        <f t="shared" si="0"/>
        <v>1</v>
      </c>
      <c r="T34" s="1" t="s">
        <v>50</v>
      </c>
      <c r="U34" s="1">
        <v>1</v>
      </c>
    </row>
    <row r="35" spans="1:22" x14ac:dyDescent="0.25">
      <c r="B35" s="28">
        <v>8</v>
      </c>
      <c r="F35">
        <v>0</v>
      </c>
      <c r="J35">
        <v>1</v>
      </c>
      <c r="N35">
        <v>0</v>
      </c>
      <c r="R35">
        <v>1</v>
      </c>
      <c r="S35" s="9">
        <f t="shared" si="0"/>
        <v>1</v>
      </c>
      <c r="T35" s="1" t="s">
        <v>50</v>
      </c>
      <c r="U35" s="1">
        <v>1</v>
      </c>
    </row>
    <row r="36" spans="1:22" x14ac:dyDescent="0.25">
      <c r="S36" s="29"/>
      <c r="U36" s="1"/>
      <c r="V36" s="1"/>
    </row>
    <row r="37" spans="1:22" x14ac:dyDescent="0.25">
      <c r="U37" s="1"/>
      <c r="V37" s="1"/>
    </row>
    <row r="38" spans="1:22" x14ac:dyDescent="0.25">
      <c r="U38" s="1"/>
      <c r="V38" s="1"/>
    </row>
  </sheetData>
  <mergeCells count="13">
    <mergeCell ref="A24:V24"/>
    <mergeCell ref="B1:E1"/>
    <mergeCell ref="M16:R16"/>
    <mergeCell ref="M17:R17"/>
    <mergeCell ref="M18:R18"/>
    <mergeCell ref="M19:R19"/>
    <mergeCell ref="M20:R20"/>
    <mergeCell ref="A8:G8"/>
    <mergeCell ref="B9:G9"/>
    <mergeCell ref="A11:BD11"/>
    <mergeCell ref="M13:R13"/>
    <mergeCell ref="M14:R14"/>
    <mergeCell ref="M15:R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DF9A9-04C9-49EC-A516-E514248F0680}">
  <dimension ref="A1:U29"/>
  <sheetViews>
    <sheetView workbookViewId="0">
      <selection activeCell="O21" sqref="O21"/>
    </sheetView>
  </sheetViews>
  <sheetFormatPr defaultRowHeight="15" x14ac:dyDescent="0.25"/>
  <sheetData>
    <row r="1" spans="1:21" x14ac:dyDescent="0.25">
      <c r="A1" s="2"/>
      <c r="B1" s="3"/>
      <c r="C1" s="59" t="s">
        <v>81</v>
      </c>
      <c r="D1" s="59"/>
      <c r="E1" s="59"/>
      <c r="F1" s="60"/>
      <c r="H1" s="2" t="s">
        <v>101</v>
      </c>
      <c r="I1" s="3"/>
      <c r="J1" s="59" t="s">
        <v>81</v>
      </c>
      <c r="K1" s="59"/>
      <c r="L1" s="59"/>
      <c r="M1" s="60"/>
      <c r="O1" s="2" t="s">
        <v>101</v>
      </c>
      <c r="P1" s="3"/>
      <c r="Q1" s="59" t="s">
        <v>81</v>
      </c>
      <c r="R1" s="59"/>
      <c r="S1" s="59"/>
      <c r="T1" s="60"/>
    </row>
    <row r="2" spans="1:21" x14ac:dyDescent="0.25">
      <c r="A2" s="4"/>
      <c r="B2" s="1"/>
      <c r="C2" s="10">
        <v>1</v>
      </c>
      <c r="D2" s="10">
        <v>2</v>
      </c>
      <c r="E2" s="10">
        <v>3</v>
      </c>
      <c r="F2" s="13">
        <v>4</v>
      </c>
      <c r="H2" s="4"/>
      <c r="I2" s="1"/>
      <c r="J2" s="10">
        <v>1</v>
      </c>
      <c r="K2" s="10">
        <v>2</v>
      </c>
      <c r="L2" s="10">
        <v>3</v>
      </c>
      <c r="M2" s="13">
        <v>4</v>
      </c>
      <c r="O2" s="4"/>
      <c r="P2" s="1"/>
      <c r="Q2" s="10">
        <v>1</v>
      </c>
      <c r="R2" s="10">
        <v>2</v>
      </c>
      <c r="S2" s="10">
        <v>3</v>
      </c>
      <c r="T2" s="13">
        <v>4</v>
      </c>
    </row>
    <row r="3" spans="1:21" x14ac:dyDescent="0.25">
      <c r="A3" s="61" t="s">
        <v>89</v>
      </c>
      <c r="B3" s="11">
        <v>1</v>
      </c>
      <c r="C3" s="1">
        <v>4</v>
      </c>
      <c r="D3" s="1">
        <v>5</v>
      </c>
      <c r="E3" s="9" t="s">
        <v>6</v>
      </c>
      <c r="F3" s="18" t="s">
        <v>6</v>
      </c>
      <c r="H3" s="61" t="s">
        <v>89</v>
      </c>
      <c r="I3" s="11">
        <v>1</v>
      </c>
      <c r="J3" s="12">
        <v>4</v>
      </c>
      <c r="K3" s="1">
        <v>5</v>
      </c>
      <c r="L3" s="9" t="s">
        <v>6</v>
      </c>
      <c r="M3" s="18" t="s">
        <v>6</v>
      </c>
      <c r="O3" s="61" t="s">
        <v>89</v>
      </c>
      <c r="P3" s="11">
        <v>1</v>
      </c>
      <c r="Q3" s="1">
        <v>0</v>
      </c>
      <c r="R3" s="1">
        <v>1</v>
      </c>
      <c r="S3" s="9" t="s">
        <v>6</v>
      </c>
      <c r="T3" s="18" t="s">
        <v>6</v>
      </c>
    </row>
    <row r="4" spans="1:21" x14ac:dyDescent="0.25">
      <c r="A4" s="61"/>
      <c r="B4" s="11">
        <v>2</v>
      </c>
      <c r="C4" s="1" t="s">
        <v>6</v>
      </c>
      <c r="D4" s="1">
        <v>4</v>
      </c>
      <c r="E4" s="1" t="s">
        <v>6</v>
      </c>
      <c r="F4" s="18">
        <v>4</v>
      </c>
      <c r="H4" s="61"/>
      <c r="I4" s="11">
        <v>2</v>
      </c>
      <c r="J4" s="1" t="s">
        <v>6</v>
      </c>
      <c r="K4" s="12">
        <v>4</v>
      </c>
      <c r="L4" s="1" t="s">
        <v>6</v>
      </c>
      <c r="M4" s="18">
        <v>4</v>
      </c>
      <c r="O4" s="61"/>
      <c r="P4" s="11">
        <v>2</v>
      </c>
      <c r="Q4" s="1" t="s">
        <v>6</v>
      </c>
      <c r="R4" s="1">
        <v>0</v>
      </c>
      <c r="S4" s="1" t="s">
        <v>6</v>
      </c>
      <c r="T4" s="18">
        <v>0</v>
      </c>
    </row>
    <row r="5" spans="1:21" x14ac:dyDescent="0.25">
      <c r="A5" s="61"/>
      <c r="B5" s="11">
        <v>3</v>
      </c>
      <c r="C5" s="9">
        <v>3</v>
      </c>
      <c r="D5" s="1" t="s">
        <v>6</v>
      </c>
      <c r="E5" s="9">
        <v>2</v>
      </c>
      <c r="F5" s="18" t="s">
        <v>6</v>
      </c>
      <c r="H5" s="61"/>
      <c r="I5" s="11">
        <v>3</v>
      </c>
      <c r="J5" s="9">
        <v>3</v>
      </c>
      <c r="K5" s="1" t="s">
        <v>6</v>
      </c>
      <c r="L5" s="12">
        <v>2</v>
      </c>
      <c r="M5" s="18" t="s">
        <v>6</v>
      </c>
      <c r="O5" s="61"/>
      <c r="P5" s="11">
        <v>3</v>
      </c>
      <c r="Q5" s="9">
        <v>1</v>
      </c>
      <c r="R5" s="1" t="s">
        <v>6</v>
      </c>
      <c r="S5" s="9">
        <v>0</v>
      </c>
      <c r="T5" s="18" t="s">
        <v>6</v>
      </c>
    </row>
    <row r="6" spans="1:21" ht="15.75" thickBot="1" x14ac:dyDescent="0.3">
      <c r="A6" s="62"/>
      <c r="B6" s="15">
        <v>4</v>
      </c>
      <c r="C6" s="16" t="s">
        <v>6</v>
      </c>
      <c r="D6" s="16" t="s">
        <v>6</v>
      </c>
      <c r="E6" s="7">
        <v>4</v>
      </c>
      <c r="F6" s="19">
        <v>5</v>
      </c>
      <c r="H6" s="62"/>
      <c r="I6" s="15">
        <v>4</v>
      </c>
      <c r="J6" s="16" t="s">
        <v>6</v>
      </c>
      <c r="K6" s="16" t="s">
        <v>6</v>
      </c>
      <c r="L6" s="20">
        <v>4</v>
      </c>
      <c r="M6" s="19">
        <v>5</v>
      </c>
      <c r="O6" s="62"/>
      <c r="P6" s="15">
        <v>4</v>
      </c>
      <c r="Q6" s="16" t="s">
        <v>6</v>
      </c>
      <c r="R6" s="16" t="s">
        <v>6</v>
      </c>
      <c r="S6" s="7">
        <v>0</v>
      </c>
      <c r="T6" s="19">
        <v>1</v>
      </c>
    </row>
    <row r="7" spans="1:21" ht="15.75" thickBot="1" x14ac:dyDescent="0.3"/>
    <row r="8" spans="1:21" x14ac:dyDescent="0.25">
      <c r="A8" s="2" t="s">
        <v>83</v>
      </c>
      <c r="B8" s="3"/>
      <c r="C8" s="59" t="s">
        <v>81</v>
      </c>
      <c r="D8" s="59"/>
      <c r="E8" s="59"/>
      <c r="F8" s="60"/>
      <c r="H8" s="2" t="s">
        <v>83</v>
      </c>
      <c r="I8" s="3"/>
      <c r="J8" s="59" t="s">
        <v>81</v>
      </c>
      <c r="K8" s="59"/>
      <c r="L8" s="59"/>
      <c r="M8" s="60"/>
      <c r="O8" s="2" t="s">
        <v>102</v>
      </c>
      <c r="P8" s="3"/>
      <c r="Q8" s="59" t="s">
        <v>81</v>
      </c>
      <c r="R8" s="59"/>
      <c r="S8" s="59"/>
      <c r="T8" s="60"/>
    </row>
    <row r="9" spans="1:21" x14ac:dyDescent="0.25">
      <c r="A9" s="4"/>
      <c r="B9" s="1"/>
      <c r="C9" s="10">
        <v>1</v>
      </c>
      <c r="D9" s="10">
        <v>2</v>
      </c>
      <c r="E9" s="10">
        <v>3</v>
      </c>
      <c r="F9" s="13">
        <v>4</v>
      </c>
      <c r="H9" s="4"/>
      <c r="I9" s="1"/>
      <c r="J9" s="10">
        <v>1</v>
      </c>
      <c r="K9" s="10">
        <v>2</v>
      </c>
      <c r="L9" s="10">
        <v>3</v>
      </c>
      <c r="M9" s="13">
        <v>4</v>
      </c>
      <c r="O9" s="4"/>
      <c r="P9" s="1"/>
      <c r="Q9" s="10">
        <v>1</v>
      </c>
      <c r="R9" s="10">
        <v>2</v>
      </c>
      <c r="S9" s="10">
        <v>3</v>
      </c>
      <c r="T9" s="13">
        <v>4</v>
      </c>
    </row>
    <row r="10" spans="1:21" x14ac:dyDescent="0.25">
      <c r="A10" s="61" t="s">
        <v>89</v>
      </c>
      <c r="B10" s="11">
        <v>1</v>
      </c>
      <c r="C10" s="12">
        <v>0</v>
      </c>
      <c r="D10" s="1">
        <v>1</v>
      </c>
      <c r="E10" s="9" t="s">
        <v>6</v>
      </c>
      <c r="F10" s="18" t="s">
        <v>6</v>
      </c>
      <c r="H10" s="61" t="s">
        <v>89</v>
      </c>
      <c r="I10" s="11">
        <v>1</v>
      </c>
      <c r="J10" s="9">
        <v>0</v>
      </c>
      <c r="K10" s="9">
        <v>1</v>
      </c>
      <c r="L10" s="9" t="s">
        <v>6</v>
      </c>
      <c r="M10" s="18" t="s">
        <v>6</v>
      </c>
      <c r="O10" s="61" t="s">
        <v>89</v>
      </c>
      <c r="P10" s="11">
        <v>1</v>
      </c>
      <c r="Q10" s="9">
        <v>0</v>
      </c>
      <c r="R10" s="31">
        <v>1</v>
      </c>
      <c r="S10" s="9" t="s">
        <v>6</v>
      </c>
      <c r="T10" s="18" t="s">
        <v>6</v>
      </c>
    </row>
    <row r="11" spans="1:21" x14ac:dyDescent="0.25">
      <c r="A11" s="61"/>
      <c r="B11" s="11">
        <v>2</v>
      </c>
      <c r="C11" s="1" t="s">
        <v>6</v>
      </c>
      <c r="D11" s="12">
        <v>0</v>
      </c>
      <c r="E11" s="1" t="s">
        <v>6</v>
      </c>
      <c r="F11" s="14">
        <v>0</v>
      </c>
      <c r="H11" s="61"/>
      <c r="I11" s="11">
        <v>2</v>
      </c>
      <c r="J11" s="9" t="s">
        <v>6</v>
      </c>
      <c r="K11" s="9">
        <v>0</v>
      </c>
      <c r="L11" s="9" t="s">
        <v>6</v>
      </c>
      <c r="M11" s="18">
        <v>0</v>
      </c>
      <c r="O11" s="61"/>
      <c r="P11" s="11">
        <v>2</v>
      </c>
      <c r="Q11" s="9" t="s">
        <v>6</v>
      </c>
      <c r="R11" s="9">
        <v>0</v>
      </c>
      <c r="S11" s="9" t="s">
        <v>6</v>
      </c>
      <c r="T11" s="18">
        <v>0</v>
      </c>
      <c r="U11" t="s">
        <v>103</v>
      </c>
    </row>
    <row r="12" spans="1:21" x14ac:dyDescent="0.25">
      <c r="A12" s="61"/>
      <c r="B12" s="11">
        <v>3</v>
      </c>
      <c r="C12" s="9">
        <v>1</v>
      </c>
      <c r="D12" s="1" t="s">
        <v>6</v>
      </c>
      <c r="E12" s="12">
        <v>0</v>
      </c>
      <c r="F12" s="18" t="s">
        <v>6</v>
      </c>
      <c r="H12" s="61"/>
      <c r="I12" s="11">
        <v>3</v>
      </c>
      <c r="J12" s="9">
        <v>1</v>
      </c>
      <c r="K12" s="9" t="s">
        <v>6</v>
      </c>
      <c r="L12" s="9">
        <v>0</v>
      </c>
      <c r="M12" s="18" t="s">
        <v>6</v>
      </c>
      <c r="O12" s="61"/>
      <c r="P12" s="11">
        <v>3</v>
      </c>
      <c r="Q12" s="9">
        <v>1</v>
      </c>
      <c r="R12" s="9" t="s">
        <v>6</v>
      </c>
      <c r="S12" s="9">
        <v>0</v>
      </c>
      <c r="T12" s="18" t="s">
        <v>6</v>
      </c>
    </row>
    <row r="13" spans="1:21" ht="15.75" thickBot="1" x14ac:dyDescent="0.3">
      <c r="A13" s="62"/>
      <c r="B13" s="15">
        <v>4</v>
      </c>
      <c r="C13" s="16" t="s">
        <v>6</v>
      </c>
      <c r="D13" s="16" t="s">
        <v>6</v>
      </c>
      <c r="E13" s="7">
        <v>0</v>
      </c>
      <c r="F13" s="19">
        <v>1</v>
      </c>
      <c r="H13" s="62"/>
      <c r="I13" s="15">
        <v>4</v>
      </c>
      <c r="J13" s="16" t="s">
        <v>6</v>
      </c>
      <c r="K13" s="16" t="s">
        <v>6</v>
      </c>
      <c r="L13" s="16">
        <v>0</v>
      </c>
      <c r="M13" s="19">
        <v>1</v>
      </c>
      <c r="O13" s="62"/>
      <c r="P13" s="15">
        <v>4</v>
      </c>
      <c r="Q13" s="16" t="s">
        <v>6</v>
      </c>
      <c r="R13" s="16" t="s">
        <v>6</v>
      </c>
      <c r="S13" s="16">
        <v>0</v>
      </c>
      <c r="T13" s="19">
        <v>1</v>
      </c>
    </row>
    <row r="14" spans="1:21" ht="15.75" thickBot="1" x14ac:dyDescent="0.3"/>
    <row r="15" spans="1:21" x14ac:dyDescent="0.25">
      <c r="A15" s="2" t="s">
        <v>102</v>
      </c>
      <c r="B15" s="3"/>
      <c r="C15" s="59" t="s">
        <v>81</v>
      </c>
      <c r="D15" s="59"/>
      <c r="E15" s="59"/>
      <c r="F15" s="60"/>
      <c r="H15" s="2"/>
      <c r="I15" s="3"/>
      <c r="J15" s="59" t="s">
        <v>81</v>
      </c>
      <c r="K15" s="59"/>
      <c r="L15" s="59"/>
      <c r="M15" s="60"/>
    </row>
    <row r="16" spans="1:21" x14ac:dyDescent="0.25">
      <c r="A16" s="4"/>
      <c r="B16" s="1"/>
      <c r="C16" s="10">
        <v>1</v>
      </c>
      <c r="D16" s="10">
        <v>2</v>
      </c>
      <c r="E16" s="10">
        <v>3</v>
      </c>
      <c r="F16" s="13">
        <v>4</v>
      </c>
      <c r="H16" s="4"/>
      <c r="I16" s="1"/>
      <c r="J16" s="10">
        <v>1</v>
      </c>
      <c r="K16" s="10">
        <v>2</v>
      </c>
      <c r="L16" s="10">
        <v>3</v>
      </c>
      <c r="M16" s="13">
        <v>4</v>
      </c>
    </row>
    <row r="17" spans="1:13" x14ac:dyDescent="0.25">
      <c r="A17" s="61" t="s">
        <v>89</v>
      </c>
      <c r="B17" s="11">
        <v>1</v>
      </c>
      <c r="C17" s="9">
        <v>0</v>
      </c>
      <c r="D17" s="9">
        <v>0</v>
      </c>
      <c r="E17" s="9" t="s">
        <v>6</v>
      </c>
      <c r="F17" s="18" t="s">
        <v>6</v>
      </c>
      <c r="H17" s="61" t="s">
        <v>89</v>
      </c>
      <c r="I17" s="11">
        <v>1</v>
      </c>
      <c r="J17" s="31">
        <v>0</v>
      </c>
      <c r="K17" s="45">
        <v>0</v>
      </c>
      <c r="L17" s="9" t="s">
        <v>6</v>
      </c>
      <c r="M17" s="18" t="s">
        <v>6</v>
      </c>
    </row>
    <row r="18" spans="1:13" x14ac:dyDescent="0.25">
      <c r="A18" s="61"/>
      <c r="B18" s="11">
        <v>2</v>
      </c>
      <c r="C18" s="9" t="s">
        <v>6</v>
      </c>
      <c r="D18" s="9">
        <v>0</v>
      </c>
      <c r="E18" s="9" t="s">
        <v>6</v>
      </c>
      <c r="F18" s="18">
        <v>0</v>
      </c>
      <c r="G18" t="s">
        <v>104</v>
      </c>
      <c r="H18" s="61"/>
      <c r="I18" s="11">
        <v>2</v>
      </c>
      <c r="J18" s="9" t="s">
        <v>6</v>
      </c>
      <c r="K18" s="31">
        <v>0</v>
      </c>
      <c r="L18" s="9" t="s">
        <v>6</v>
      </c>
      <c r="M18" s="43">
        <v>0</v>
      </c>
    </row>
    <row r="19" spans="1:13" x14ac:dyDescent="0.25">
      <c r="A19" s="61"/>
      <c r="B19" s="11">
        <v>3</v>
      </c>
      <c r="C19" s="9">
        <v>1</v>
      </c>
      <c r="D19" s="9" t="s">
        <v>6</v>
      </c>
      <c r="E19" s="9">
        <v>0</v>
      </c>
      <c r="F19" s="18" t="s">
        <v>6</v>
      </c>
      <c r="H19" s="61"/>
      <c r="I19" s="11">
        <v>3</v>
      </c>
      <c r="J19" s="9">
        <v>1</v>
      </c>
      <c r="K19" s="9" t="s">
        <v>6</v>
      </c>
      <c r="L19" s="31">
        <v>0</v>
      </c>
      <c r="M19" s="18" t="s">
        <v>6</v>
      </c>
    </row>
    <row r="20" spans="1:13" ht="15.75" thickBot="1" x14ac:dyDescent="0.3">
      <c r="A20" s="62"/>
      <c r="B20" s="15">
        <v>4</v>
      </c>
      <c r="C20" s="16" t="s">
        <v>6</v>
      </c>
      <c r="D20" s="16" t="s">
        <v>6</v>
      </c>
      <c r="E20" s="16">
        <v>0</v>
      </c>
      <c r="F20" s="19">
        <v>0</v>
      </c>
      <c r="H20" s="62"/>
      <c r="I20" s="15">
        <v>4</v>
      </c>
      <c r="J20" s="16" t="s">
        <v>6</v>
      </c>
      <c r="K20" s="16" t="s">
        <v>6</v>
      </c>
      <c r="L20" s="44">
        <v>0</v>
      </c>
      <c r="M20" s="33">
        <v>0</v>
      </c>
    </row>
    <row r="21" spans="1:13" ht="15.75" thickBot="1" x14ac:dyDescent="0.3"/>
    <row r="22" spans="1:13" x14ac:dyDescent="0.25">
      <c r="H22" s="2"/>
      <c r="I22" s="3"/>
      <c r="J22" s="59" t="s">
        <v>81</v>
      </c>
      <c r="K22" s="59"/>
      <c r="L22" s="59"/>
      <c r="M22" s="60"/>
    </row>
    <row r="23" spans="1:13" x14ac:dyDescent="0.25">
      <c r="H23" s="4"/>
      <c r="I23" s="1"/>
      <c r="J23" s="10">
        <v>1</v>
      </c>
      <c r="K23" s="10">
        <v>2</v>
      </c>
      <c r="L23" s="10">
        <v>3</v>
      </c>
      <c r="M23" s="13">
        <v>4</v>
      </c>
    </row>
    <row r="24" spans="1:13" x14ac:dyDescent="0.25">
      <c r="H24" s="61" t="s">
        <v>89</v>
      </c>
      <c r="I24" s="11">
        <v>1</v>
      </c>
      <c r="J24" s="31">
        <v>4</v>
      </c>
      <c r="K24" s="1">
        <v>5</v>
      </c>
      <c r="L24" s="9" t="s">
        <v>6</v>
      </c>
      <c r="M24" s="18" t="s">
        <v>6</v>
      </c>
    </row>
    <row r="25" spans="1:13" x14ac:dyDescent="0.25">
      <c r="H25" s="61"/>
      <c r="I25" s="11">
        <v>2</v>
      </c>
      <c r="J25" s="1" t="s">
        <v>6</v>
      </c>
      <c r="K25" s="31">
        <v>4</v>
      </c>
      <c r="L25" s="1" t="s">
        <v>6</v>
      </c>
      <c r="M25" s="18">
        <v>4</v>
      </c>
    </row>
    <row r="26" spans="1:13" x14ac:dyDescent="0.25">
      <c r="H26" s="61"/>
      <c r="I26" s="11">
        <v>3</v>
      </c>
      <c r="J26" s="9">
        <v>3</v>
      </c>
      <c r="K26" s="1" t="s">
        <v>6</v>
      </c>
      <c r="L26" s="31">
        <v>2</v>
      </c>
      <c r="M26" s="18" t="s">
        <v>6</v>
      </c>
    </row>
    <row r="27" spans="1:13" ht="15.75" thickBot="1" x14ac:dyDescent="0.3">
      <c r="H27" s="62"/>
      <c r="I27" s="15">
        <v>4</v>
      </c>
      <c r="J27" s="16" t="s">
        <v>6</v>
      </c>
      <c r="K27" s="16" t="s">
        <v>6</v>
      </c>
      <c r="L27" s="7">
        <v>4</v>
      </c>
      <c r="M27" s="33">
        <v>5</v>
      </c>
    </row>
    <row r="29" spans="1:13" x14ac:dyDescent="0.25">
      <c r="H29" t="s">
        <v>105</v>
      </c>
      <c r="I29">
        <f>J24+K25+L26+M27</f>
        <v>15</v>
      </c>
      <c r="J29">
        <v>15000</v>
      </c>
    </row>
  </sheetData>
  <mergeCells count="18">
    <mergeCell ref="Q8:T8"/>
    <mergeCell ref="O10:O13"/>
    <mergeCell ref="C1:F1"/>
    <mergeCell ref="A3:A6"/>
    <mergeCell ref="J1:M1"/>
    <mergeCell ref="H3:H6"/>
    <mergeCell ref="Q1:T1"/>
    <mergeCell ref="O3:O6"/>
    <mergeCell ref="H24:H27"/>
    <mergeCell ref="C8:F8"/>
    <mergeCell ref="A10:A13"/>
    <mergeCell ref="J8:M8"/>
    <mergeCell ref="H10:H13"/>
    <mergeCell ref="C15:F15"/>
    <mergeCell ref="A17:A20"/>
    <mergeCell ref="J15:M15"/>
    <mergeCell ref="H17:H20"/>
    <mergeCell ref="J22:M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F9ABC-1DBB-46BF-BB01-BFC467507CCE}">
  <dimension ref="A1:BD38"/>
  <sheetViews>
    <sheetView workbookViewId="0">
      <selection activeCell="G2" sqref="G2:S2"/>
    </sheetView>
  </sheetViews>
  <sheetFormatPr defaultRowHeight="15" x14ac:dyDescent="0.25"/>
  <cols>
    <col min="2" max="5" width="10.42578125" bestFit="1" customWidth="1"/>
  </cols>
  <sheetData>
    <row r="1" spans="1:56" ht="24" thickBot="1" x14ac:dyDescent="0.3">
      <c r="A1" s="34"/>
      <c r="B1" s="48" t="s">
        <v>88</v>
      </c>
      <c r="C1" s="49"/>
      <c r="D1" s="49"/>
      <c r="E1" s="50"/>
    </row>
    <row r="2" spans="1:56" ht="48" thickTop="1" thickBot="1" x14ac:dyDescent="0.3">
      <c r="A2" s="35" t="s">
        <v>89</v>
      </c>
      <c r="B2" s="35" t="s">
        <v>2</v>
      </c>
      <c r="C2" s="35" t="s">
        <v>3</v>
      </c>
      <c r="D2" s="35" t="s">
        <v>4</v>
      </c>
      <c r="E2" s="35" t="s">
        <v>5</v>
      </c>
      <c r="G2" s="41" t="s">
        <v>106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</row>
    <row r="3" spans="1:56" ht="24" thickBot="1" x14ac:dyDescent="0.3">
      <c r="A3" s="36">
        <v>1</v>
      </c>
      <c r="B3" s="39">
        <v>4000</v>
      </c>
      <c r="C3" s="39">
        <v>5000</v>
      </c>
      <c r="D3" s="37" t="s">
        <v>6</v>
      </c>
      <c r="E3" s="37" t="s">
        <v>6</v>
      </c>
    </row>
    <row r="4" spans="1:56" ht="24" thickBot="1" x14ac:dyDescent="0.3">
      <c r="A4" s="36">
        <v>2</v>
      </c>
      <c r="B4" s="38" t="s">
        <v>6</v>
      </c>
      <c r="C4" s="40">
        <v>4000</v>
      </c>
      <c r="D4" s="38" t="s">
        <v>6</v>
      </c>
      <c r="E4" s="40">
        <v>4000</v>
      </c>
    </row>
    <row r="5" spans="1:56" ht="24" thickBot="1" x14ac:dyDescent="0.3">
      <c r="A5" s="36">
        <v>3</v>
      </c>
      <c r="B5" s="39">
        <v>3000</v>
      </c>
      <c r="C5" s="37" t="s">
        <v>6</v>
      </c>
      <c r="D5" s="39">
        <v>2000</v>
      </c>
      <c r="E5" s="37" t="s">
        <v>6</v>
      </c>
    </row>
    <row r="6" spans="1:56" ht="24" thickBot="1" x14ac:dyDescent="0.3">
      <c r="A6" s="36">
        <v>4</v>
      </c>
      <c r="B6" s="38" t="s">
        <v>6</v>
      </c>
      <c r="C6" s="38" t="s">
        <v>6</v>
      </c>
      <c r="D6" s="40">
        <v>4000</v>
      </c>
      <c r="E6" s="40">
        <v>5000</v>
      </c>
    </row>
    <row r="7" spans="1:56" ht="15.75" thickBot="1" x14ac:dyDescent="0.3"/>
    <row r="8" spans="1:56" x14ac:dyDescent="0.25">
      <c r="A8" s="54" t="s">
        <v>7</v>
      </c>
      <c r="B8" s="55"/>
      <c r="C8" s="55"/>
      <c r="D8" s="55"/>
      <c r="E8" s="55"/>
      <c r="F8" s="55"/>
      <c r="G8" s="56"/>
    </row>
    <row r="9" spans="1:56" ht="15.75" thickBot="1" x14ac:dyDescent="0.3">
      <c r="A9" s="6" t="s">
        <v>8</v>
      </c>
      <c r="B9" s="57" t="s">
        <v>90</v>
      </c>
      <c r="C9" s="57"/>
      <c r="D9" s="57"/>
      <c r="E9" s="57"/>
      <c r="F9" s="57"/>
      <c r="G9" s="58"/>
    </row>
    <row r="10" spans="1:56" ht="15.75" thickBot="1" x14ac:dyDescent="0.3"/>
    <row r="11" spans="1:56" x14ac:dyDescent="0.25">
      <c r="A11" s="54" t="s">
        <v>10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6"/>
    </row>
    <row r="12" spans="1:56" x14ac:dyDescent="0.25">
      <c r="A12" s="4" t="s">
        <v>11</v>
      </c>
      <c r="B12" t="s">
        <v>91</v>
      </c>
      <c r="C12" t="s">
        <v>13</v>
      </c>
      <c r="D12" t="s">
        <v>92</v>
      </c>
      <c r="E12" t="s">
        <v>13</v>
      </c>
      <c r="F12" t="s">
        <v>13</v>
      </c>
      <c r="G12" t="s">
        <v>93</v>
      </c>
      <c r="H12" t="s">
        <v>13</v>
      </c>
      <c r="I12" t="s">
        <v>94</v>
      </c>
      <c r="J12" t="s">
        <v>13</v>
      </c>
      <c r="K12" t="s">
        <v>95</v>
      </c>
      <c r="L12" t="s">
        <v>13</v>
      </c>
      <c r="M12" t="s">
        <v>96</v>
      </c>
      <c r="N12" t="s">
        <v>13</v>
      </c>
      <c r="O12" t="s">
        <v>97</v>
      </c>
      <c r="P12" t="s">
        <v>13</v>
      </c>
      <c r="Q12" t="s">
        <v>98</v>
      </c>
      <c r="BD12" s="5"/>
    </row>
    <row r="13" spans="1:56" x14ac:dyDescent="0.25">
      <c r="A13" s="4" t="s">
        <v>30</v>
      </c>
      <c r="B13" t="s">
        <v>31</v>
      </c>
      <c r="C13" t="s">
        <v>13</v>
      </c>
      <c r="D13" t="s">
        <v>32</v>
      </c>
      <c r="I13" s="42" t="s">
        <v>35</v>
      </c>
      <c r="J13">
        <v>2</v>
      </c>
      <c r="M13" s="51"/>
      <c r="N13" s="51"/>
      <c r="O13" s="51"/>
      <c r="P13" s="51"/>
      <c r="Q13" s="51"/>
      <c r="R13" s="51"/>
      <c r="BD13" s="5"/>
    </row>
    <row r="14" spans="1:56" x14ac:dyDescent="0.25">
      <c r="A14" s="4"/>
      <c r="D14" t="s">
        <v>99</v>
      </c>
      <c r="G14" t="s">
        <v>13</v>
      </c>
      <c r="H14" t="s">
        <v>39</v>
      </c>
      <c r="I14" s="42" t="s">
        <v>35</v>
      </c>
      <c r="J14">
        <v>2</v>
      </c>
      <c r="M14" s="51"/>
      <c r="N14" s="51"/>
      <c r="O14" s="51"/>
      <c r="P14" s="51"/>
      <c r="Q14" s="51"/>
      <c r="R14" s="51"/>
      <c r="BD14" s="5"/>
    </row>
    <row r="15" spans="1:56" x14ac:dyDescent="0.25">
      <c r="A15" s="4"/>
      <c r="B15" t="s">
        <v>40</v>
      </c>
      <c r="E15" t="s">
        <v>13</v>
      </c>
      <c r="F15" t="s">
        <v>42</v>
      </c>
      <c r="I15" s="42" t="s">
        <v>35</v>
      </c>
      <c r="J15">
        <v>2</v>
      </c>
      <c r="M15" s="51"/>
      <c r="N15" s="51"/>
      <c r="O15" s="51"/>
      <c r="P15" s="51"/>
      <c r="Q15" s="51"/>
      <c r="R15" s="51"/>
      <c r="BD15" s="5"/>
    </row>
    <row r="16" spans="1:56" x14ac:dyDescent="0.25">
      <c r="A16" s="4"/>
      <c r="E16" t="s">
        <v>13</v>
      </c>
      <c r="F16" t="s">
        <v>100</v>
      </c>
      <c r="H16" t="s">
        <v>46</v>
      </c>
      <c r="I16" s="42" t="s">
        <v>35</v>
      </c>
      <c r="J16">
        <v>2</v>
      </c>
      <c r="M16" s="51"/>
      <c r="N16" s="51"/>
      <c r="O16" s="51"/>
      <c r="P16" s="51"/>
      <c r="Q16" s="51"/>
      <c r="R16" s="51"/>
      <c r="BD16" s="5"/>
    </row>
    <row r="17" spans="1:56" x14ac:dyDescent="0.25">
      <c r="A17" s="4"/>
      <c r="B17" t="s">
        <v>31</v>
      </c>
      <c r="E17" t="s">
        <v>13</v>
      </c>
      <c r="F17" t="s">
        <v>40</v>
      </c>
      <c r="I17" t="s">
        <v>50</v>
      </c>
      <c r="J17">
        <v>1</v>
      </c>
      <c r="M17" s="51"/>
      <c r="N17" s="51"/>
      <c r="O17" s="51"/>
      <c r="P17" s="51"/>
      <c r="Q17" s="51"/>
      <c r="R17" s="51"/>
      <c r="BD17" s="5"/>
    </row>
    <row r="18" spans="1:56" x14ac:dyDescent="0.25">
      <c r="A18" s="4"/>
      <c r="B18" t="s">
        <v>32</v>
      </c>
      <c r="C18" t="s">
        <v>13</v>
      </c>
      <c r="D18" t="s">
        <v>99</v>
      </c>
      <c r="I18" t="s">
        <v>50</v>
      </c>
      <c r="J18">
        <v>1</v>
      </c>
      <c r="M18" s="51"/>
      <c r="N18" s="51"/>
      <c r="O18" s="51"/>
      <c r="P18" s="51"/>
      <c r="Q18" s="51"/>
      <c r="R18" s="51"/>
      <c r="BD18" s="5"/>
    </row>
    <row r="19" spans="1:56" x14ac:dyDescent="0.25">
      <c r="A19" s="4"/>
      <c r="F19" t="s">
        <v>42</v>
      </c>
      <c r="G19" t="s">
        <v>13</v>
      </c>
      <c r="H19" t="s">
        <v>100</v>
      </c>
      <c r="I19" t="s">
        <v>50</v>
      </c>
      <c r="J19">
        <v>1</v>
      </c>
      <c r="M19" s="51"/>
      <c r="N19" s="51"/>
      <c r="O19" s="51"/>
      <c r="P19" s="51"/>
      <c r="Q19" s="51"/>
      <c r="R19" s="51"/>
      <c r="BD19" s="5"/>
    </row>
    <row r="20" spans="1:56" x14ac:dyDescent="0.25">
      <c r="A20" s="4"/>
      <c r="D20" t="s">
        <v>39</v>
      </c>
      <c r="G20" t="s">
        <v>13</v>
      </c>
      <c r="H20" t="s">
        <v>46</v>
      </c>
      <c r="I20" t="s">
        <v>50</v>
      </c>
      <c r="J20">
        <v>1</v>
      </c>
      <c r="M20" s="51"/>
      <c r="N20" s="51"/>
      <c r="O20" s="51"/>
      <c r="P20" s="51"/>
      <c r="Q20" s="51"/>
      <c r="R20" s="51"/>
      <c r="BD20" s="5"/>
    </row>
    <row r="21" spans="1:56" ht="15.75" thickBot="1" x14ac:dyDescent="0.3">
      <c r="A21" s="6"/>
      <c r="B21" s="7" t="s">
        <v>8</v>
      </c>
      <c r="C21" s="7">
        <v>0</v>
      </c>
      <c r="D21" s="7" t="s">
        <v>52</v>
      </c>
      <c r="E21" s="7">
        <v>1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8"/>
    </row>
    <row r="24" spans="1:56" x14ac:dyDescent="0.25">
      <c r="A24" s="52" t="s">
        <v>53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</row>
    <row r="25" spans="1:56" x14ac:dyDescent="0.25">
      <c r="A25" s="1"/>
      <c r="B25" s="26"/>
      <c r="C25" s="26" t="s">
        <v>54</v>
      </c>
      <c r="D25" s="26" t="s">
        <v>55</v>
      </c>
      <c r="E25" s="26" t="s">
        <v>56</v>
      </c>
      <c r="F25" s="26" t="s">
        <v>57</v>
      </c>
      <c r="G25" s="26" t="s">
        <v>58</v>
      </c>
      <c r="H25" s="26" t="s">
        <v>59</v>
      </c>
      <c r="I25" s="26" t="s">
        <v>60</v>
      </c>
      <c r="J25" s="26" t="s">
        <v>61</v>
      </c>
      <c r="K25" s="26" t="s">
        <v>62</v>
      </c>
      <c r="L25" s="26" t="s">
        <v>63</v>
      </c>
      <c r="M25" s="26" t="s">
        <v>64</v>
      </c>
      <c r="N25" s="26" t="s">
        <v>65</v>
      </c>
      <c r="O25" s="1" t="s">
        <v>66</v>
      </c>
      <c r="P25" s="25" t="s">
        <v>67</v>
      </c>
      <c r="Q25" s="25" t="s">
        <v>68</v>
      </c>
      <c r="R25" s="25" t="s">
        <v>69</v>
      </c>
      <c r="S25" s="22" t="s">
        <v>74</v>
      </c>
      <c r="T25" s="22" t="s">
        <v>75</v>
      </c>
      <c r="U25" s="22" t="s">
        <v>76</v>
      </c>
    </row>
    <row r="26" spans="1:56" x14ac:dyDescent="0.25">
      <c r="A26" s="1"/>
      <c r="B26" s="27" t="s">
        <v>77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1</v>
      </c>
      <c r="I26" s="11">
        <v>0</v>
      </c>
      <c r="J26" s="11">
        <v>1</v>
      </c>
      <c r="K26" s="11">
        <v>1</v>
      </c>
      <c r="L26" s="11">
        <v>0</v>
      </c>
      <c r="M26" s="11">
        <v>1</v>
      </c>
      <c r="N26" s="11">
        <v>0</v>
      </c>
      <c r="O26" s="11">
        <v>0</v>
      </c>
      <c r="P26" s="23">
        <v>0</v>
      </c>
      <c r="Q26" s="23">
        <v>0</v>
      </c>
      <c r="R26" s="23">
        <v>0</v>
      </c>
    </row>
    <row r="27" spans="1:56" x14ac:dyDescent="0.25">
      <c r="A27" s="1"/>
      <c r="B27" s="27" t="s">
        <v>78</v>
      </c>
      <c r="C27" s="1">
        <v>4</v>
      </c>
      <c r="D27" s="1">
        <v>5</v>
      </c>
      <c r="E27" s="1">
        <v>20</v>
      </c>
      <c r="F27" s="9">
        <v>20</v>
      </c>
      <c r="G27" s="9">
        <v>20</v>
      </c>
      <c r="H27" s="9">
        <v>4</v>
      </c>
      <c r="I27" s="9">
        <v>20</v>
      </c>
      <c r="J27" s="9">
        <v>4</v>
      </c>
      <c r="K27" s="9">
        <v>3</v>
      </c>
      <c r="L27" s="9">
        <v>20</v>
      </c>
      <c r="M27" s="9">
        <v>2</v>
      </c>
      <c r="N27" s="9">
        <v>20</v>
      </c>
      <c r="O27" s="9">
        <v>20</v>
      </c>
      <c r="P27" s="9">
        <v>20</v>
      </c>
      <c r="Q27" s="9">
        <v>4</v>
      </c>
      <c r="R27" s="9">
        <v>5</v>
      </c>
      <c r="S27" s="11">
        <f t="shared" ref="S27:S35" si="0">SUMPRODUCT($C$26:$R$26,C27:R27)</f>
        <v>13</v>
      </c>
    </row>
    <row r="28" spans="1:56" x14ac:dyDescent="0.25">
      <c r="A28" s="1"/>
      <c r="B28" s="27" t="s">
        <v>79</v>
      </c>
      <c r="C28" s="1">
        <v>1</v>
      </c>
      <c r="D28" s="1">
        <v>1</v>
      </c>
      <c r="E28" s="1">
        <v>0</v>
      </c>
      <c r="F28" s="9">
        <v>0</v>
      </c>
      <c r="G28" s="1"/>
      <c r="H28" s="1"/>
      <c r="I28" s="1"/>
      <c r="J28" s="1"/>
      <c r="K28" s="1"/>
      <c r="O28" s="1"/>
      <c r="S28" s="9">
        <f t="shared" si="0"/>
        <v>0</v>
      </c>
      <c r="T28" t="s">
        <v>50</v>
      </c>
      <c r="U28">
        <v>2</v>
      </c>
    </row>
    <row r="29" spans="1:56" x14ac:dyDescent="0.25">
      <c r="A29" s="1"/>
      <c r="B29" s="27">
        <v>2</v>
      </c>
      <c r="C29" s="1"/>
      <c r="D29" s="1"/>
      <c r="E29" s="1"/>
      <c r="F29" s="1"/>
      <c r="G29" s="1">
        <v>0</v>
      </c>
      <c r="H29" s="1">
        <v>1</v>
      </c>
      <c r="I29" s="1">
        <v>0</v>
      </c>
      <c r="J29" s="9">
        <v>1</v>
      </c>
      <c r="K29" s="1"/>
      <c r="O29" s="1"/>
      <c r="S29" s="9">
        <f t="shared" si="0"/>
        <v>2</v>
      </c>
      <c r="T29" t="s">
        <v>50</v>
      </c>
      <c r="U29">
        <v>2</v>
      </c>
    </row>
    <row r="30" spans="1:56" x14ac:dyDescent="0.25">
      <c r="A30" s="1"/>
      <c r="B30" s="27">
        <v>3</v>
      </c>
      <c r="C30" s="1"/>
      <c r="D30" s="1"/>
      <c r="E30" s="1"/>
      <c r="F30" s="1"/>
      <c r="G30" s="1"/>
      <c r="H30" s="1"/>
      <c r="I30" s="1"/>
      <c r="J30" s="1"/>
      <c r="K30" s="1">
        <v>1</v>
      </c>
      <c r="L30">
        <v>0</v>
      </c>
      <c r="M30">
        <v>1</v>
      </c>
      <c r="N30">
        <v>0</v>
      </c>
      <c r="O30" s="1"/>
      <c r="S30" s="9">
        <f t="shared" si="0"/>
        <v>2</v>
      </c>
      <c r="T30" t="s">
        <v>50</v>
      </c>
      <c r="U30">
        <v>2</v>
      </c>
    </row>
    <row r="31" spans="1:56" x14ac:dyDescent="0.25">
      <c r="A31" s="1"/>
      <c r="B31" s="27">
        <v>4</v>
      </c>
      <c r="C31" s="1"/>
      <c r="D31" s="1"/>
      <c r="E31" s="1"/>
      <c r="F31" s="1"/>
      <c r="G31" s="1"/>
      <c r="H31" s="1"/>
      <c r="I31" s="1"/>
      <c r="J31" s="1"/>
      <c r="K31" s="1"/>
      <c r="O31" s="1">
        <v>0</v>
      </c>
      <c r="P31">
        <v>0</v>
      </c>
      <c r="Q31">
        <v>1</v>
      </c>
      <c r="R31">
        <v>1</v>
      </c>
      <c r="S31" s="9">
        <f t="shared" si="0"/>
        <v>0</v>
      </c>
      <c r="T31" t="s">
        <v>50</v>
      </c>
      <c r="U31">
        <v>2</v>
      </c>
    </row>
    <row r="32" spans="1:56" x14ac:dyDescent="0.25">
      <c r="A32" s="1"/>
      <c r="B32" s="27">
        <v>5</v>
      </c>
      <c r="C32" s="1">
        <v>1</v>
      </c>
      <c r="D32" s="1"/>
      <c r="E32" s="1"/>
      <c r="F32" s="1"/>
      <c r="G32" s="1">
        <v>0</v>
      </c>
      <c r="H32" s="1"/>
      <c r="I32" s="1"/>
      <c r="J32" s="1"/>
      <c r="K32" s="1">
        <v>1</v>
      </c>
      <c r="O32" s="1">
        <v>0</v>
      </c>
      <c r="S32" s="9">
        <f t="shared" si="0"/>
        <v>1</v>
      </c>
      <c r="T32" s="1" t="s">
        <v>50</v>
      </c>
      <c r="U32" s="1">
        <v>1</v>
      </c>
    </row>
    <row r="33" spans="1:22" x14ac:dyDescent="0.25">
      <c r="A33" s="1"/>
      <c r="B33" s="28">
        <v>6</v>
      </c>
      <c r="C33" s="1"/>
      <c r="D33" s="1">
        <v>1</v>
      </c>
      <c r="E33" s="1"/>
      <c r="F33" s="1"/>
      <c r="G33" s="1"/>
      <c r="H33" s="1">
        <v>1</v>
      </c>
      <c r="I33" s="1"/>
      <c r="J33" s="1"/>
      <c r="K33" s="1"/>
      <c r="L33" s="1">
        <v>0</v>
      </c>
      <c r="M33" s="1"/>
      <c r="N33" s="1"/>
      <c r="O33" s="1"/>
      <c r="P33">
        <v>0</v>
      </c>
      <c r="S33" s="9">
        <f t="shared" si="0"/>
        <v>1</v>
      </c>
      <c r="T33" s="1" t="s">
        <v>50</v>
      </c>
      <c r="U33" s="1">
        <v>1</v>
      </c>
    </row>
    <row r="34" spans="1:22" x14ac:dyDescent="0.25">
      <c r="B34" s="28">
        <v>7</v>
      </c>
      <c r="E34">
        <v>0</v>
      </c>
      <c r="I34">
        <v>0</v>
      </c>
      <c r="M34">
        <v>1</v>
      </c>
      <c r="Q34">
        <v>1</v>
      </c>
      <c r="S34" s="9">
        <f t="shared" si="0"/>
        <v>1</v>
      </c>
      <c r="T34" s="1" t="s">
        <v>50</v>
      </c>
      <c r="U34" s="1">
        <v>1</v>
      </c>
    </row>
    <row r="35" spans="1:22" x14ac:dyDescent="0.25">
      <c r="B35" s="28">
        <v>8</v>
      </c>
      <c r="F35">
        <v>0</v>
      </c>
      <c r="J35">
        <v>1</v>
      </c>
      <c r="N35">
        <v>0</v>
      </c>
      <c r="R35">
        <v>1</v>
      </c>
      <c r="S35" s="9">
        <f t="shared" si="0"/>
        <v>1</v>
      </c>
      <c r="T35" s="1" t="s">
        <v>50</v>
      </c>
      <c r="U35" s="1">
        <v>1</v>
      </c>
    </row>
    <row r="36" spans="1:22" x14ac:dyDescent="0.25">
      <c r="S36" s="29"/>
      <c r="U36" s="1"/>
      <c r="V36" s="1"/>
    </row>
    <row r="37" spans="1:22" x14ac:dyDescent="0.25">
      <c r="U37" s="1"/>
      <c r="V37" s="1"/>
    </row>
    <row r="38" spans="1:22" x14ac:dyDescent="0.25">
      <c r="U38" s="1"/>
      <c r="V38" s="1"/>
    </row>
  </sheetData>
  <mergeCells count="13">
    <mergeCell ref="M14:R14"/>
    <mergeCell ref="B1:E1"/>
    <mergeCell ref="A8:G8"/>
    <mergeCell ref="B9:G9"/>
    <mergeCell ref="A11:BD11"/>
    <mergeCell ref="M13:R13"/>
    <mergeCell ref="A24:V24"/>
    <mergeCell ref="M15:R15"/>
    <mergeCell ref="M16:R16"/>
    <mergeCell ref="M17:R17"/>
    <mergeCell ref="M18:R18"/>
    <mergeCell ref="M19:R19"/>
    <mergeCell ref="M20:R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B1AF9-15A4-4FEB-8ACD-260061348E00}">
  <dimension ref="A1:AA31"/>
  <sheetViews>
    <sheetView topLeftCell="F16" workbookViewId="0">
      <selection activeCell="L23" sqref="L23:L26"/>
    </sheetView>
  </sheetViews>
  <sheetFormatPr defaultRowHeight="15" x14ac:dyDescent="0.25"/>
  <sheetData>
    <row r="1" spans="1:27" x14ac:dyDescent="0.25">
      <c r="A1" s="2"/>
      <c r="B1" s="3"/>
      <c r="C1" s="59" t="s">
        <v>81</v>
      </c>
      <c r="D1" s="59"/>
      <c r="E1" s="59"/>
      <c r="F1" s="60"/>
      <c r="H1" s="2" t="s">
        <v>101</v>
      </c>
      <c r="I1" s="3"/>
      <c r="J1" s="59" t="s">
        <v>81</v>
      </c>
      <c r="K1" s="59"/>
      <c r="L1" s="59"/>
      <c r="M1" s="60"/>
      <c r="O1" s="2" t="s">
        <v>101</v>
      </c>
      <c r="P1" s="3"/>
      <c r="Q1" s="59" t="s">
        <v>81</v>
      </c>
      <c r="R1" s="59"/>
      <c r="S1" s="59"/>
      <c r="T1" s="60"/>
    </row>
    <row r="2" spans="1:27" x14ac:dyDescent="0.25">
      <c r="A2" s="4"/>
      <c r="B2" s="1"/>
      <c r="C2" s="10">
        <v>1</v>
      </c>
      <c r="D2" s="10">
        <v>2</v>
      </c>
      <c r="E2" s="10">
        <v>3</v>
      </c>
      <c r="F2" s="13">
        <v>4</v>
      </c>
      <c r="H2" s="4"/>
      <c r="I2" s="1"/>
      <c r="J2" s="10">
        <v>1</v>
      </c>
      <c r="K2" s="10">
        <v>2</v>
      </c>
      <c r="L2" s="10">
        <v>3</v>
      </c>
      <c r="M2" s="13">
        <v>4</v>
      </c>
      <c r="O2" s="4"/>
      <c r="P2" s="1"/>
      <c r="Q2" s="10">
        <v>1</v>
      </c>
      <c r="R2" s="10">
        <v>2</v>
      </c>
      <c r="S2" s="10">
        <v>3</v>
      </c>
      <c r="T2" s="13">
        <v>4</v>
      </c>
    </row>
    <row r="3" spans="1:27" x14ac:dyDescent="0.25">
      <c r="A3" s="61" t="s">
        <v>89</v>
      </c>
      <c r="B3" s="11">
        <v>1</v>
      </c>
      <c r="C3" s="1">
        <v>4</v>
      </c>
      <c r="D3" s="1">
        <v>5</v>
      </c>
      <c r="E3" s="9" t="s">
        <v>6</v>
      </c>
      <c r="F3" s="18" t="s">
        <v>6</v>
      </c>
      <c r="H3" s="61" t="s">
        <v>89</v>
      </c>
      <c r="I3" s="11">
        <v>1</v>
      </c>
      <c r="J3" s="12">
        <v>4</v>
      </c>
      <c r="K3" s="1">
        <v>5</v>
      </c>
      <c r="L3" s="9" t="s">
        <v>6</v>
      </c>
      <c r="M3" s="18" t="s">
        <v>6</v>
      </c>
      <c r="O3" s="61" t="s">
        <v>89</v>
      </c>
      <c r="P3" s="11">
        <v>1</v>
      </c>
      <c r="Q3" s="1">
        <v>0</v>
      </c>
      <c r="R3" s="1">
        <v>1</v>
      </c>
      <c r="S3" s="9" t="s">
        <v>6</v>
      </c>
      <c r="T3" s="18" t="s">
        <v>6</v>
      </c>
    </row>
    <row r="4" spans="1:27" x14ac:dyDescent="0.25">
      <c r="A4" s="61"/>
      <c r="B4" s="11">
        <v>2</v>
      </c>
      <c r="C4" s="1" t="s">
        <v>6</v>
      </c>
      <c r="D4" s="1">
        <v>4</v>
      </c>
      <c r="E4" s="1" t="s">
        <v>6</v>
      </c>
      <c r="F4" s="18">
        <v>4</v>
      </c>
      <c r="H4" s="61"/>
      <c r="I4" s="11">
        <v>2</v>
      </c>
      <c r="J4" s="1" t="s">
        <v>6</v>
      </c>
      <c r="K4" s="12">
        <v>4</v>
      </c>
      <c r="L4" s="1" t="s">
        <v>6</v>
      </c>
      <c r="M4" s="18">
        <v>4</v>
      </c>
      <c r="O4" s="61"/>
      <c r="P4" s="11">
        <v>2</v>
      </c>
      <c r="Q4" s="1" t="s">
        <v>6</v>
      </c>
      <c r="R4" s="1">
        <v>0</v>
      </c>
      <c r="S4" s="1" t="s">
        <v>6</v>
      </c>
      <c r="T4" s="18">
        <v>0</v>
      </c>
    </row>
    <row r="5" spans="1:27" x14ac:dyDescent="0.25">
      <c r="A5" s="61"/>
      <c r="B5" s="11">
        <v>3</v>
      </c>
      <c r="C5" s="9">
        <v>3</v>
      </c>
      <c r="D5" s="1" t="s">
        <v>6</v>
      </c>
      <c r="E5" s="9">
        <v>2</v>
      </c>
      <c r="F5" s="18" t="s">
        <v>6</v>
      </c>
      <c r="H5" s="61"/>
      <c r="I5" s="11">
        <v>3</v>
      </c>
      <c r="J5" s="9">
        <v>3</v>
      </c>
      <c r="K5" s="1" t="s">
        <v>6</v>
      </c>
      <c r="L5" s="12">
        <v>2</v>
      </c>
      <c r="M5" s="18" t="s">
        <v>6</v>
      </c>
      <c r="O5" s="61"/>
      <c r="P5" s="11">
        <v>3</v>
      </c>
      <c r="Q5" s="9">
        <v>1</v>
      </c>
      <c r="R5" s="1" t="s">
        <v>6</v>
      </c>
      <c r="S5" s="9">
        <v>0</v>
      </c>
      <c r="T5" s="18" t="s">
        <v>6</v>
      </c>
    </row>
    <row r="6" spans="1:27" ht="15.75" thickBot="1" x14ac:dyDescent="0.3">
      <c r="A6" s="62"/>
      <c r="B6" s="15">
        <v>4</v>
      </c>
      <c r="C6" s="16" t="s">
        <v>6</v>
      </c>
      <c r="D6" s="16" t="s">
        <v>6</v>
      </c>
      <c r="E6" s="7">
        <v>4</v>
      </c>
      <c r="F6" s="19">
        <v>5</v>
      </c>
      <c r="H6" s="62"/>
      <c r="I6" s="15">
        <v>4</v>
      </c>
      <c r="J6" s="16" t="s">
        <v>6</v>
      </c>
      <c r="K6" s="16" t="s">
        <v>6</v>
      </c>
      <c r="L6" s="20">
        <v>4</v>
      </c>
      <c r="M6" s="19">
        <v>5</v>
      </c>
      <c r="O6" s="62"/>
      <c r="P6" s="15">
        <v>4</v>
      </c>
      <c r="Q6" s="16" t="s">
        <v>6</v>
      </c>
      <c r="R6" s="16" t="s">
        <v>6</v>
      </c>
      <c r="S6" s="7">
        <v>0</v>
      </c>
      <c r="T6" s="19">
        <v>1</v>
      </c>
    </row>
    <row r="7" spans="1:27" ht="15.75" thickBot="1" x14ac:dyDescent="0.3"/>
    <row r="8" spans="1:27" x14ac:dyDescent="0.25">
      <c r="A8" s="2" t="s">
        <v>83</v>
      </c>
      <c r="B8" s="3"/>
      <c r="C8" s="59" t="s">
        <v>81</v>
      </c>
      <c r="D8" s="59"/>
      <c r="E8" s="59"/>
      <c r="F8" s="60"/>
      <c r="H8" s="2" t="s">
        <v>83</v>
      </c>
      <c r="I8" s="3"/>
      <c r="J8" s="59" t="s">
        <v>81</v>
      </c>
      <c r="K8" s="59"/>
      <c r="L8" s="59"/>
      <c r="M8" s="60"/>
      <c r="O8" s="2" t="s">
        <v>102</v>
      </c>
      <c r="P8" s="3"/>
      <c r="Q8" s="59" t="s">
        <v>81</v>
      </c>
      <c r="R8" s="59"/>
      <c r="S8" s="59"/>
      <c r="T8" s="60"/>
    </row>
    <row r="9" spans="1:27" x14ac:dyDescent="0.25">
      <c r="A9" s="4"/>
      <c r="B9" s="1"/>
      <c r="C9" s="10">
        <v>1</v>
      </c>
      <c r="D9" s="10">
        <v>2</v>
      </c>
      <c r="E9" s="10">
        <v>3</v>
      </c>
      <c r="F9" s="13">
        <v>4</v>
      </c>
      <c r="H9" s="4"/>
      <c r="I9" s="1"/>
      <c r="J9" s="10">
        <v>1</v>
      </c>
      <c r="K9" s="10">
        <v>2</v>
      </c>
      <c r="L9" s="10">
        <v>3</v>
      </c>
      <c r="M9" s="13">
        <v>4</v>
      </c>
      <c r="O9" s="4"/>
      <c r="P9" s="1"/>
      <c r="Q9" s="10">
        <v>1</v>
      </c>
      <c r="R9" s="10">
        <v>2</v>
      </c>
      <c r="S9" s="10">
        <v>3</v>
      </c>
      <c r="T9" s="13">
        <v>4</v>
      </c>
    </row>
    <row r="10" spans="1:27" x14ac:dyDescent="0.25">
      <c r="A10" s="61" t="s">
        <v>89</v>
      </c>
      <c r="B10" s="11">
        <v>1</v>
      </c>
      <c r="C10" s="12">
        <v>0</v>
      </c>
      <c r="D10" s="1">
        <v>1</v>
      </c>
      <c r="E10" s="9" t="s">
        <v>6</v>
      </c>
      <c r="F10" s="18" t="s">
        <v>6</v>
      </c>
      <c r="H10" s="61" t="s">
        <v>89</v>
      </c>
      <c r="I10" s="11">
        <v>1</v>
      </c>
      <c r="J10" s="9">
        <v>0</v>
      </c>
      <c r="K10" s="9">
        <v>1</v>
      </c>
      <c r="L10" s="9" t="s">
        <v>6</v>
      </c>
      <c r="M10" s="18" t="s">
        <v>6</v>
      </c>
      <c r="O10" s="61" t="s">
        <v>89</v>
      </c>
      <c r="P10" s="11">
        <v>1</v>
      </c>
      <c r="Q10" s="9">
        <v>0</v>
      </c>
      <c r="R10" s="31">
        <v>1</v>
      </c>
      <c r="S10" s="9" t="s">
        <v>6</v>
      </c>
      <c r="T10" s="18" t="s">
        <v>6</v>
      </c>
    </row>
    <row r="11" spans="1:27" x14ac:dyDescent="0.25">
      <c r="A11" s="61"/>
      <c r="B11" s="11">
        <v>2</v>
      </c>
      <c r="C11" s="1" t="s">
        <v>6</v>
      </c>
      <c r="D11" s="12">
        <v>0</v>
      </c>
      <c r="E11" s="1" t="s">
        <v>6</v>
      </c>
      <c r="F11" s="14">
        <v>0</v>
      </c>
      <c r="H11" s="61"/>
      <c r="I11" s="11">
        <v>2</v>
      </c>
      <c r="J11" s="9" t="s">
        <v>6</v>
      </c>
      <c r="K11" s="9">
        <v>0</v>
      </c>
      <c r="L11" s="9" t="s">
        <v>6</v>
      </c>
      <c r="M11" s="18">
        <v>0</v>
      </c>
      <c r="O11" s="61"/>
      <c r="P11" s="11">
        <v>2</v>
      </c>
      <c r="Q11" s="9" t="s">
        <v>6</v>
      </c>
      <c r="R11" s="9">
        <v>0</v>
      </c>
      <c r="S11" s="9" t="s">
        <v>6</v>
      </c>
      <c r="T11" s="18">
        <v>0</v>
      </c>
      <c r="U11" t="s">
        <v>103</v>
      </c>
    </row>
    <row r="12" spans="1:27" x14ac:dyDescent="0.25">
      <c r="A12" s="61"/>
      <c r="B12" s="11">
        <v>3</v>
      </c>
      <c r="C12" s="9">
        <v>1</v>
      </c>
      <c r="D12" s="1" t="s">
        <v>6</v>
      </c>
      <c r="E12" s="12">
        <v>0</v>
      </c>
      <c r="F12" s="18" t="s">
        <v>6</v>
      </c>
      <c r="H12" s="61"/>
      <c r="I12" s="11">
        <v>3</v>
      </c>
      <c r="J12" s="9">
        <v>1</v>
      </c>
      <c r="K12" s="9" t="s">
        <v>6</v>
      </c>
      <c r="L12" s="9">
        <v>0</v>
      </c>
      <c r="M12" s="18" t="s">
        <v>6</v>
      </c>
      <c r="O12" s="61"/>
      <c r="P12" s="11">
        <v>3</v>
      </c>
      <c r="Q12" s="9">
        <v>1</v>
      </c>
      <c r="R12" s="9" t="s">
        <v>6</v>
      </c>
      <c r="S12" s="9">
        <v>0</v>
      </c>
      <c r="T12" s="18" t="s">
        <v>6</v>
      </c>
    </row>
    <row r="13" spans="1:27" ht="15.75" thickBot="1" x14ac:dyDescent="0.3">
      <c r="A13" s="62"/>
      <c r="B13" s="15">
        <v>4</v>
      </c>
      <c r="C13" s="16" t="s">
        <v>6</v>
      </c>
      <c r="D13" s="16" t="s">
        <v>6</v>
      </c>
      <c r="E13" s="7">
        <v>0</v>
      </c>
      <c r="F13" s="19">
        <v>1</v>
      </c>
      <c r="H13" s="62"/>
      <c r="I13" s="15">
        <v>4</v>
      </c>
      <c r="J13" s="16" t="s">
        <v>6</v>
      </c>
      <c r="K13" s="16" t="s">
        <v>6</v>
      </c>
      <c r="L13" s="16">
        <v>0</v>
      </c>
      <c r="M13" s="19">
        <v>1</v>
      </c>
      <c r="O13" s="62"/>
      <c r="P13" s="15">
        <v>4</v>
      </c>
      <c r="Q13" s="16" t="s">
        <v>6</v>
      </c>
      <c r="R13" s="16" t="s">
        <v>6</v>
      </c>
      <c r="S13" s="16">
        <v>0</v>
      </c>
      <c r="T13" s="19">
        <v>1</v>
      </c>
    </row>
    <row r="14" spans="1:27" ht="15.75" thickBot="1" x14ac:dyDescent="0.3"/>
    <row r="15" spans="1:27" x14ac:dyDescent="0.25">
      <c r="A15" s="2" t="s">
        <v>102</v>
      </c>
      <c r="B15" s="3"/>
      <c r="C15" s="59" t="s">
        <v>81</v>
      </c>
      <c r="D15" s="59"/>
      <c r="E15" s="59"/>
      <c r="F15" s="60"/>
      <c r="H15" s="2"/>
      <c r="I15" s="3"/>
      <c r="J15" s="59" t="s">
        <v>81</v>
      </c>
      <c r="K15" s="59"/>
      <c r="L15" s="59"/>
      <c r="M15" s="60"/>
      <c r="O15" s="2"/>
      <c r="P15" s="3"/>
      <c r="Q15" s="59" t="s">
        <v>81</v>
      </c>
      <c r="R15" s="59"/>
      <c r="S15" s="59"/>
      <c r="T15" s="60"/>
      <c r="V15" s="2"/>
      <c r="W15" s="3"/>
      <c r="X15" s="59" t="s">
        <v>81</v>
      </c>
      <c r="Y15" s="59"/>
      <c r="Z15" s="59"/>
      <c r="AA15" s="60"/>
    </row>
    <row r="16" spans="1:27" x14ac:dyDescent="0.25">
      <c r="A16" s="4"/>
      <c r="B16" s="1"/>
      <c r="C16" s="10">
        <v>1</v>
      </c>
      <c r="D16" s="10">
        <v>2</v>
      </c>
      <c r="E16" s="10">
        <v>3</v>
      </c>
      <c r="F16" s="13">
        <v>4</v>
      </c>
      <c r="H16" s="4"/>
      <c r="I16" s="1"/>
      <c r="J16" s="10">
        <v>1</v>
      </c>
      <c r="K16" s="10">
        <v>2</v>
      </c>
      <c r="L16" s="10">
        <v>3</v>
      </c>
      <c r="M16" s="13">
        <v>4</v>
      </c>
      <c r="O16" s="4"/>
      <c r="P16" s="1"/>
      <c r="Q16" s="10">
        <v>1</v>
      </c>
      <c r="R16" s="10">
        <v>2</v>
      </c>
      <c r="S16" s="10">
        <v>3</v>
      </c>
      <c r="T16" s="13">
        <v>4</v>
      </c>
      <c r="V16" s="4"/>
      <c r="W16" s="1"/>
      <c r="X16" s="10">
        <v>1</v>
      </c>
      <c r="Y16" s="10">
        <v>2</v>
      </c>
      <c r="Z16" s="10">
        <v>3</v>
      </c>
      <c r="AA16" s="13">
        <v>4</v>
      </c>
    </row>
    <row r="17" spans="1:27" x14ac:dyDescent="0.25">
      <c r="A17" s="61" t="s">
        <v>89</v>
      </c>
      <c r="B17" s="11">
        <v>1</v>
      </c>
      <c r="C17" s="9">
        <v>0</v>
      </c>
      <c r="D17" s="9">
        <v>1</v>
      </c>
      <c r="E17" s="9" t="s">
        <v>6</v>
      </c>
      <c r="F17" s="18" t="s">
        <v>6</v>
      </c>
      <c r="H17" s="61" t="s">
        <v>89</v>
      </c>
      <c r="I17" s="11">
        <v>1</v>
      </c>
      <c r="J17" s="46">
        <v>0</v>
      </c>
      <c r="K17" s="9">
        <v>1</v>
      </c>
      <c r="L17" s="9" t="s">
        <v>6</v>
      </c>
      <c r="M17" s="18" t="s">
        <v>6</v>
      </c>
      <c r="O17" s="61" t="s">
        <v>89</v>
      </c>
      <c r="P17" s="11">
        <v>1</v>
      </c>
      <c r="Q17" s="9">
        <v>0</v>
      </c>
      <c r="R17" s="9">
        <v>1</v>
      </c>
      <c r="S17" s="9" t="s">
        <v>6</v>
      </c>
      <c r="T17" s="18" t="s">
        <v>6</v>
      </c>
      <c r="V17" s="61" t="s">
        <v>89</v>
      </c>
      <c r="W17" s="11">
        <v>1</v>
      </c>
      <c r="X17" s="46">
        <v>0</v>
      </c>
      <c r="Y17" s="9">
        <v>1</v>
      </c>
      <c r="Z17" s="9" t="s">
        <v>6</v>
      </c>
      <c r="AA17" s="18" t="s">
        <v>6</v>
      </c>
    </row>
    <row r="18" spans="1:27" x14ac:dyDescent="0.25">
      <c r="A18" s="61"/>
      <c r="B18" s="11">
        <v>2</v>
      </c>
      <c r="C18" s="9" t="s">
        <v>6</v>
      </c>
      <c r="D18" s="9">
        <v>0</v>
      </c>
      <c r="E18" s="9" t="s">
        <v>6</v>
      </c>
      <c r="F18" s="18">
        <v>0</v>
      </c>
      <c r="G18" t="s">
        <v>104</v>
      </c>
      <c r="H18" s="61"/>
      <c r="I18" s="11">
        <v>2</v>
      </c>
      <c r="J18" s="9" t="s">
        <v>6</v>
      </c>
      <c r="K18" s="46">
        <v>0</v>
      </c>
      <c r="L18" s="9" t="s">
        <v>6</v>
      </c>
      <c r="M18" s="18">
        <v>0</v>
      </c>
      <c r="O18" s="61"/>
      <c r="P18" s="11">
        <v>2</v>
      </c>
      <c r="Q18" s="9" t="s">
        <v>6</v>
      </c>
      <c r="R18" s="46">
        <v>0</v>
      </c>
      <c r="S18" s="9" t="s">
        <v>6</v>
      </c>
      <c r="T18" s="47">
        <v>0</v>
      </c>
      <c r="V18" s="61"/>
      <c r="W18" s="11">
        <v>2</v>
      </c>
      <c r="X18" s="9" t="s">
        <v>6</v>
      </c>
      <c r="Y18" s="46">
        <v>0</v>
      </c>
      <c r="Z18" s="9" t="s">
        <v>6</v>
      </c>
      <c r="AA18" s="18">
        <v>0</v>
      </c>
    </row>
    <row r="19" spans="1:27" x14ac:dyDescent="0.25">
      <c r="A19" s="61"/>
      <c r="B19" s="11">
        <v>3</v>
      </c>
      <c r="C19" s="9">
        <v>0</v>
      </c>
      <c r="D19" s="9" t="s">
        <v>6</v>
      </c>
      <c r="E19" s="9">
        <v>0</v>
      </c>
      <c r="F19" s="18" t="s">
        <v>6</v>
      </c>
      <c r="H19" s="61"/>
      <c r="I19" s="11">
        <v>3</v>
      </c>
      <c r="J19" s="9">
        <v>0</v>
      </c>
      <c r="K19" s="9" t="s">
        <v>6</v>
      </c>
      <c r="L19" s="46">
        <v>0</v>
      </c>
      <c r="M19" s="18" t="s">
        <v>6</v>
      </c>
      <c r="O19" s="61"/>
      <c r="P19" s="11">
        <v>3</v>
      </c>
      <c r="Q19" s="46">
        <v>0</v>
      </c>
      <c r="R19" s="9" t="s">
        <v>6</v>
      </c>
      <c r="S19" s="46">
        <v>0</v>
      </c>
      <c r="T19" s="18" t="s">
        <v>6</v>
      </c>
      <c r="V19" s="61"/>
      <c r="W19" s="11">
        <v>3</v>
      </c>
      <c r="X19" s="9">
        <v>0</v>
      </c>
      <c r="Y19" s="9" t="s">
        <v>6</v>
      </c>
      <c r="Z19" s="9">
        <v>0</v>
      </c>
      <c r="AA19" s="18" t="s">
        <v>6</v>
      </c>
    </row>
    <row r="20" spans="1:27" ht="15.75" thickBot="1" x14ac:dyDescent="0.3">
      <c r="A20" s="62"/>
      <c r="B20" s="15">
        <v>4</v>
      </c>
      <c r="C20" s="16" t="s">
        <v>6</v>
      </c>
      <c r="D20" s="16" t="s">
        <v>6</v>
      </c>
      <c r="E20" s="16">
        <v>0</v>
      </c>
      <c r="F20" s="19">
        <v>0</v>
      </c>
      <c r="H20" s="62"/>
      <c r="I20" s="15">
        <v>4</v>
      </c>
      <c r="J20" s="16" t="s">
        <v>6</v>
      </c>
      <c r="K20" s="16" t="s">
        <v>6</v>
      </c>
      <c r="L20" s="16">
        <v>0</v>
      </c>
      <c r="M20" s="19">
        <v>0</v>
      </c>
      <c r="O20" s="62"/>
      <c r="P20" s="15">
        <v>4</v>
      </c>
      <c r="Q20" s="16" t="s">
        <v>6</v>
      </c>
      <c r="R20" s="16" t="s">
        <v>6</v>
      </c>
      <c r="S20" s="16">
        <v>0</v>
      </c>
      <c r="T20" s="19">
        <v>0</v>
      </c>
      <c r="V20" s="62"/>
      <c r="W20" s="15">
        <v>4</v>
      </c>
      <c r="X20" s="16" t="s">
        <v>6</v>
      </c>
      <c r="Y20" s="16" t="s">
        <v>6</v>
      </c>
      <c r="Z20" s="16">
        <v>0</v>
      </c>
      <c r="AA20" s="19">
        <v>0</v>
      </c>
    </row>
    <row r="21" spans="1:27" ht="15.75" thickBot="1" x14ac:dyDescent="0.3"/>
    <row r="22" spans="1:27" x14ac:dyDescent="0.25">
      <c r="H22" s="2"/>
      <c r="I22" s="3"/>
      <c r="J22" s="59" t="s">
        <v>81</v>
      </c>
      <c r="K22" s="59"/>
      <c r="L22" s="59"/>
      <c r="M22" s="60"/>
      <c r="O22" s="2"/>
      <c r="P22" s="3"/>
      <c r="Q22" s="59" t="s">
        <v>81</v>
      </c>
      <c r="R22" s="59"/>
      <c r="S22" s="59"/>
      <c r="T22" s="60"/>
      <c r="V22" s="2"/>
      <c r="W22" s="3"/>
      <c r="X22" s="59" t="s">
        <v>81</v>
      </c>
      <c r="Y22" s="59"/>
      <c r="Z22" s="59"/>
      <c r="AA22" s="60"/>
    </row>
    <row r="23" spans="1:27" x14ac:dyDescent="0.25">
      <c r="H23" s="4"/>
      <c r="I23" s="1"/>
      <c r="J23" s="10">
        <v>1</v>
      </c>
      <c r="K23" s="10">
        <v>2</v>
      </c>
      <c r="L23" s="10">
        <v>3</v>
      </c>
      <c r="M23" s="13">
        <v>4</v>
      </c>
      <c r="O23" s="4"/>
      <c r="P23" s="1"/>
      <c r="Q23" s="10">
        <v>1</v>
      </c>
      <c r="R23" s="10">
        <v>2</v>
      </c>
      <c r="S23" s="10">
        <v>3</v>
      </c>
      <c r="T23" s="13">
        <v>4</v>
      </c>
      <c r="V23" s="4"/>
      <c r="W23" s="1"/>
      <c r="X23" s="10">
        <v>1</v>
      </c>
      <c r="Y23" s="10">
        <v>2</v>
      </c>
      <c r="Z23" s="10">
        <v>3</v>
      </c>
      <c r="AA23" s="13">
        <v>4</v>
      </c>
    </row>
    <row r="24" spans="1:27" x14ac:dyDescent="0.25">
      <c r="H24" s="61" t="s">
        <v>89</v>
      </c>
      <c r="I24" s="11">
        <v>1</v>
      </c>
      <c r="J24" s="46">
        <v>4</v>
      </c>
      <c r="K24" s="9">
        <v>5</v>
      </c>
      <c r="L24" s="9" t="s">
        <v>6</v>
      </c>
      <c r="M24" s="18" t="s">
        <v>6</v>
      </c>
      <c r="O24" s="61" t="s">
        <v>89</v>
      </c>
      <c r="P24" s="11">
        <v>1</v>
      </c>
      <c r="Q24" s="9">
        <v>4</v>
      </c>
      <c r="R24" s="9">
        <v>5</v>
      </c>
      <c r="S24" s="9" t="s">
        <v>6</v>
      </c>
      <c r="T24" s="18" t="s">
        <v>6</v>
      </c>
      <c r="V24" s="61" t="s">
        <v>89</v>
      </c>
      <c r="W24" s="11">
        <v>1</v>
      </c>
      <c r="X24" s="9">
        <v>4</v>
      </c>
      <c r="Y24" s="46">
        <v>5</v>
      </c>
      <c r="Z24" s="9" t="s">
        <v>6</v>
      </c>
      <c r="AA24" s="18" t="s">
        <v>6</v>
      </c>
    </row>
    <row r="25" spans="1:27" x14ac:dyDescent="0.25">
      <c r="H25" s="61"/>
      <c r="I25" s="11">
        <v>2</v>
      </c>
      <c r="J25" s="9" t="s">
        <v>6</v>
      </c>
      <c r="K25" s="46">
        <v>4</v>
      </c>
      <c r="L25" s="9" t="s">
        <v>6</v>
      </c>
      <c r="M25" s="47">
        <v>4</v>
      </c>
      <c r="O25" s="61"/>
      <c r="P25" s="11">
        <v>2</v>
      </c>
      <c r="Q25" s="9" t="s">
        <v>6</v>
      </c>
      <c r="R25" s="46">
        <v>4</v>
      </c>
      <c r="S25" s="9" t="s">
        <v>6</v>
      </c>
      <c r="T25" s="47">
        <v>4</v>
      </c>
      <c r="V25" s="61"/>
      <c r="W25" s="11">
        <v>2</v>
      </c>
      <c r="X25" s="9" t="s">
        <v>6</v>
      </c>
      <c r="Y25" s="9">
        <v>4</v>
      </c>
      <c r="Z25" s="9" t="s">
        <v>6</v>
      </c>
      <c r="AA25" s="47">
        <v>4</v>
      </c>
    </row>
    <row r="26" spans="1:27" x14ac:dyDescent="0.25">
      <c r="H26" s="61"/>
      <c r="I26" s="11">
        <v>3</v>
      </c>
      <c r="J26" s="9">
        <v>3</v>
      </c>
      <c r="K26" s="9" t="s">
        <v>6</v>
      </c>
      <c r="L26" s="46">
        <v>2</v>
      </c>
      <c r="M26" s="18" t="s">
        <v>6</v>
      </c>
      <c r="O26" s="61"/>
      <c r="P26" s="11">
        <v>3</v>
      </c>
      <c r="Q26" s="46">
        <v>3</v>
      </c>
      <c r="R26" s="9" t="s">
        <v>6</v>
      </c>
      <c r="S26" s="46">
        <v>2</v>
      </c>
      <c r="T26" s="18" t="s">
        <v>6</v>
      </c>
      <c r="V26" s="61"/>
      <c r="W26" s="11">
        <v>3</v>
      </c>
      <c r="X26" s="46">
        <v>3</v>
      </c>
      <c r="Y26" s="9" t="s">
        <v>6</v>
      </c>
      <c r="Z26" s="46">
        <v>2</v>
      </c>
      <c r="AA26" s="18" t="s">
        <v>6</v>
      </c>
    </row>
    <row r="27" spans="1:27" ht="15.75" thickBot="1" x14ac:dyDescent="0.3">
      <c r="H27" s="62"/>
      <c r="I27" s="15">
        <v>4</v>
      </c>
      <c r="J27" s="16" t="s">
        <v>6</v>
      </c>
      <c r="K27" s="16" t="s">
        <v>6</v>
      </c>
      <c r="L27" s="16">
        <v>4</v>
      </c>
      <c r="M27" s="19">
        <v>5</v>
      </c>
      <c r="O27" s="62"/>
      <c r="P27" s="15">
        <v>4</v>
      </c>
      <c r="Q27" s="16" t="s">
        <v>6</v>
      </c>
      <c r="R27" s="16" t="s">
        <v>6</v>
      </c>
      <c r="S27" s="16">
        <v>4</v>
      </c>
      <c r="T27" s="19">
        <v>5</v>
      </c>
      <c r="V27" s="62"/>
      <c r="W27" s="15">
        <v>4</v>
      </c>
      <c r="X27" s="16" t="s">
        <v>6</v>
      </c>
      <c r="Y27" s="16" t="s">
        <v>6</v>
      </c>
      <c r="Z27" s="16">
        <v>4</v>
      </c>
      <c r="AA27" s="19">
        <v>5</v>
      </c>
    </row>
    <row r="28" spans="1:27" x14ac:dyDescent="0.25">
      <c r="J28" s="29"/>
      <c r="K28" s="29"/>
      <c r="L28" s="29"/>
      <c r="M28" s="29"/>
    </row>
    <row r="29" spans="1:27" x14ac:dyDescent="0.25">
      <c r="H29" t="s">
        <v>105</v>
      </c>
      <c r="I29">
        <f>J24+K25+L26+M25</f>
        <v>14</v>
      </c>
      <c r="J29">
        <v>14000</v>
      </c>
      <c r="O29" t="s">
        <v>105</v>
      </c>
      <c r="P29">
        <f>Q26+R25+S26+T25</f>
        <v>13</v>
      </c>
      <c r="V29" t="s">
        <v>105</v>
      </c>
      <c r="W29">
        <f>X26+Y24+Z26+AA25</f>
        <v>14</v>
      </c>
    </row>
    <row r="30" spans="1:27" x14ac:dyDescent="0.25">
      <c r="P30" t="s">
        <v>107</v>
      </c>
    </row>
    <row r="31" spans="1:27" x14ac:dyDescent="0.25">
      <c r="P31" t="s">
        <v>108</v>
      </c>
    </row>
  </sheetData>
  <mergeCells count="26">
    <mergeCell ref="C1:F1"/>
    <mergeCell ref="J1:M1"/>
    <mergeCell ref="Q1:T1"/>
    <mergeCell ref="A3:A6"/>
    <mergeCell ref="H3:H6"/>
    <mergeCell ref="O3:O6"/>
    <mergeCell ref="C15:F15"/>
    <mergeCell ref="J15:M15"/>
    <mergeCell ref="A17:A20"/>
    <mergeCell ref="H17:H20"/>
    <mergeCell ref="J22:M22"/>
    <mergeCell ref="C8:F8"/>
    <mergeCell ref="J8:M8"/>
    <mergeCell ref="Q8:T8"/>
    <mergeCell ref="A10:A13"/>
    <mergeCell ref="H10:H13"/>
    <mergeCell ref="O10:O13"/>
    <mergeCell ref="X15:AA15"/>
    <mergeCell ref="V17:V20"/>
    <mergeCell ref="X22:AA22"/>
    <mergeCell ref="V24:V27"/>
    <mergeCell ref="H24:H27"/>
    <mergeCell ref="Q15:T15"/>
    <mergeCell ref="O17:O20"/>
    <mergeCell ref="Q22:T22"/>
    <mergeCell ref="O24:O2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B7728AE1D21D41AD9B35AAE0A4EC95" ma:contentTypeVersion="17" ma:contentTypeDescription="Create a new document." ma:contentTypeScope="" ma:versionID="70fd6f256f1bf16c6002372cc7597090">
  <xsd:schema xmlns:xsd="http://www.w3.org/2001/XMLSchema" xmlns:xs="http://www.w3.org/2001/XMLSchema" xmlns:p="http://schemas.microsoft.com/office/2006/metadata/properties" xmlns:ns2="52dda859-a9e4-42d9-868d-de8ee1d200c2" xmlns:ns3="d8e1a60f-3350-4a05-95d7-b25b2a175643" targetNamespace="http://schemas.microsoft.com/office/2006/metadata/properties" ma:root="true" ma:fieldsID="33e0aed630b043b1251b270822dc15a4" ns2:_="" ns3:_="">
    <xsd:import namespace="52dda859-a9e4-42d9-868d-de8ee1d200c2"/>
    <xsd:import namespace="d8e1a60f-3350-4a05-95d7-b25b2a1756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dda859-a9e4-42d9-868d-de8ee1d200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8deb48b-0a2b-4e23-9a68-642254c24ba9}" ma:internalName="TaxCatchAll" ma:showField="CatchAllData" ma:web="52dda859-a9e4-42d9-868d-de8ee1d200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e1a60f-3350-4a05-95d7-b25b2a1756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2b4c3-ad89-44e0-9eed-c911eaa683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e1a60f-3350-4a05-95d7-b25b2a175643">
      <Terms xmlns="http://schemas.microsoft.com/office/infopath/2007/PartnerControls"/>
    </lcf76f155ced4ddcb4097134ff3c332f>
    <TaxCatchAll xmlns="52dda859-a9e4-42d9-868d-de8ee1d200c2" xsi:nil="true"/>
  </documentManagement>
</p:properties>
</file>

<file path=customXml/itemProps1.xml><?xml version="1.0" encoding="utf-8"?>
<ds:datastoreItem xmlns:ds="http://schemas.openxmlformats.org/officeDocument/2006/customXml" ds:itemID="{15471352-FD80-45B3-B615-94F4D059B6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14D9CE-A798-41B3-A63C-74BE61707E01}"/>
</file>

<file path=customXml/itemProps3.xml><?xml version="1.0" encoding="utf-8"?>
<ds:datastoreItem xmlns:ds="http://schemas.openxmlformats.org/officeDocument/2006/customXml" ds:itemID="{37BB0E2F-163B-4FD6-B697-150DE69C09B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IP</vt:lpstr>
      <vt:lpstr>Extra (if it was a max problem)</vt:lpstr>
      <vt:lpstr>Hungarian Algo.</vt:lpstr>
      <vt:lpstr>IP2</vt:lpstr>
      <vt:lpstr>Hungarian Algo. 2</vt:lpstr>
      <vt:lpstr>IP2 (2)</vt:lpstr>
      <vt:lpstr>Hungarian Algo. 2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Surani Schoeman</cp:lastModifiedBy>
  <cp:revision/>
  <dcterms:created xsi:type="dcterms:W3CDTF">2020-04-09T11:26:32Z</dcterms:created>
  <dcterms:modified xsi:type="dcterms:W3CDTF">2021-09-02T11:47:24Z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0x010100DBB7728AE1D21D41AD9B35AAE0A4EC95</vt:lpwstr>
  </property>
</Properties>
</file>