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2445a1c52d39f861/Documents/Work/Modules/Year 3/LPR 381/Linear-Programming-101/Exercises/"/>
    </mc:Choice>
  </mc:AlternateContent>
  <xr:revisionPtr revIDLastSave="4" documentId="13_ncr:1_{2AD2EC19-E879-447A-B539-4C9D00CDAF03}" xr6:coauthVersionLast="47" xr6:coauthVersionMax="47" xr10:uidLastSave="{8415951D-BF5F-4622-B564-830B40299968}"/>
  <bookViews>
    <workbookView xWindow="19110" yWindow="0" windowWidth="19380" windowHeight="20970" xr2:uid="{00000000-000D-0000-FFFF-FFFF00000000}"/>
  </bookViews>
  <sheets>
    <sheet name="Branch &amp; Bound" sheetId="1" r:id="rId1"/>
  </sheets>
  <definedNames>
    <definedName name="solver_adj" localSheetId="0" hidden="1">'Branch &amp; Bound'!$P$14:$Q$14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'Branch &amp; Bound'!$R$16</definedName>
    <definedName name="solver_lhs2" localSheetId="0" hidden="1">'Branch &amp; Bound'!$R$17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'Branch &amp; Bound'!$R$15</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hs1" localSheetId="0" hidden="1">'Branch &amp; Bound'!$T$16</definedName>
    <definedName name="solver_rhs2" localSheetId="0" hidden="1">'Branch &amp; Bound'!$T$17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 i="1" l="1"/>
  <c r="D41" i="1"/>
  <c r="H41" i="1" s="1"/>
  <c r="E41" i="1"/>
  <c r="E40" i="1" s="1"/>
  <c r="F41" i="1"/>
  <c r="F40" i="1" s="1"/>
  <c r="G41" i="1"/>
  <c r="G40" i="1" s="1"/>
  <c r="C41" i="1"/>
  <c r="C40" i="1" s="1"/>
  <c r="H36" i="1"/>
  <c r="H35" i="1"/>
  <c r="R17" i="1"/>
  <c r="R15" i="1"/>
  <c r="R16" i="1"/>
  <c r="F39" i="1" l="1"/>
  <c r="E39" i="1"/>
  <c r="D39" i="1"/>
  <c r="C39" i="1"/>
  <c r="D40" i="1"/>
  <c r="D45" i="1" s="1"/>
  <c r="H40" i="1" l="1"/>
  <c r="E45" i="1"/>
  <c r="G45" i="1"/>
  <c r="F45" i="1"/>
  <c r="C45" i="1"/>
  <c r="C44" i="1"/>
  <c r="C46" i="1"/>
  <c r="E46" i="1"/>
  <c r="E44" i="1"/>
  <c r="F46" i="1"/>
  <c r="F44" i="1"/>
  <c r="G44" i="1"/>
  <c r="G46" i="1"/>
  <c r="D44" i="1"/>
  <c r="D46" i="1"/>
</calcChain>
</file>

<file path=xl/sharedStrings.xml><?xml version="1.0" encoding="utf-8"?>
<sst xmlns="http://schemas.openxmlformats.org/spreadsheetml/2006/main" count="90" uniqueCount="59">
  <si>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</si>
  <si>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</si>
  <si>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</si>
  <si>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</si>
  <si>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</si>
  <si>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</si>
  <si>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</si>
  <si>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</si>
  <si>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</si>
  <si>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</si>
  <si>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</si>
  <si>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</si>
  <si>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</si>
  <si>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</si>
  <si>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</si>
  <si>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</si>
  <si>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</si>
  <si>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</si>
  <si>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Carpentry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</si>
  <si>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</si>
  <si>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</si>
  <si>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</si>
  <si>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 xml:space="preserve">Solver: Primary IP </t>
  </si>
  <si>
    <r>
      <t>x</t>
    </r>
    <r>
      <rPr>
        <b/>
        <sz val="8"/>
        <color theme="1"/>
        <rFont val="Calibri"/>
        <family val="2"/>
        <scheme val="minor"/>
      </rPr>
      <t>1</t>
    </r>
  </si>
  <si>
    <r>
      <t>x</t>
    </r>
    <r>
      <rPr>
        <b/>
        <sz val="8"/>
        <color theme="1"/>
        <rFont val="Calibri"/>
        <family val="2"/>
        <scheme val="minor"/>
      </rPr>
      <t>2</t>
    </r>
  </si>
  <si>
    <t>ref.</t>
  </si>
  <si>
    <t>sign</t>
  </si>
  <si>
    <t>rhs</t>
  </si>
  <si>
    <t>var.</t>
  </si>
  <si>
    <t>obj.</t>
  </si>
  <si>
    <t>s.t.</t>
  </si>
  <si>
    <t>when relaxing, we take out the integer constraint, then we do a solver</t>
  </si>
  <si>
    <t>=</t>
  </si>
  <si>
    <t>max</t>
  </si>
  <si>
    <t>Canonical</t>
  </si>
  <si>
    <t>Max z -&gt;</t>
  </si>
  <si>
    <t>+s1</t>
  </si>
  <si>
    <t>+s2</t>
  </si>
  <si>
    <t>+x2</t>
  </si>
  <si>
    <t>+5x2</t>
  </si>
  <si>
    <t>+x1</t>
  </si>
  <si>
    <t>+9x1</t>
  </si>
  <si>
    <t>-8x1</t>
  </si>
  <si>
    <t>-5x2</t>
  </si>
  <si>
    <t>T-i</t>
  </si>
  <si>
    <t>x1</t>
  </si>
  <si>
    <t>x2</t>
  </si>
  <si>
    <t>s1</t>
  </si>
  <si>
    <t>s2</t>
  </si>
  <si>
    <t>ratio</t>
  </si>
  <si>
    <t>z</t>
  </si>
  <si>
    <t>labour</t>
  </si>
  <si>
    <t>wood</t>
  </si>
  <si>
    <t>using primal, it is feasible, but not optimal (negatives in Z row)</t>
  </si>
  <si>
    <t>pivot column = greatest negative (x1)</t>
  </si>
  <si>
    <t>pivot row = smallest POSITIVE ratio</t>
  </si>
  <si>
    <t>T-2</t>
  </si>
  <si>
    <t>T-3</t>
  </si>
  <si>
    <t>Branch &amp; Bound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</si>
</sst>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0" fillId="5" borderId="0" xfId="0" applyFill="1"/>
    <xf numFmtId="0" fontId="0" fillId="0" borderId="0" xfId="0" quotePrefix="1"/>
    <xf numFmtId="0" fontId="0" fillId="0" borderId="9" xfId="0" applyBorder="1"/>
    <xf numFmtId="0" fontId="0" fillId="0" borderId="10" xfId="0" applyBorder="1"/>
    <xf numFmtId="0" fontId="0" fillId="0" borderId="11" xfId="0" applyBorder="1"/>
    <xf numFmtId="0" fontId="0" fillId="0" borderId="12" xfId="0" quotePrefix="1" applyBorder="1"/>
    <xf numFmtId="0" fontId="0" fillId="6" borderId="0" xfId="0" quotePrefix="1" applyFill="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12" fontId="0" fillId="0" borderId="0" xfId="0" applyNumberFormat="1"/>
    <xf numFmtId="12" fontId="0" fillId="6" borderId="0" xfId="0" applyNumberFormat="1" applyFill="1"/>
    <xf numFmtId="0" fontId="0" fillId="6" borderId="12" xfId="0" quotePrefix="1" applyFill="1" applyBorder="1"/>
    <xf numFmtId="12" fontId="0" fillId="6" borderId="13" xfId="0" applyNumberFormat="1" applyFill="1" applyBorder="1"/>
    <xf numFmtId="12" fontId="0" fillId="0" borderId="15" xfId="0" applyNumberFormat="1" applyBorder="1"/>
    <xf numFmtId="12" fontId="0" fillId="6" borderId="15" xfId="0" applyNumberFormat="1" applyFill="1" applyBorder="1"/>
    <xf numFmtId="12" fontId="0" fillId="0" borderId="16" xfId="0" applyNumberFormat="1" applyBorder="1"/>
    <xf numFmtId="12" fontId="0" fillId="0" borderId="13" xfId="0" applyNumberFormat="1" applyBorder="1"/>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0" xfId="0" applyFont="1" applyFill="1" applyAlignment="1">
      <alignment horizontal="center"/>
    </xf>
    <xf numFmtId="0" fontId="2" fillId="0" borderId="15" xfId="0" applyFont="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6"/>
  <sheetViews>
    <sheetView tabSelected="1" topLeftCell="A6" zoomScaleNormal="100" workbookViewId="0">
      <selection activeCell="I28" sqref="I28"/>
    </sheetView>
  </sheetViews>
  <sheetFormatPr defaultRowHeight="14.5" x14ac:dyDescent="0.35"/>
  <cols>
    <col min="2" max="2" width="9.453125" bestFit="1" customWidth="1"/>
    <col min="4" max="4" width="9.453125" bestFit="1" customWidth="1"/>
  </cols>
  <sheetData>
    <row r="1" spans="1:21" x14ac:dyDescent="0.35">
      <c r="A1" s="40" t="s">
        <v>0</v>
      </c>
      <c r="B1" s="41"/>
      <c r="C1" s="41"/>
      <c r="D1" s="41"/>
      <c r="E1" s="41"/>
      <c r="F1" s="41"/>
      <c r="G1" s="41"/>
      <c r="H1" s="41"/>
      <c r="I1" s="41"/>
      <c r="J1" s="41"/>
      <c r="K1" s="41"/>
      <c r="L1" s="41"/>
      <c r="M1" s="41"/>
      <c r="N1" s="42"/>
    </row>
    <row r="2" spans="1:21" x14ac:dyDescent="0.35">
      <c r="A2" s="43" t="s">
        <v>1</v>
      </c>
      <c r="B2" s="44"/>
      <c r="C2" s="44"/>
      <c r="D2" s="44"/>
      <c r="E2" s="44"/>
      <c r="F2" s="44"/>
      <c r="G2" s="44"/>
      <c r="H2" s="44"/>
      <c r="I2" s="44"/>
      <c r="J2" s="44"/>
      <c r="K2" s="44"/>
      <c r="L2" s="44"/>
      <c r="M2" s="44"/>
      <c r="N2" s="45"/>
    </row>
    <row r="3" spans="1:21" ht="14.5" customHeight="1" x14ac:dyDescent="0.35">
      <c r="A3" s="43"/>
      <c r="B3" s="44"/>
      <c r="C3" s="44"/>
      <c r="D3" s="44"/>
      <c r="E3" s="44"/>
      <c r="F3" s="44"/>
      <c r="G3" s="44"/>
      <c r="H3" s="44"/>
      <c r="I3" s="44"/>
      <c r="J3" s="44"/>
      <c r="K3" s="44"/>
      <c r="L3" s="44"/>
      <c r="M3" s="44"/>
      <c r="N3" s="45"/>
    </row>
    <row r="4" spans="1:21" ht="15" thickBot="1" x14ac:dyDescent="0.4">
      <c r="A4" s="46"/>
      <c r="B4" s="47"/>
      <c r="C4" s="47"/>
      <c r="D4" s="47"/>
      <c r="E4" s="47"/>
      <c r="F4" s="47"/>
      <c r="G4" s="47"/>
      <c r="H4" s="47"/>
      <c r="I4" s="47"/>
      <c r="J4" s="47"/>
      <c r="K4" s="47"/>
      <c r="L4" s="47"/>
      <c r="M4" s="47"/>
      <c r="N4" s="48"/>
    </row>
    <row r="6" spans="1:21" ht="15" thickBot="1" x14ac:dyDescent="0.4"/>
    <row r="7" spans="1:21" x14ac:dyDescent="0.35">
      <c r="A7" s="40" t="s">
        <v>2</v>
      </c>
      <c r="B7" s="41"/>
      <c r="C7" s="41"/>
      <c r="D7" s="41"/>
      <c r="E7" s="41"/>
      <c r="F7" s="41"/>
      <c r="G7" s="42"/>
    </row>
    <row r="8" spans="1:21" x14ac:dyDescent="0.35">
      <c r="A8" s="1" t="s">
        <v>3</v>
      </c>
      <c r="B8" s="49" t="s">
        <v>4</v>
      </c>
      <c r="C8" s="49"/>
      <c r="D8" s="49"/>
      <c r="E8" s="49"/>
      <c r="F8" s="49"/>
      <c r="G8" s="50"/>
    </row>
    <row r="9" spans="1:21" ht="15" thickBot="1" x14ac:dyDescent="0.4">
      <c r="A9" s="2" t="s">
        <v>5</v>
      </c>
      <c r="B9" s="51" t="s">
        <v>6</v>
      </c>
      <c r="C9" s="51"/>
      <c r="D9" s="51"/>
      <c r="E9" s="51"/>
      <c r="F9" s="51"/>
      <c r="G9" s="52"/>
    </row>
    <row r="12" spans="1:21" x14ac:dyDescent="0.35">
      <c r="A12" s="35" t="s">
        <v>7</v>
      </c>
      <c r="B12" s="36"/>
      <c r="C12" s="36"/>
      <c r="D12" s="36"/>
      <c r="E12" s="36"/>
      <c r="F12" s="36"/>
      <c r="G12" s="37"/>
      <c r="O12" s="35" t="s">
        <v>22</v>
      </c>
      <c r="P12" s="36"/>
      <c r="Q12" s="36"/>
      <c r="R12" s="36"/>
      <c r="S12" s="36"/>
      <c r="T12" s="36"/>
      <c r="U12" s="37"/>
    </row>
    <row r="13" spans="1:21" x14ac:dyDescent="0.35">
      <c r="A13" s="4" t="s">
        <v>8</v>
      </c>
      <c r="B13" t="s">
        <v>9</v>
      </c>
      <c r="C13" t="s">
        <v>10</v>
      </c>
      <c r="D13" t="s">
        <v>11</v>
      </c>
      <c r="G13" s="5"/>
      <c r="O13" s="4"/>
      <c r="P13" s="10" t="s">
        <v>23</v>
      </c>
      <c r="Q13" s="10" t="s">
        <v>24</v>
      </c>
      <c r="R13" s="10" t="s">
        <v>25</v>
      </c>
      <c r="S13" s="10" t="s">
        <v>26</v>
      </c>
      <c r="T13" s="10" t="s">
        <v>27</v>
      </c>
      <c r="U13" s="5"/>
    </row>
    <row r="14" spans="1:21" x14ac:dyDescent="0.35">
      <c r="A14" s="4" t="s">
        <v>12</v>
      </c>
      <c r="B14" t="s">
        <v>13</v>
      </c>
      <c r="C14" t="s">
        <v>10</v>
      </c>
      <c r="D14" t="s">
        <v>14</v>
      </c>
      <c r="E14" s="6" t="s">
        <v>15</v>
      </c>
      <c r="F14">
        <v>6</v>
      </c>
      <c r="G14" s="5"/>
      <c r="H14" s="3" t="s">
        <v>16</v>
      </c>
      <c r="O14" s="11" t="s">
        <v>28</v>
      </c>
      <c r="P14" s="15">
        <v>3.75</v>
      </c>
      <c r="Q14" s="15">
        <v>2.25</v>
      </c>
      <c r="U14" s="5"/>
    </row>
    <row r="15" spans="1:21" x14ac:dyDescent="0.35">
      <c r="A15" s="4"/>
      <c r="B15" t="s">
        <v>17</v>
      </c>
      <c r="C15" t="s">
        <v>10</v>
      </c>
      <c r="D15" t="s">
        <v>11</v>
      </c>
      <c r="E15" s="6" t="s">
        <v>15</v>
      </c>
      <c r="F15">
        <v>45</v>
      </c>
      <c r="G15" s="5"/>
      <c r="H15" s="3" t="s">
        <v>18</v>
      </c>
      <c r="O15" s="11" t="s">
        <v>29</v>
      </c>
      <c r="P15">
        <v>8</v>
      </c>
      <c r="Q15">
        <v>5</v>
      </c>
      <c r="R15" s="13">
        <f>SUMPRODUCT(P14:Q14,P15:Q15)</f>
        <v>41.25</v>
      </c>
      <c r="S15" t="s">
        <v>32</v>
      </c>
      <c r="T15" t="s">
        <v>33</v>
      </c>
      <c r="U15" s="5"/>
    </row>
    <row r="16" spans="1:21" x14ac:dyDescent="0.35">
      <c r="A16" s="4"/>
      <c r="B16" t="s">
        <v>19</v>
      </c>
      <c r="C16" s="6" t="s">
        <v>20</v>
      </c>
      <c r="D16">
        <v>0</v>
      </c>
      <c r="G16" s="5"/>
      <c r="O16" s="11" t="s">
        <v>30</v>
      </c>
      <c r="P16">
        <v>1</v>
      </c>
      <c r="Q16">
        <v>1</v>
      </c>
      <c r="R16" s="13">
        <f>SUMPRODUCT(P14:Q14,P16:Q16)</f>
        <v>6</v>
      </c>
      <c r="S16" s="6" t="s">
        <v>15</v>
      </c>
      <c r="T16">
        <v>6</v>
      </c>
      <c r="U16" s="5"/>
    </row>
    <row r="17" spans="1:21" x14ac:dyDescent="0.35">
      <c r="A17" s="7"/>
      <c r="B17" s="8" t="s">
        <v>19</v>
      </c>
      <c r="C17" s="39" t="s">
        <v>21</v>
      </c>
      <c r="D17" s="39"/>
      <c r="E17" s="39"/>
      <c r="F17" s="8"/>
      <c r="G17" s="9"/>
      <c r="H17" t="s">
        <v>31</v>
      </c>
      <c r="O17" s="7"/>
      <c r="P17" s="8">
        <v>9</v>
      </c>
      <c r="Q17" s="8">
        <v>5</v>
      </c>
      <c r="R17" s="14">
        <f>SUMPRODUCT(P14:Q14,P17:Q17)</f>
        <v>45</v>
      </c>
      <c r="S17" s="12" t="s">
        <v>15</v>
      </c>
      <c r="T17" s="8">
        <v>45</v>
      </c>
      <c r="U17" s="9"/>
    </row>
    <row r="20" spans="1:21" s="16" customFormat="1" x14ac:dyDescent="0.35"/>
    <row r="23" spans="1:21" x14ac:dyDescent="0.35">
      <c r="B23" s="35" t="s">
        <v>34</v>
      </c>
      <c r="C23" s="36"/>
      <c r="D23" s="36"/>
      <c r="E23" s="36"/>
      <c r="F23" s="36"/>
      <c r="G23" s="36"/>
      <c r="H23" s="37"/>
    </row>
    <row r="24" spans="1:21" x14ac:dyDescent="0.35">
      <c r="B24" s="4" t="s">
        <v>35</v>
      </c>
      <c r="C24" s="10"/>
      <c r="D24" s="10"/>
      <c r="E24" s="10"/>
      <c r="F24" s="10"/>
      <c r="G24" s="10"/>
      <c r="H24" s="5"/>
    </row>
    <row r="25" spans="1:21" x14ac:dyDescent="0.35">
      <c r="B25" s="11"/>
      <c r="C25" s="17" t="s">
        <v>42</v>
      </c>
      <c r="D25" s="17" t="s">
        <v>43</v>
      </c>
      <c r="F25" t="s">
        <v>32</v>
      </c>
      <c r="G25">
        <v>0</v>
      </c>
      <c r="H25" s="5"/>
    </row>
    <row r="26" spans="1:21" x14ac:dyDescent="0.35">
      <c r="B26" s="11"/>
      <c r="C26" s="17" t="s">
        <v>40</v>
      </c>
      <c r="D26" s="17" t="s">
        <v>38</v>
      </c>
      <c r="E26" s="17" t="s">
        <v>36</v>
      </c>
      <c r="F26" t="s">
        <v>32</v>
      </c>
      <c r="G26">
        <v>6</v>
      </c>
      <c r="H26" s="5"/>
    </row>
    <row r="27" spans="1:21" x14ac:dyDescent="0.35">
      <c r="B27" s="11"/>
      <c r="C27" s="17" t="s">
        <v>41</v>
      </c>
      <c r="D27" s="17" t="s">
        <v>39</v>
      </c>
      <c r="E27" s="17" t="s">
        <v>37</v>
      </c>
      <c r="F27" s="6" t="s">
        <v>32</v>
      </c>
      <c r="G27">
        <v>45</v>
      </c>
      <c r="H27" s="5"/>
    </row>
    <row r="28" spans="1:21" x14ac:dyDescent="0.35">
      <c r="B28" s="7"/>
      <c r="C28" s="8"/>
      <c r="D28" s="8"/>
      <c r="E28" s="8"/>
      <c r="F28" s="12"/>
      <c r="G28" s="8"/>
      <c r="H28" s="9"/>
    </row>
    <row r="31" spans="1:21" x14ac:dyDescent="0.35">
      <c r="A31" s="38" t="s">
        <v>58</v>
      </c>
      <c r="B31" s="38"/>
      <c r="C31" s="38"/>
      <c r="D31" s="38"/>
      <c r="E31" s="38"/>
      <c r="F31" s="38"/>
      <c r="G31" s="38"/>
      <c r="H31" s="38"/>
      <c r="I31" s="38"/>
    </row>
    <row r="33" spans="1:10" x14ac:dyDescent="0.35">
      <c r="A33" s="10"/>
      <c r="B33" s="18" t="s">
        <v>44</v>
      </c>
      <c r="C33" s="19" t="s">
        <v>45</v>
      </c>
      <c r="D33" s="19" t="s">
        <v>46</v>
      </c>
      <c r="E33" s="19" t="s">
        <v>47</v>
      </c>
      <c r="F33" s="19" t="s">
        <v>48</v>
      </c>
      <c r="G33" s="19" t="s">
        <v>27</v>
      </c>
      <c r="H33" s="20" t="s">
        <v>49</v>
      </c>
      <c r="J33" t="s">
        <v>53</v>
      </c>
    </row>
    <row r="34" spans="1:10" x14ac:dyDescent="0.35">
      <c r="A34" s="10"/>
      <c r="B34" s="21" t="s">
        <v>50</v>
      </c>
      <c r="C34" s="22">
        <v>-8</v>
      </c>
      <c r="D34" s="17">
        <v>-5</v>
      </c>
      <c r="G34">
        <v>0</v>
      </c>
      <c r="H34" s="5"/>
      <c r="J34" t="s">
        <v>54</v>
      </c>
    </row>
    <row r="35" spans="1:10" x14ac:dyDescent="0.35">
      <c r="A35" s="10"/>
      <c r="B35" s="21" t="s">
        <v>51</v>
      </c>
      <c r="C35" s="22">
        <v>1</v>
      </c>
      <c r="D35" s="17">
        <v>1</v>
      </c>
      <c r="E35" s="6">
        <v>1</v>
      </c>
      <c r="G35">
        <v>6</v>
      </c>
      <c r="H35" s="5">
        <f>G35/C35</f>
        <v>6</v>
      </c>
      <c r="J35" t="s">
        <v>55</v>
      </c>
    </row>
    <row r="36" spans="1:10" x14ac:dyDescent="0.35">
      <c r="B36" s="24" t="s">
        <v>52</v>
      </c>
      <c r="C36" s="23">
        <v>9</v>
      </c>
      <c r="D36" s="23">
        <v>5</v>
      </c>
      <c r="E36" s="25"/>
      <c r="F36" s="23">
        <v>1</v>
      </c>
      <c r="G36" s="23">
        <v>45</v>
      </c>
      <c r="H36" s="26">
        <f>G36/C36</f>
        <v>5</v>
      </c>
    </row>
    <row r="38" spans="1:10" x14ac:dyDescent="0.35">
      <c r="B38" s="18" t="s">
        <v>56</v>
      </c>
      <c r="C38" s="19" t="s">
        <v>45</v>
      </c>
      <c r="D38" s="19" t="s">
        <v>46</v>
      </c>
      <c r="E38" s="19" t="s">
        <v>47</v>
      </c>
      <c r="F38" s="19" t="s">
        <v>48</v>
      </c>
      <c r="G38" s="19" t="s">
        <v>27</v>
      </c>
      <c r="H38" s="20" t="s">
        <v>49</v>
      </c>
      <c r="J38" t="s">
        <v>53</v>
      </c>
    </row>
    <row r="39" spans="1:10" x14ac:dyDescent="0.35">
      <c r="B39" s="21" t="s">
        <v>50</v>
      </c>
      <c r="C39" s="27">
        <f t="shared" ref="C39:F40" si="0">C34-($C34*C$41)</f>
        <v>0</v>
      </c>
      <c r="D39" s="28">
        <f t="shared" si="0"/>
        <v>-0.55555555555555536</v>
      </c>
      <c r="E39" s="27">
        <f t="shared" si="0"/>
        <v>0</v>
      </c>
      <c r="F39" s="27">
        <f t="shared" si="0"/>
        <v>0.88888888888888884</v>
      </c>
      <c r="G39" s="27">
        <f>G34-($C34*G$41)</f>
        <v>40</v>
      </c>
      <c r="H39" s="5"/>
      <c r="J39" t="s">
        <v>54</v>
      </c>
    </row>
    <row r="40" spans="1:10" x14ac:dyDescent="0.35">
      <c r="B40" s="29" t="s">
        <v>51</v>
      </c>
      <c r="C40" s="28">
        <f t="shared" si="0"/>
        <v>0</v>
      </c>
      <c r="D40" s="28">
        <f t="shared" si="0"/>
        <v>0.44444444444444442</v>
      </c>
      <c r="E40" s="28">
        <f t="shared" si="0"/>
        <v>1</v>
      </c>
      <c r="F40" s="28">
        <f t="shared" si="0"/>
        <v>-0.1111111111111111</v>
      </c>
      <c r="G40" s="28">
        <f>G35-($C35*G$41)</f>
        <v>1</v>
      </c>
      <c r="H40" s="30">
        <f>G40/D40</f>
        <v>2.25</v>
      </c>
      <c r="J40" t="s">
        <v>55</v>
      </c>
    </row>
    <row r="41" spans="1:10" x14ac:dyDescent="0.35">
      <c r="B41" s="7" t="s">
        <v>52</v>
      </c>
      <c r="C41" s="31">
        <f>C36/$C$36</f>
        <v>1</v>
      </c>
      <c r="D41" s="32">
        <f t="shared" ref="D41:G41" si="1">D36/$C$36</f>
        <v>0.55555555555555558</v>
      </c>
      <c r="E41" s="31">
        <f t="shared" si="1"/>
        <v>0</v>
      </c>
      <c r="F41" s="31">
        <f t="shared" si="1"/>
        <v>0.1111111111111111</v>
      </c>
      <c r="G41" s="31">
        <f t="shared" si="1"/>
        <v>5</v>
      </c>
      <c r="H41" s="33">
        <f>G41/D41</f>
        <v>9</v>
      </c>
    </row>
    <row r="43" spans="1:10" x14ac:dyDescent="0.35">
      <c r="B43" s="18" t="s">
        <v>57</v>
      </c>
      <c r="C43" s="19" t="s">
        <v>45</v>
      </c>
      <c r="D43" s="19" t="s">
        <v>46</v>
      </c>
      <c r="E43" s="19" t="s">
        <v>47</v>
      </c>
      <c r="F43" s="19" t="s">
        <v>48</v>
      </c>
      <c r="G43" s="20" t="s">
        <v>27</v>
      </c>
    </row>
    <row r="44" spans="1:10" x14ac:dyDescent="0.35">
      <c r="B44" s="21" t="s">
        <v>50</v>
      </c>
      <c r="C44" s="27">
        <f t="shared" ref="C44:F44" si="2">C39-($D39*C$45)</f>
        <v>0</v>
      </c>
      <c r="D44" s="27">
        <f t="shared" si="2"/>
        <v>0</v>
      </c>
      <c r="E44" s="27">
        <f t="shared" si="2"/>
        <v>1.2499999999999996</v>
      </c>
      <c r="F44" s="27">
        <f t="shared" si="2"/>
        <v>0.75</v>
      </c>
      <c r="G44" s="34">
        <f>G39-($D39*G$45)</f>
        <v>41.25</v>
      </c>
    </row>
    <row r="45" spans="1:10" x14ac:dyDescent="0.35">
      <c r="B45" s="21" t="s">
        <v>51</v>
      </c>
      <c r="C45" s="27">
        <f>C40/$D$40</f>
        <v>0</v>
      </c>
      <c r="D45" s="27">
        <f t="shared" ref="D45:G45" si="3">D40/$D$40</f>
        <v>1</v>
      </c>
      <c r="E45" s="27">
        <f t="shared" si="3"/>
        <v>2.25</v>
      </c>
      <c r="F45" s="27">
        <f t="shared" si="3"/>
        <v>-0.25</v>
      </c>
      <c r="G45" s="34">
        <f t="shared" si="3"/>
        <v>2.25</v>
      </c>
    </row>
    <row r="46" spans="1:10" x14ac:dyDescent="0.35">
      <c r="B46" s="7" t="s">
        <v>52</v>
      </c>
      <c r="C46" s="31">
        <f t="shared" ref="C46:G46" si="4">C41-($D41*C$45)</f>
        <v>1</v>
      </c>
      <c r="D46" s="31">
        <f t="shared" si="4"/>
        <v>0</v>
      </c>
      <c r="E46" s="31">
        <f t="shared" si="4"/>
        <v>-1.25</v>
      </c>
      <c r="F46" s="31">
        <f t="shared" si="4"/>
        <v>0.25</v>
      </c>
      <c r="G46" s="33">
        <f t="shared" si="4"/>
        <v>3.75</v>
      </c>
    </row>
  </sheetData>
  <mergeCells count="10">
    <mergeCell ref="A1:N1"/>
    <mergeCell ref="A2:N4"/>
    <mergeCell ref="A7:G7"/>
    <mergeCell ref="B8:G8"/>
    <mergeCell ref="B9:G9"/>
    <mergeCell ref="B23:H23"/>
    <mergeCell ref="A31:I31"/>
    <mergeCell ref="A12:G12"/>
    <mergeCell ref="C17:E17"/>
    <mergeCell ref="O12:U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Branch &amp; Bound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Cullen</dc:creator>
  <cp:lastModifiedBy>Ed Cullen</cp:lastModifiedBy>
  <dcterms:created xsi:type="dcterms:W3CDTF">2015-06-05T18:17:20Z</dcterms:created>
  <dcterms:modified xsi:type="dcterms:W3CDTF">2025-08-07T18:37:40Z</dcterms:modified>
</cp:coreProperties>
</file>