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edcul\Documents\Work\Modules\LPR 381\Linear-Programming-101\Exercises\"/>
    </mc:Choice>
  </mc:AlternateContent>
  <xr:revisionPtr revIDLastSave="0" documentId="13_ncr:1_{2AD2EC19-E879-447A-B539-4C9D00CDAF03}" xr6:coauthVersionLast="47" xr6:coauthVersionMax="47" xr10:uidLastSave="{00000000-0000-0000-0000-000000000000}"/>
  <bookViews>
    <workbookView xWindow="-120" yWindow="-120" windowWidth="29040" windowHeight="15720" xr2:uid="{00000000-000D-0000-FFFF-FFFF00000000}"/>
  </bookViews>
  <sheets>
    <sheet name="Branch &amp; Bound" sheetId="1" r:id="rId1"/>
  </sheets>
  <definedNames>
    <definedName name="solver_adj" localSheetId="0" hidden="1">'Branch &amp; Bound'!$P$14:$Q$14</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'Branch &amp; Bound'!$R$16</definedName>
    <definedName name="solver_lhs2" localSheetId="0" hidden="1">'Branch &amp; Bound'!$R$17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'Branch &amp; Bound'!$R$15</definedName>
    <definedName name="solver_pre" localSheetId="0" hidden="1">0.000001</definedName>
    <definedName name="solver_rbv" localSheetId="0" hidden="1">1</definedName>
    <definedName name="solver_rel1" localSheetId="0" hidden="1">1</definedName>
    <definedName name="solver_rel2" localSheetId="0" hidden="1">1</definedName>
    <definedName name="solver_rhs1" localSheetId="0" hidden="1">'Branch &amp; Bound'!$T$16</definedName>
    <definedName name="solver_rhs2" localSheetId="0" hidden="1">'Branch &amp; Bound'!$T$17</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9" i="1" l="1"/>
  <c r="C44" i="1" s="1"/>
  <c r="D39" i="1"/>
  <c r="D44" i="1" s="1"/>
  <c r="E39" i="1"/>
  <c r="E44" i="1" s="1"/>
  <c r="F39" i="1"/>
  <c r="F44" i="1" s="1"/>
  <c r="G39" i="1"/>
  <c r="G44" i="1" s="1"/>
  <c r="C38" i="1"/>
  <c r="D38" i="1"/>
  <c r="E38" i="1"/>
  <c r="F38" i="1"/>
  <c r="G38" i="1"/>
  <c r="D40" i="1"/>
  <c r="H40" i="1" s="1"/>
  <c r="E40" i="1"/>
  <c r="F40" i="1"/>
  <c r="G40" i="1"/>
  <c r="C40" i="1"/>
  <c r="H35" i="1"/>
  <c r="H34" i="1"/>
  <c r="R17" i="1"/>
  <c r="R15" i="1"/>
  <c r="R16" i="1"/>
  <c r="H39" i="1" l="1"/>
  <c r="C43" i="1" l="1"/>
  <c r="C45" i="1"/>
  <c r="E45" i="1"/>
  <c r="E43" i="1"/>
  <c r="F45" i="1"/>
  <c r="F43" i="1"/>
  <c r="G43" i="1"/>
  <c r="G45" i="1"/>
  <c r="D43" i="1"/>
  <c r="D45" i="1"/>
</calcChain>
</file>

<file path=xl/sharedStrings.xml><?xml version="1.0" encoding="utf-8"?>
<sst xmlns="http://schemas.openxmlformats.org/spreadsheetml/2006/main" count="90" uniqueCount="58">
  <si>
    <t>Problem</t>
  </si>
  <si>
    <t>The Oakfield Corporation manufactures tables and chairs.  A table requires 1 hour of labour and 9 square board metres of wood, and a chair requires 1 hour of labour and 5 square board metres of wood.  Currently, 6 hours of labour and 45 square board metres of wood are available.  Each table contributes R8 to profit, and each chair contributes R5 to profit.  Formulate and solve an IP to maximise Oakfield’s profit.</t>
  </si>
  <si>
    <t>Decision Variables</t>
  </si>
  <si>
    <t>x1 =</t>
  </si>
  <si>
    <t># of tables manufactured</t>
  </si>
  <si>
    <t>x2 =</t>
  </si>
  <si>
    <t># of chairs manufactured</t>
  </si>
  <si>
    <t>Integer Programming Model</t>
  </si>
  <si>
    <t>Max z =</t>
  </si>
  <si>
    <r>
      <t>8x</t>
    </r>
    <r>
      <rPr>
        <sz val="8"/>
        <color theme="1"/>
        <rFont val="Calibri"/>
        <family val="2"/>
        <scheme val="minor"/>
      </rPr>
      <t>1</t>
    </r>
  </si>
  <si>
    <t>+</t>
  </si>
  <si>
    <r>
      <t>5x</t>
    </r>
    <r>
      <rPr>
        <sz val="8"/>
        <color theme="1"/>
        <rFont val="Calibri"/>
        <family val="2"/>
        <scheme val="minor"/>
      </rPr>
      <t>2</t>
    </r>
  </si>
  <si>
    <t>s.t</t>
  </si>
  <si>
    <r>
      <t>x</t>
    </r>
    <r>
      <rPr>
        <sz val="8"/>
        <color theme="1"/>
        <rFont val="Calibri"/>
        <family val="2"/>
        <scheme val="minor"/>
      </rPr>
      <t>1</t>
    </r>
  </si>
  <si>
    <r>
      <t>x</t>
    </r>
    <r>
      <rPr>
        <sz val="8"/>
        <color theme="1"/>
        <rFont val="Calibri"/>
        <family val="2"/>
        <scheme val="minor"/>
      </rPr>
      <t>2</t>
    </r>
  </si>
  <si>
    <t>≤</t>
  </si>
  <si>
    <t>Labour restriction</t>
  </si>
  <si>
    <r>
      <t>9x</t>
    </r>
    <r>
      <rPr>
        <sz val="8"/>
        <color theme="1"/>
        <rFont val="Calibri"/>
        <family val="2"/>
        <scheme val="minor"/>
      </rPr>
      <t>1</t>
    </r>
  </si>
  <si>
    <t>Carpentry restriction</t>
  </si>
  <si>
    <r>
      <t>x</t>
    </r>
    <r>
      <rPr>
        <sz val="8"/>
        <color theme="1"/>
        <rFont val="Calibri"/>
        <family val="2"/>
        <scheme val="minor"/>
      </rPr>
      <t>1</t>
    </r>
    <r>
      <rPr>
        <sz val="11"/>
        <color theme="1"/>
        <rFont val="Calibri"/>
        <family val="2"/>
        <scheme val="minor"/>
      </rPr>
      <t>, x</t>
    </r>
    <r>
      <rPr>
        <sz val="8"/>
        <color theme="1"/>
        <rFont val="Calibri"/>
        <family val="2"/>
        <scheme val="minor"/>
      </rPr>
      <t>2</t>
    </r>
  </si>
  <si>
    <t>≥</t>
  </si>
  <si>
    <t>integer</t>
  </si>
  <si>
    <t xml:space="preserve">Solver: Primary IP </t>
  </si>
  <si>
    <r>
      <t>x</t>
    </r>
    <r>
      <rPr>
        <b/>
        <sz val="8"/>
        <color theme="1"/>
        <rFont val="Calibri"/>
        <family val="2"/>
        <scheme val="minor"/>
      </rPr>
      <t>1</t>
    </r>
  </si>
  <si>
    <r>
      <t>x</t>
    </r>
    <r>
      <rPr>
        <b/>
        <sz val="8"/>
        <color theme="1"/>
        <rFont val="Calibri"/>
        <family val="2"/>
        <scheme val="minor"/>
      </rPr>
      <t>2</t>
    </r>
  </si>
  <si>
    <t>ref.</t>
  </si>
  <si>
    <t>sign</t>
  </si>
  <si>
    <t>rhs</t>
  </si>
  <si>
    <t>var.</t>
  </si>
  <si>
    <t>obj.</t>
  </si>
  <si>
    <t>s.t.</t>
  </si>
  <si>
    <t>when relaxing, we take out the integer constraint, then we do a solver</t>
  </si>
  <si>
    <t>=</t>
  </si>
  <si>
    <t>max</t>
  </si>
  <si>
    <t>Canonical</t>
  </si>
  <si>
    <t>Max z -&gt;</t>
  </si>
  <si>
    <t>+s1</t>
  </si>
  <si>
    <t>+s2</t>
  </si>
  <si>
    <t>+x2</t>
  </si>
  <si>
    <t>+5x2</t>
  </si>
  <si>
    <t>+x1</t>
  </si>
  <si>
    <t>+9x1</t>
  </si>
  <si>
    <t>-8x1</t>
  </si>
  <si>
    <t>-5x2</t>
  </si>
  <si>
    <t>T-i</t>
  </si>
  <si>
    <t>x1</t>
  </si>
  <si>
    <t>x2</t>
  </si>
  <si>
    <t>s1</t>
  </si>
  <si>
    <t>s2</t>
  </si>
  <si>
    <t>ratio</t>
  </si>
  <si>
    <t>z</t>
  </si>
  <si>
    <t>labour</t>
  </si>
  <si>
    <t>wood</t>
  </si>
  <si>
    <t>using primal, it is feasible, but not optimal (negatives in Z row)</t>
  </si>
  <si>
    <t>pivot column = greatest negative (x1)</t>
  </si>
  <si>
    <t>pivot row = smallest POSITIVE ratio</t>
  </si>
  <si>
    <t>T-2</t>
  </si>
  <si>
    <t>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</si>
</sst>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1"/>
      <name val="Calibri"/>
      <family val="2"/>
    </font>
    <font>
      <sz val="8"/>
      <color theme="1"/>
      <name val="Calibri"/>
      <family val="2"/>
      <scheme val="minor"/>
    </font>
    <font>
      <i/>
      <sz val="11"/>
      <color theme="1"/>
      <name val="Calibri"/>
      <family val="2"/>
      <scheme val="minor"/>
    </font>
    <font>
      <b/>
      <sz val="8"/>
      <color theme="1"/>
      <name val="Calibri"/>
      <family val="2"/>
      <scheme val="minor"/>
    </font>
  </fonts>
  <fills count="7">
    <fill>
      <patternFill patternType="none"/>
    </fill>
    <fill>
      <patternFill patternType="gray125"/>
    </fill>
    <fill>
      <patternFill patternType="solid">
        <fgColor rgb="FF92D05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1" tint="0.34998626667073579"/>
        <bgColor indexed="64"/>
      </patternFill>
    </fill>
    <fill>
      <patternFill patternType="solid">
        <fgColor theme="7" tint="0.59999389629810485"/>
        <bgColor indexed="64"/>
      </patternFill>
    </fill>
  </fills>
  <borders count="1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69">
    <xf numFmtId="0" fontId="0" fillId="0" borderId="0" xfId="0"/>
    <xf numFmtId="0" fontId="0" fillId="0" borderId="4" xfId="0" applyBorder="1"/>
    <xf numFmtId="0" fontId="0" fillId="0" borderId="6" xfId="0" applyBorder="1"/>
    <xf numFmtId="0" fontId="4" fillId="0" borderId="5" xfId="0" applyFont="1" applyBorder="1"/>
    <xf numFmtId="0" fontId="0" fillId="0" borderId="12" xfId="0" applyBorder="1"/>
    <xf numFmtId="0" fontId="0" fillId="0" borderId="13" xfId="0" applyBorder="1"/>
    <xf numFmtId="0" fontId="2" fillId="0" borderId="0" xfId="0" applyFont="1"/>
    <xf numFmtId="0" fontId="0" fillId="0" borderId="14" xfId="0" applyBorder="1"/>
    <xf numFmtId="0" fontId="0" fillId="0" borderId="15" xfId="0" applyBorder="1"/>
    <xf numFmtId="0" fontId="0" fillId="0" borderId="16" xfId="0" applyBorder="1"/>
    <xf numFmtId="0" fontId="1" fillId="0" borderId="0" xfId="0" applyFont="1"/>
    <xf numFmtId="0" fontId="1" fillId="0" borderId="12" xfId="0" applyFont="1" applyBorder="1"/>
    <xf numFmtId="0" fontId="2" fillId="0" borderId="15" xfId="0" applyFont="1" applyBorder="1"/>
    <xf numFmtId="0" fontId="0" fillId="3" borderId="0" xfId="0" applyFill="1"/>
    <xf numFmtId="0" fontId="0" fillId="3" borderId="15" xfId="0" applyFill="1" applyBorder="1"/>
    <xf numFmtId="0" fontId="0" fillId="4" borderId="0" xfId="0" applyFill="1"/>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2" fillId="0" borderId="15" xfId="0" applyFont="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4" xfId="0" applyBorder="1" applyAlignment="1">
      <alignment horizontal="center" vertical="top" wrapText="1"/>
    </xf>
    <xf numFmtId="0" fontId="0" fillId="0" borderId="0" xfId="0"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0" xfId="0" applyAlignment="1">
      <alignment horizontal="left"/>
    </xf>
    <xf numFmtId="0" fontId="0" fillId="0" borderId="5"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12" xfId="0" applyFill="1" applyBorder="1"/>
    <xf numFmtId="0" fontId="1" fillId="0" borderId="0" xfId="0" applyFont="1" applyFill="1"/>
    <xf numFmtId="0" fontId="0" fillId="0" borderId="13" xfId="0" applyFill="1" applyBorder="1"/>
    <xf numFmtId="0" fontId="1" fillId="0" borderId="12" xfId="0" applyFont="1" applyFill="1" applyBorder="1"/>
    <xf numFmtId="0" fontId="0" fillId="0" borderId="0" xfId="0" applyFill="1"/>
    <xf numFmtId="0" fontId="2" fillId="0" borderId="0" xfId="0" applyFont="1" applyFill="1"/>
    <xf numFmtId="0" fontId="0" fillId="0" borderId="14" xfId="0" applyFill="1" applyBorder="1"/>
    <xf numFmtId="0" fontId="0" fillId="0" borderId="15" xfId="0" applyFill="1" applyBorder="1"/>
    <xf numFmtId="0" fontId="2" fillId="0" borderId="15" xfId="0" applyFont="1" applyFill="1" applyBorder="1"/>
    <xf numFmtId="0" fontId="0" fillId="0" borderId="16" xfId="0" applyFill="1" applyBorder="1"/>
    <xf numFmtId="0" fontId="0" fillId="5" borderId="0" xfId="0" applyFill="1"/>
    <xf numFmtId="0" fontId="0" fillId="0" borderId="0" xfId="0" quotePrefix="1" applyFill="1"/>
    <xf numFmtId="0" fontId="1" fillId="2" borderId="0" xfId="0" applyFont="1" applyFill="1" applyBorder="1" applyAlignment="1">
      <alignment horizontal="center"/>
    </xf>
    <xf numFmtId="0" fontId="0" fillId="0" borderId="0" xfId="0" applyBorder="1"/>
    <xf numFmtId="0" fontId="1" fillId="0" borderId="0" xfId="0" applyFont="1" applyFill="1" applyBorder="1"/>
    <xf numFmtId="0" fontId="0" fillId="0" borderId="0" xfId="0" quotePrefix="1" applyFill="1" applyBorder="1"/>
    <xf numFmtId="0" fontId="0" fillId="0" borderId="0" xfId="0" applyFill="1" applyBorder="1"/>
    <xf numFmtId="0" fontId="2" fillId="0" borderId="0" xfId="0" applyFont="1" applyFill="1" applyBorder="1"/>
    <xf numFmtId="0" fontId="0" fillId="0" borderId="9" xfId="0" applyFont="1" applyFill="1" applyBorder="1"/>
    <xf numFmtId="0" fontId="0" fillId="0" borderId="10" xfId="0" applyFont="1" applyFill="1" applyBorder="1"/>
    <xf numFmtId="0" fontId="0" fillId="0" borderId="11" xfId="0" applyFont="1" applyFill="1" applyBorder="1"/>
    <xf numFmtId="0" fontId="0" fillId="0" borderId="12" xfId="0" quotePrefix="1" applyFill="1" applyBorder="1"/>
    <xf numFmtId="0" fontId="0" fillId="6" borderId="0" xfId="0" quotePrefix="1" applyFill="1" applyBorder="1"/>
    <xf numFmtId="0" fontId="0" fillId="6" borderId="15" xfId="0" applyFill="1" applyBorder="1"/>
    <xf numFmtId="0" fontId="0" fillId="6" borderId="14" xfId="0" applyFill="1" applyBorder="1"/>
    <xf numFmtId="0" fontId="2" fillId="6" borderId="15" xfId="0" applyFont="1" applyFill="1" applyBorder="1"/>
    <xf numFmtId="0" fontId="0" fillId="6" borderId="16" xfId="0" applyFill="1" applyBorder="1"/>
    <xf numFmtId="12" fontId="0" fillId="0" borderId="0" xfId="0" applyNumberFormat="1" applyFill="1" applyBorder="1"/>
    <xf numFmtId="12" fontId="0" fillId="6" borderId="0" xfId="0" applyNumberFormat="1" applyFill="1" applyBorder="1"/>
    <xf numFmtId="0" fontId="0" fillId="6" borderId="12" xfId="0" quotePrefix="1" applyFill="1" applyBorder="1"/>
    <xf numFmtId="12" fontId="0" fillId="6" borderId="13" xfId="0" applyNumberFormat="1" applyFill="1" applyBorder="1"/>
    <xf numFmtId="12" fontId="0" fillId="0" borderId="15" xfId="0" applyNumberFormat="1" applyFill="1" applyBorder="1"/>
    <xf numFmtId="12" fontId="0" fillId="6" borderId="15" xfId="0" applyNumberFormat="1" applyFill="1" applyBorder="1"/>
    <xf numFmtId="12" fontId="0" fillId="0" borderId="16" xfId="0" applyNumberFormat="1" applyBorder="1"/>
    <xf numFmtId="12" fontId="0" fillId="0" borderId="13" xfId="0" applyNumberFormat="1" applyFill="1" applyBorder="1"/>
    <xf numFmtId="12" fontId="0" fillId="0" borderId="16"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5"/>
  <sheetViews>
    <sheetView tabSelected="1" topLeftCell="A21" zoomScale="115" zoomScaleNormal="115" workbookViewId="0">
      <selection activeCell="N46" sqref="N46"/>
    </sheetView>
  </sheetViews>
  <sheetFormatPr defaultRowHeight="15" x14ac:dyDescent="0.25"/>
  <cols>
    <col min="2" max="2" width="9.42578125" bestFit="1" customWidth="1"/>
    <col min="4" max="4" width="9.42578125" bestFit="1" customWidth="1"/>
  </cols>
  <sheetData>
    <row r="1" spans="1:21" x14ac:dyDescent="0.25">
      <c r="A1" s="20" t="s">
        <v>0</v>
      </c>
      <c r="B1" s="21"/>
      <c r="C1" s="21"/>
      <c r="D1" s="21"/>
      <c r="E1" s="21"/>
      <c r="F1" s="21"/>
      <c r="G1" s="21"/>
      <c r="H1" s="21"/>
      <c r="I1" s="21"/>
      <c r="J1" s="21"/>
      <c r="K1" s="21"/>
      <c r="L1" s="21"/>
      <c r="M1" s="21"/>
      <c r="N1" s="22"/>
    </row>
    <row r="2" spans="1:21" x14ac:dyDescent="0.25">
      <c r="A2" s="23" t="s">
        <v>1</v>
      </c>
      <c r="B2" s="24"/>
      <c r="C2" s="24"/>
      <c r="D2" s="24"/>
      <c r="E2" s="24"/>
      <c r="F2" s="24"/>
      <c r="G2" s="24"/>
      <c r="H2" s="24"/>
      <c r="I2" s="24"/>
      <c r="J2" s="24"/>
      <c r="K2" s="24"/>
      <c r="L2" s="24"/>
      <c r="M2" s="24"/>
      <c r="N2" s="25"/>
    </row>
    <row r="3" spans="1:21" ht="14.45" customHeight="1" x14ac:dyDescent="0.25">
      <c r="A3" s="23"/>
      <c r="B3" s="24"/>
      <c r="C3" s="24"/>
      <c r="D3" s="24"/>
      <c r="E3" s="24"/>
      <c r="F3" s="24"/>
      <c r="G3" s="24"/>
      <c r="H3" s="24"/>
      <c r="I3" s="24"/>
      <c r="J3" s="24"/>
      <c r="K3" s="24"/>
      <c r="L3" s="24"/>
      <c r="M3" s="24"/>
      <c r="N3" s="25"/>
    </row>
    <row r="4" spans="1:21" ht="15.75" thickBot="1" x14ac:dyDescent="0.3">
      <c r="A4" s="26"/>
      <c r="B4" s="27"/>
      <c r="C4" s="27"/>
      <c r="D4" s="27"/>
      <c r="E4" s="27"/>
      <c r="F4" s="27"/>
      <c r="G4" s="27"/>
      <c r="H4" s="27"/>
      <c r="I4" s="27"/>
      <c r="J4" s="27"/>
      <c r="K4" s="27"/>
      <c r="L4" s="27"/>
      <c r="M4" s="27"/>
      <c r="N4" s="28"/>
    </row>
    <row r="6" spans="1:21" ht="15.75" thickBot="1" x14ac:dyDescent="0.3"/>
    <row r="7" spans="1:21" x14ac:dyDescent="0.25">
      <c r="A7" s="20" t="s">
        <v>2</v>
      </c>
      <c r="B7" s="21"/>
      <c r="C7" s="21"/>
      <c r="D7" s="21"/>
      <c r="E7" s="21"/>
      <c r="F7" s="21"/>
      <c r="G7" s="22"/>
    </row>
    <row r="8" spans="1:21" x14ac:dyDescent="0.25">
      <c r="A8" s="1" t="s">
        <v>3</v>
      </c>
      <c r="B8" s="29" t="s">
        <v>4</v>
      </c>
      <c r="C8" s="29"/>
      <c r="D8" s="29"/>
      <c r="E8" s="29"/>
      <c r="F8" s="29"/>
      <c r="G8" s="30"/>
    </row>
    <row r="9" spans="1:21" ht="15.75" thickBot="1" x14ac:dyDescent="0.3">
      <c r="A9" s="2" t="s">
        <v>5</v>
      </c>
      <c r="B9" s="31" t="s">
        <v>6</v>
      </c>
      <c r="C9" s="31"/>
      <c r="D9" s="31"/>
      <c r="E9" s="31"/>
      <c r="F9" s="31"/>
      <c r="G9" s="32"/>
    </row>
    <row r="12" spans="1:21" x14ac:dyDescent="0.25">
      <c r="A12" s="16" t="s">
        <v>7</v>
      </c>
      <c r="B12" s="17"/>
      <c r="C12" s="17"/>
      <c r="D12" s="17"/>
      <c r="E12" s="17"/>
      <c r="F12" s="17"/>
      <c r="G12" s="18"/>
      <c r="O12" s="16" t="s">
        <v>22</v>
      </c>
      <c r="P12" s="17"/>
      <c r="Q12" s="17"/>
      <c r="R12" s="17"/>
      <c r="S12" s="17"/>
      <c r="T12" s="17"/>
      <c r="U12" s="18"/>
    </row>
    <row r="13" spans="1:21" x14ac:dyDescent="0.25">
      <c r="A13" s="4" t="s">
        <v>8</v>
      </c>
      <c r="B13" t="s">
        <v>9</v>
      </c>
      <c r="C13" t="s">
        <v>10</v>
      </c>
      <c r="D13" t="s">
        <v>11</v>
      </c>
      <c r="G13" s="5"/>
      <c r="O13" s="4"/>
      <c r="P13" s="10" t="s">
        <v>23</v>
      </c>
      <c r="Q13" s="10" t="s">
        <v>24</v>
      </c>
      <c r="R13" s="10" t="s">
        <v>25</v>
      </c>
      <c r="S13" s="10" t="s">
        <v>26</v>
      </c>
      <c r="T13" s="10" t="s">
        <v>27</v>
      </c>
      <c r="U13" s="5"/>
    </row>
    <row r="14" spans="1:21" x14ac:dyDescent="0.25">
      <c r="A14" s="4" t="s">
        <v>12</v>
      </c>
      <c r="B14" t="s">
        <v>13</v>
      </c>
      <c r="C14" t="s">
        <v>10</v>
      </c>
      <c r="D14" t="s">
        <v>14</v>
      </c>
      <c r="E14" s="6" t="s">
        <v>15</v>
      </c>
      <c r="F14">
        <v>6</v>
      </c>
      <c r="G14" s="5"/>
      <c r="H14" s="3" t="s">
        <v>16</v>
      </c>
      <c r="O14" s="11" t="s">
        <v>28</v>
      </c>
      <c r="P14" s="15">
        <v>3.75</v>
      </c>
      <c r="Q14" s="15">
        <v>2.25</v>
      </c>
      <c r="U14" s="5"/>
    </row>
    <row r="15" spans="1:21" x14ac:dyDescent="0.25">
      <c r="A15" s="4"/>
      <c r="B15" t="s">
        <v>17</v>
      </c>
      <c r="C15" t="s">
        <v>10</v>
      </c>
      <c r="D15" t="s">
        <v>11</v>
      </c>
      <c r="E15" s="6" t="s">
        <v>15</v>
      </c>
      <c r="F15">
        <v>45</v>
      </c>
      <c r="G15" s="5"/>
      <c r="H15" s="3" t="s">
        <v>18</v>
      </c>
      <c r="O15" s="11" t="s">
        <v>29</v>
      </c>
      <c r="P15">
        <v>8</v>
      </c>
      <c r="Q15">
        <v>5</v>
      </c>
      <c r="R15" s="13">
        <f>SUMPRODUCT(P14:Q14,P15:Q15)</f>
        <v>41.25</v>
      </c>
      <c r="S15" t="s">
        <v>32</v>
      </c>
      <c r="T15" t="s">
        <v>33</v>
      </c>
      <c r="U15" s="5"/>
    </row>
    <row r="16" spans="1:21" x14ac:dyDescent="0.25">
      <c r="A16" s="4"/>
      <c r="B16" t="s">
        <v>19</v>
      </c>
      <c r="C16" s="6" t="s">
        <v>20</v>
      </c>
      <c r="D16">
        <v>0</v>
      </c>
      <c r="G16" s="5"/>
      <c r="O16" s="11" t="s">
        <v>30</v>
      </c>
      <c r="P16">
        <v>1</v>
      </c>
      <c r="Q16">
        <v>1</v>
      </c>
      <c r="R16" s="13">
        <f>SUMPRODUCT(P14:Q14,P16:Q16)</f>
        <v>6</v>
      </c>
      <c r="S16" s="6" t="s">
        <v>15</v>
      </c>
      <c r="T16">
        <v>6</v>
      </c>
      <c r="U16" s="5"/>
    </row>
    <row r="17" spans="1:21" x14ac:dyDescent="0.25">
      <c r="A17" s="7"/>
      <c r="B17" s="8" t="s">
        <v>19</v>
      </c>
      <c r="C17" s="19" t="s">
        <v>21</v>
      </c>
      <c r="D17" s="19"/>
      <c r="E17" s="19"/>
      <c r="F17" s="8"/>
      <c r="G17" s="9"/>
      <c r="H17" t="s">
        <v>31</v>
      </c>
      <c r="O17" s="7"/>
      <c r="P17" s="8">
        <v>9</v>
      </c>
      <c r="Q17" s="8">
        <v>5</v>
      </c>
      <c r="R17" s="14">
        <f>SUMPRODUCT(P14:Q14,P17:Q17)</f>
        <v>45</v>
      </c>
      <c r="S17" s="12" t="s">
        <v>15</v>
      </c>
      <c r="T17" s="8">
        <v>45</v>
      </c>
      <c r="U17" s="9"/>
    </row>
    <row r="20" spans="1:21" s="43" customFormat="1" x14ac:dyDescent="0.25"/>
    <row r="23" spans="1:21" x14ac:dyDescent="0.25">
      <c r="A23" s="16" t="s">
        <v>34</v>
      </c>
      <c r="B23" s="17"/>
      <c r="C23" s="17"/>
      <c r="D23" s="17"/>
      <c r="E23" s="17"/>
      <c r="F23" s="17"/>
      <c r="G23" s="18"/>
    </row>
    <row r="24" spans="1:21" x14ac:dyDescent="0.25">
      <c r="A24" s="33" t="s">
        <v>35</v>
      </c>
      <c r="B24" s="34"/>
      <c r="C24" s="34"/>
      <c r="D24" s="34"/>
      <c r="E24" s="34"/>
      <c r="F24" s="34"/>
      <c r="G24" s="35"/>
    </row>
    <row r="25" spans="1:21" x14ac:dyDescent="0.25">
      <c r="A25" s="36"/>
      <c r="B25" s="44" t="s">
        <v>42</v>
      </c>
      <c r="C25" s="44" t="s">
        <v>43</v>
      </c>
      <c r="D25" s="37"/>
      <c r="E25" s="37" t="s">
        <v>32</v>
      </c>
      <c r="F25" s="37">
        <v>0</v>
      </c>
      <c r="G25" s="35"/>
    </row>
    <row r="26" spans="1:21" x14ac:dyDescent="0.25">
      <c r="A26" s="36"/>
      <c r="B26" s="44" t="s">
        <v>40</v>
      </c>
      <c r="C26" s="44" t="s">
        <v>38</v>
      </c>
      <c r="D26" s="44" t="s">
        <v>36</v>
      </c>
      <c r="E26" s="37" t="s">
        <v>32</v>
      </c>
      <c r="F26" s="37">
        <v>6</v>
      </c>
      <c r="G26" s="35"/>
    </row>
    <row r="27" spans="1:21" x14ac:dyDescent="0.25">
      <c r="A27" s="36"/>
      <c r="B27" s="44" t="s">
        <v>41</v>
      </c>
      <c r="C27" s="44" t="s">
        <v>39</v>
      </c>
      <c r="D27" s="44" t="s">
        <v>37</v>
      </c>
      <c r="E27" s="38" t="s">
        <v>32</v>
      </c>
      <c r="F27" s="37">
        <v>45</v>
      </c>
      <c r="G27" s="35"/>
    </row>
    <row r="28" spans="1:21" x14ac:dyDescent="0.25">
      <c r="A28" s="39"/>
      <c r="B28" s="40"/>
      <c r="C28" s="40"/>
      <c r="D28" s="40"/>
      <c r="E28" s="41"/>
      <c r="F28" s="40"/>
      <c r="G28" s="42"/>
    </row>
    <row r="30" spans="1:21" x14ac:dyDescent="0.25">
      <c r="A30" s="45" t="s">
        <v>34</v>
      </c>
      <c r="B30" s="45"/>
      <c r="C30" s="45"/>
      <c r="D30" s="45"/>
      <c r="E30" s="45"/>
      <c r="F30" s="45"/>
      <c r="G30" s="45"/>
      <c r="H30" s="45"/>
      <c r="I30" s="45"/>
    </row>
    <row r="31" spans="1:21" x14ac:dyDescent="0.25">
      <c r="H31" s="46"/>
      <c r="I31" s="46"/>
    </row>
    <row r="32" spans="1:21" x14ac:dyDescent="0.25">
      <c r="A32" s="47"/>
      <c r="B32" s="51" t="s">
        <v>44</v>
      </c>
      <c r="C32" s="52" t="s">
        <v>45</v>
      </c>
      <c r="D32" s="52" t="s">
        <v>46</v>
      </c>
      <c r="E32" s="52" t="s">
        <v>47</v>
      </c>
      <c r="F32" s="52" t="s">
        <v>48</v>
      </c>
      <c r="G32" s="52" t="s">
        <v>27</v>
      </c>
      <c r="H32" s="53" t="s">
        <v>49</v>
      </c>
      <c r="I32" s="46"/>
      <c r="J32" s="49" t="s">
        <v>53</v>
      </c>
    </row>
    <row r="33" spans="1:10" x14ac:dyDescent="0.25">
      <c r="A33" s="47"/>
      <c r="B33" s="54" t="s">
        <v>50</v>
      </c>
      <c r="C33" s="55">
        <v>-8</v>
      </c>
      <c r="D33" s="48">
        <v>-5</v>
      </c>
      <c r="E33" s="49"/>
      <c r="F33" s="49"/>
      <c r="G33" s="49">
        <v>0</v>
      </c>
      <c r="H33" s="5"/>
      <c r="I33" s="46"/>
      <c r="J33" t="s">
        <v>54</v>
      </c>
    </row>
    <row r="34" spans="1:10" x14ac:dyDescent="0.25">
      <c r="A34" s="47"/>
      <c r="B34" s="54" t="s">
        <v>51</v>
      </c>
      <c r="C34" s="55">
        <v>1</v>
      </c>
      <c r="D34" s="48">
        <v>1</v>
      </c>
      <c r="E34" s="50">
        <v>1</v>
      </c>
      <c r="F34" s="49"/>
      <c r="G34" s="49">
        <v>6</v>
      </c>
      <c r="H34" s="5">
        <f>G34/C34</f>
        <v>6</v>
      </c>
      <c r="I34" s="46"/>
      <c r="J34" t="s">
        <v>55</v>
      </c>
    </row>
    <row r="35" spans="1:10" x14ac:dyDescent="0.25">
      <c r="A35" s="49"/>
      <c r="B35" s="57" t="s">
        <v>52</v>
      </c>
      <c r="C35" s="56">
        <v>9</v>
      </c>
      <c r="D35" s="56">
        <v>5</v>
      </c>
      <c r="E35" s="58"/>
      <c r="F35" s="56">
        <v>1</v>
      </c>
      <c r="G35" s="56">
        <v>45</v>
      </c>
      <c r="H35" s="59">
        <f>G35/C35</f>
        <v>5</v>
      </c>
      <c r="I35" s="46"/>
    </row>
    <row r="37" spans="1:10" x14ac:dyDescent="0.25">
      <c r="B37" s="51" t="s">
        <v>56</v>
      </c>
      <c r="C37" s="52" t="s">
        <v>45</v>
      </c>
      <c r="D37" s="52" t="s">
        <v>46</v>
      </c>
      <c r="E37" s="52" t="s">
        <v>47</v>
      </c>
      <c r="F37" s="52" t="s">
        <v>48</v>
      </c>
      <c r="G37" s="52" t="s">
        <v>27</v>
      </c>
      <c r="H37" s="53" t="s">
        <v>49</v>
      </c>
      <c r="J37" s="49" t="s">
        <v>53</v>
      </c>
    </row>
    <row r="38" spans="1:10" x14ac:dyDescent="0.25">
      <c r="B38" s="54" t="s">
        <v>50</v>
      </c>
      <c r="C38" s="60">
        <f t="shared" ref="C38:F39" si="0">C33-($C33*C$40)</f>
        <v>0</v>
      </c>
      <c r="D38" s="61">
        <f t="shared" si="0"/>
        <v>-0.55555555555555536</v>
      </c>
      <c r="E38" s="60">
        <f t="shared" si="0"/>
        <v>0</v>
      </c>
      <c r="F38" s="60">
        <f t="shared" si="0"/>
        <v>0.88888888888888884</v>
      </c>
      <c r="G38" s="60">
        <f>G33-($C33*G$40)</f>
        <v>40</v>
      </c>
      <c r="H38" s="5"/>
      <c r="J38" t="s">
        <v>54</v>
      </c>
    </row>
    <row r="39" spans="1:10" x14ac:dyDescent="0.25">
      <c r="B39" s="62" t="s">
        <v>51</v>
      </c>
      <c r="C39" s="61">
        <f t="shared" si="0"/>
        <v>0</v>
      </c>
      <c r="D39" s="61">
        <f t="shared" si="0"/>
        <v>0.44444444444444442</v>
      </c>
      <c r="E39" s="61">
        <f t="shared" si="0"/>
        <v>1</v>
      </c>
      <c r="F39" s="61">
        <f t="shared" si="0"/>
        <v>-0.1111111111111111</v>
      </c>
      <c r="G39" s="61">
        <f>G34-($C34*G$40)</f>
        <v>1</v>
      </c>
      <c r="H39" s="63">
        <f>G39/D39</f>
        <v>2.25</v>
      </c>
      <c r="J39" t="s">
        <v>55</v>
      </c>
    </row>
    <row r="40" spans="1:10" x14ac:dyDescent="0.25">
      <c r="B40" s="39" t="s">
        <v>52</v>
      </c>
      <c r="C40" s="64">
        <f>C35/$C$35</f>
        <v>1</v>
      </c>
      <c r="D40" s="65">
        <f t="shared" ref="D40:G40" si="1">D35/$C$35</f>
        <v>0.55555555555555558</v>
      </c>
      <c r="E40" s="64">
        <f t="shared" si="1"/>
        <v>0</v>
      </c>
      <c r="F40" s="64">
        <f t="shared" si="1"/>
        <v>0.1111111111111111</v>
      </c>
      <c r="G40" s="64">
        <f t="shared" si="1"/>
        <v>5</v>
      </c>
      <c r="H40" s="66">
        <f>G40/D40</f>
        <v>9</v>
      </c>
    </row>
    <row r="42" spans="1:10" x14ac:dyDescent="0.25">
      <c r="B42" s="51" t="s">
        <v>57</v>
      </c>
      <c r="C42" s="52" t="s">
        <v>45</v>
      </c>
      <c r="D42" s="52" t="s">
        <v>46</v>
      </c>
      <c r="E42" s="52" t="s">
        <v>47</v>
      </c>
      <c r="F42" s="52" t="s">
        <v>48</v>
      </c>
      <c r="G42" s="53" t="s">
        <v>27</v>
      </c>
    </row>
    <row r="43" spans="1:10" x14ac:dyDescent="0.25">
      <c r="B43" s="54" t="s">
        <v>50</v>
      </c>
      <c r="C43" s="60">
        <f t="shared" ref="C43:F43" si="2">C38-($D38*C$44)</f>
        <v>0</v>
      </c>
      <c r="D43" s="60">
        <f t="shared" si="2"/>
        <v>0</v>
      </c>
      <c r="E43" s="60">
        <f t="shared" si="2"/>
        <v>1.2499999999999996</v>
      </c>
      <c r="F43" s="60">
        <f t="shared" si="2"/>
        <v>0.75</v>
      </c>
      <c r="G43" s="67">
        <f>G38-($D38*G$44)</f>
        <v>41.25</v>
      </c>
    </row>
    <row r="44" spans="1:10" x14ac:dyDescent="0.25">
      <c r="B44" s="54" t="s">
        <v>51</v>
      </c>
      <c r="C44" s="60">
        <f>C39/$D$39</f>
        <v>0</v>
      </c>
      <c r="D44" s="60">
        <f t="shared" ref="D44:G44" si="3">D39/$D$39</f>
        <v>1</v>
      </c>
      <c r="E44" s="60">
        <f t="shared" si="3"/>
        <v>2.25</v>
      </c>
      <c r="F44" s="60">
        <f t="shared" si="3"/>
        <v>-0.25</v>
      </c>
      <c r="G44" s="67">
        <f t="shared" si="3"/>
        <v>2.25</v>
      </c>
    </row>
    <row r="45" spans="1:10" x14ac:dyDescent="0.25">
      <c r="B45" s="39" t="s">
        <v>52</v>
      </c>
      <c r="C45" s="64">
        <f t="shared" ref="C45:G45" si="4">C40-($D40*C$44)</f>
        <v>1</v>
      </c>
      <c r="D45" s="64">
        <f t="shared" si="4"/>
        <v>0</v>
      </c>
      <c r="E45" s="64">
        <f t="shared" si="4"/>
        <v>-1.25</v>
      </c>
      <c r="F45" s="64">
        <f t="shared" si="4"/>
        <v>0.25</v>
      </c>
      <c r="G45" s="68">
        <f t="shared" si="4"/>
        <v>3.75</v>
      </c>
    </row>
  </sheetData>
  <mergeCells count="10">
    <mergeCell ref="A23:G23"/>
    <mergeCell ref="A30:I30"/>
    <mergeCell ref="A12:G12"/>
    <mergeCell ref="C17:E17"/>
    <mergeCell ref="O12:U12"/>
    <mergeCell ref="A1:N1"/>
    <mergeCell ref="A2:N4"/>
    <mergeCell ref="A7:G7"/>
    <mergeCell ref="B8:G8"/>
    <mergeCell ref="B9:G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Branch &amp; Bound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Cullen</dc:creator>
  <cp:lastModifiedBy>Ed Cullen</cp:lastModifiedBy>
  <dcterms:created xsi:type="dcterms:W3CDTF">2015-06-05T18:17:20Z</dcterms:created>
  <dcterms:modified xsi:type="dcterms:W3CDTF">2025-08-07T18:04:01Z</dcterms:modified>
</cp:coreProperties>
</file>