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defaultThemeVersion="124226"/>
  <xr:revisionPtr revIDLastSave="11" documentId="11_A39509E745F06C3EEAEF04B48CE96E870D28DB53" xr6:coauthVersionLast="47" xr6:coauthVersionMax="47" xr10:uidLastSave="{243577A5-F456-46BE-A39D-1E6694ED080F}"/>
  <bookViews>
    <workbookView minimized="1" xWindow="3940" yWindow="3940" windowWidth="19410" windowHeight="11730" activeTab="1" xr2:uid="{00000000-000D-0000-FFFF-FFFF00000000}"/>
  </bookViews>
  <sheets>
    <sheet name="Integer Programming Model" sheetId="4" r:id="rId1"/>
    <sheet name="Algo - Branch&amp;Bound (Simplex)" sheetId="1" r:id="rId2"/>
  </sheets>
  <definedNames>
    <definedName name="_xlnm.Print_Area" localSheetId="1">'Algo - Branch&amp;Bound (Simplex)'!$A$1:$AT$109</definedName>
    <definedName name="solver_adj" localSheetId="0" hidden="1">'Integer Programming Model'!$C$26:$D$26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Model'!$C$26:$D$26</definedName>
    <definedName name="solver_lhs2" localSheetId="0" hidden="1">'Integer Programming Model'!$E$28:$E$29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Model'!$E$27</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Model'!$G$28:$G$29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E19" i="1"/>
  <c r="D19" i="1"/>
  <c r="I13" i="1"/>
  <c r="E29" i="4"/>
  <c r="E28" i="4"/>
  <c r="E27" i="4"/>
  <c r="AN97" i="1"/>
  <c r="AD94" i="1"/>
  <c r="AC68" i="1"/>
  <c r="AB68" i="1"/>
  <c r="P41" i="1" l="1"/>
  <c r="G44" i="1"/>
  <c r="H19" i="1" l="1"/>
  <c r="G19" i="1"/>
  <c r="G17" i="1" s="1"/>
  <c r="F19" i="1"/>
  <c r="E17" i="1"/>
  <c r="H18" i="1"/>
  <c r="F18" i="1"/>
  <c r="D18" i="1"/>
  <c r="F17" i="1"/>
  <c r="D17" i="1"/>
  <c r="I14" i="1"/>
  <c r="G18" i="1" l="1"/>
  <c r="E18" i="1"/>
  <c r="E23" i="1" s="1"/>
  <c r="E24" i="1" s="1"/>
  <c r="I19" i="1"/>
  <c r="D23" i="1"/>
  <c r="D22" i="1" s="1"/>
  <c r="F23" i="1" l="1"/>
  <c r="F24" i="1" s="1"/>
  <c r="E22" i="1"/>
  <c r="H23" i="1"/>
  <c r="H22" i="1" s="1"/>
  <c r="I18" i="1"/>
  <c r="G23" i="1"/>
  <c r="D24" i="1"/>
  <c r="F22" i="1"/>
  <c r="H24" i="1" l="1"/>
  <c r="G24" i="1"/>
  <c r="G22" i="1"/>
  <c r="AL105" i="1"/>
  <c r="AM105" i="1"/>
  <c r="AN105" i="1"/>
  <c r="AO105" i="1"/>
  <c r="AP105" i="1"/>
  <c r="AQ105" i="1"/>
  <c r="AR105" i="1"/>
  <c r="AK105" i="1"/>
  <c r="AL88" i="1"/>
  <c r="AM88" i="1"/>
  <c r="AN88" i="1"/>
  <c r="AO88" i="1"/>
  <c r="AP88" i="1"/>
  <c r="AQ88" i="1"/>
  <c r="AR88" i="1"/>
  <c r="AK88" i="1"/>
  <c r="AR85" i="1"/>
  <c r="AQ85" i="1"/>
  <c r="AP85" i="1"/>
  <c r="AO85" i="1"/>
  <c r="AN85" i="1"/>
  <c r="AM85" i="1"/>
  <c r="AL85" i="1"/>
  <c r="AK85" i="1"/>
  <c r="Z102" i="1"/>
  <c r="AA102" i="1"/>
  <c r="AB102" i="1"/>
  <c r="AC102" i="1"/>
  <c r="AD102" i="1"/>
  <c r="AE102" i="1"/>
  <c r="AF102" i="1"/>
  <c r="AF97" i="1" s="1"/>
  <c r="Y102" i="1"/>
  <c r="Z85" i="1"/>
  <c r="AA85" i="1"/>
  <c r="AB85" i="1"/>
  <c r="AC85" i="1"/>
  <c r="AD85" i="1"/>
  <c r="AE85" i="1"/>
  <c r="AF85" i="1"/>
  <c r="Y85" i="1"/>
  <c r="Z75" i="1"/>
  <c r="AA75" i="1"/>
  <c r="AB75" i="1"/>
  <c r="AC75" i="1"/>
  <c r="AD75" i="1"/>
  <c r="AE75" i="1"/>
  <c r="Y75" i="1"/>
  <c r="Z60" i="1"/>
  <c r="AA60" i="1"/>
  <c r="AB60" i="1"/>
  <c r="AC60" i="1"/>
  <c r="AD60" i="1"/>
  <c r="AE60" i="1"/>
  <c r="Y60" i="1"/>
  <c r="Z57" i="1"/>
  <c r="AA57" i="1"/>
  <c r="AB57" i="1"/>
  <c r="AC57" i="1"/>
  <c r="AD57" i="1"/>
  <c r="AE57" i="1"/>
  <c r="Y57" i="1"/>
  <c r="O57" i="1"/>
  <c r="P57" i="1"/>
  <c r="Q57" i="1"/>
  <c r="R57" i="1"/>
  <c r="S57" i="1"/>
  <c r="T57" i="1"/>
  <c r="N57" i="1"/>
  <c r="O47" i="1"/>
  <c r="P47" i="1"/>
  <c r="Q47" i="1"/>
  <c r="R47" i="1"/>
  <c r="S47" i="1"/>
  <c r="N47" i="1"/>
  <c r="S34" i="1"/>
  <c r="R34" i="1"/>
  <c r="Q34" i="1"/>
  <c r="P34" i="1"/>
  <c r="O34" i="1"/>
  <c r="N34" i="1"/>
  <c r="E50" i="1"/>
  <c r="F50" i="1"/>
  <c r="G50" i="1"/>
  <c r="H50" i="1"/>
  <c r="I50" i="1"/>
  <c r="D50" i="1"/>
  <c r="E34" i="1" l="1"/>
  <c r="E36" i="1" s="1"/>
  <c r="E37" i="1" s="1"/>
  <c r="F34" i="1"/>
  <c r="F36" i="1" s="1"/>
  <c r="F37" i="1" s="1"/>
  <c r="G34" i="1"/>
  <c r="G36" i="1" s="1"/>
  <c r="G37" i="1" s="1"/>
  <c r="H34" i="1"/>
  <c r="H36" i="1" s="1"/>
  <c r="H37" i="1" s="1"/>
  <c r="I34" i="1"/>
  <c r="I36" i="1" s="1"/>
  <c r="I37" i="1" s="1"/>
  <c r="D34" i="1"/>
  <c r="D36" i="1" s="1"/>
  <c r="D37" i="1" s="1"/>
  <c r="D48" i="1" l="1"/>
  <c r="D49" i="1"/>
  <c r="D47" i="1"/>
  <c r="E49" i="1"/>
  <c r="E47" i="1"/>
  <c r="E48" i="1"/>
  <c r="I48" i="1"/>
  <c r="I47" i="1"/>
  <c r="I49" i="1"/>
  <c r="G47" i="1"/>
  <c r="G48" i="1"/>
  <c r="G49" i="1"/>
  <c r="H49" i="1"/>
  <c r="H48" i="1"/>
  <c r="H47" i="1"/>
  <c r="F47" i="1"/>
  <c r="F48" i="1"/>
  <c r="F49" i="1"/>
  <c r="N44" i="1"/>
  <c r="N45" i="1"/>
  <c r="N46" i="1"/>
  <c r="O46" i="1"/>
  <c r="O45" i="1"/>
  <c r="O44" i="1"/>
  <c r="S46" i="1"/>
  <c r="S45" i="1"/>
  <c r="S44" i="1"/>
  <c r="Q44" i="1"/>
  <c r="Q46" i="1"/>
  <c r="Q45" i="1"/>
  <c r="R45" i="1"/>
  <c r="R44" i="1"/>
  <c r="R46" i="1"/>
  <c r="P46" i="1"/>
  <c r="P45" i="1"/>
  <c r="P44" i="1"/>
  <c r="Y74" i="1" l="1"/>
  <c r="Y71" i="1"/>
  <c r="Y72" i="1"/>
  <c r="Y73" i="1"/>
  <c r="AB71" i="1"/>
  <c r="AB74" i="1"/>
  <c r="AB73" i="1"/>
  <c r="AB72" i="1"/>
  <c r="Z71" i="1"/>
  <c r="Z73" i="1"/>
  <c r="Z74" i="1"/>
  <c r="Z72" i="1"/>
  <c r="AD71" i="1"/>
  <c r="AD73" i="1"/>
  <c r="AD74" i="1"/>
  <c r="AD72" i="1"/>
  <c r="AA72" i="1"/>
  <c r="AA71" i="1"/>
  <c r="AA73" i="1"/>
  <c r="AA74" i="1"/>
  <c r="AE72" i="1"/>
  <c r="AE73" i="1"/>
  <c r="AE71" i="1"/>
  <c r="AE74" i="1"/>
  <c r="AC73" i="1"/>
  <c r="AC74" i="1"/>
  <c r="AC71" i="1"/>
  <c r="AC72" i="1"/>
  <c r="Y100" i="1"/>
  <c r="Y97" i="1"/>
  <c r="Y101" i="1"/>
  <c r="Y98" i="1"/>
  <c r="Y99" i="1"/>
  <c r="Z98" i="1"/>
  <c r="Z97" i="1"/>
  <c r="Z101" i="1"/>
  <c r="Z99" i="1"/>
  <c r="Z100" i="1"/>
  <c r="AD98" i="1"/>
  <c r="AD101" i="1"/>
  <c r="AD100" i="1"/>
  <c r="AD99" i="1"/>
  <c r="AD97" i="1"/>
  <c r="AA99" i="1"/>
  <c r="AA101" i="1"/>
  <c r="AA97" i="1"/>
  <c r="AA98" i="1"/>
  <c r="AA100" i="1"/>
  <c r="AE97" i="1"/>
  <c r="AE100" i="1"/>
  <c r="AE99" i="1"/>
  <c r="AE101" i="1"/>
  <c r="AE98" i="1"/>
  <c r="AB99" i="1"/>
  <c r="AB101" i="1"/>
  <c r="AB97" i="1"/>
  <c r="AB98" i="1"/>
  <c r="AB100" i="1"/>
  <c r="AF100" i="1"/>
  <c r="AF99" i="1"/>
  <c r="AF101" i="1"/>
  <c r="AF98" i="1"/>
  <c r="AC99" i="1"/>
  <c r="AC101" i="1"/>
  <c r="AC97" i="1"/>
  <c r="AC100" i="1"/>
  <c r="AC98" i="1"/>
  <c r="AK103" i="1"/>
  <c r="AK100" i="1"/>
  <c r="AK102" i="1"/>
  <c r="AK101" i="1"/>
  <c r="AK104" i="1"/>
  <c r="AO102" i="1"/>
  <c r="AO103" i="1"/>
  <c r="AO104" i="1"/>
  <c r="AO101" i="1"/>
  <c r="AO100" i="1"/>
  <c r="AL100" i="1"/>
  <c r="AL102" i="1"/>
  <c r="AL101" i="1"/>
  <c r="AL104" i="1"/>
  <c r="AL103" i="1"/>
  <c r="AP104" i="1"/>
  <c r="AP102" i="1"/>
  <c r="AP101" i="1"/>
  <c r="AP103" i="1"/>
  <c r="AP100" i="1"/>
  <c r="AM102" i="1"/>
  <c r="AM101" i="1"/>
  <c r="AM103" i="1"/>
  <c r="AM100" i="1"/>
  <c r="AM104" i="1"/>
  <c r="AQ102" i="1"/>
  <c r="AQ104" i="1"/>
  <c r="AQ100" i="1"/>
  <c r="AQ103" i="1"/>
  <c r="AQ101" i="1"/>
  <c r="AN100" i="1"/>
  <c r="AN102" i="1"/>
  <c r="AN101" i="1"/>
  <c r="AN104" i="1"/>
  <c r="AN103" i="1"/>
  <c r="AR103" i="1"/>
  <c r="AR104" i="1"/>
  <c r="AR100" i="1"/>
  <c r="AR102" i="1"/>
  <c r="AR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100-00000100000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xr:uid="{00000000-0006-0000-0100-000002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xr:uid="{00000000-0006-0000-0100-000003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xr:uid="{00000000-0006-0000-0100-000004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2" authorId="0" shapeId="0" xr:uid="{00000000-0006-0000-0100-000005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2" authorId="0" shapeId="0" xr:uid="{00000000-0006-0000-0100-000006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54" authorId="0" shapeId="0" xr:uid="{00000000-0006-0000-0100-000007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54" authorId="0" shapeId="0" xr:uid="{00000000-0006-0000-0100-000008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55" authorId="0" shapeId="0" xr:uid="{00000000-0006-0000-0100-000009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55" authorId="0" shapeId="0" xr:uid="{00000000-0006-0000-0100-00000A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82" authorId="0" shapeId="0" xr:uid="{00000000-0006-0000-0100-00000B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AI82" authorId="0" shapeId="0" xr:uid="{00000000-0006-0000-0100-00000C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83" authorId="0" shapeId="0" xr:uid="{00000000-0006-0000-0100-00000D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AI83" authorId="0" shapeId="0" xr:uid="{00000000-0006-0000-0100-00000E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<sst xmlns="http://schemas.openxmlformats.org/spreadsheetml/2006/main" count="234" uniqueCount="80">
  <si>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</si>
  <si>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</si>
  <si>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</si>
  <si>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</si>
  <si>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</si>
  <si>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</si>
  <si>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</si>
  <si>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</si>
  <si>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</si>
  <si>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</si>
  <si>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</si>
  <si>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</si>
  <si>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</si>
  <si>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s1</t>
  </si>
  <si>
    <t>s2</t>
  </si>
  <si>
    <t>rhs</t>
  </si>
  <si>
    <t>z</t>
  </si>
  <si>
    <t>2-3</t>
  </si>
  <si>
    <t>e3</t>
  </si>
  <si>
    <t>3 x -1</t>
  </si>
  <si>
    <t>T-*2</t>
  </si>
  <si>
    <t>1-4</t>
  </si>
  <si>
    <t>4 x -1</t>
  </si>
  <si>
    <t>T-*3</t>
  </si>
  <si>
    <t>s4</t>
  </si>
  <si>
    <t>2-5</t>
  </si>
  <si>
    <t>5 x -1</t>
  </si>
  <si>
    <t>s6</t>
  </si>
  <si>
    <t>T-2</t>
  </si>
  <si>
    <t>=</t>
  </si>
  <si>
    <t>Problem</t>
  </si>
  <si>
    <t>-</t>
  </si>
  <si>
    <t>T-2*</t>
  </si>
  <si>
    <t>T-3*</t>
  </si>
  <si>
    <t>Possible Solution</t>
  </si>
  <si>
    <t>Infeasible</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</si>
  <si>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</si>
  <si>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</si>
  <si>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</si>
  <si>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</si>
  <si>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</si>
  <si>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</si>
  <si>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</si>
  <si>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(z)</t>
  </si>
  <si>
    <r>
      <t>s</t>
    </r>
    <r>
      <rPr>
        <sz val="8"/>
        <color theme="1"/>
        <rFont val="Calibri"/>
        <family val="2"/>
        <scheme val="minor"/>
      </rPr>
      <t>1</t>
    </r>
  </si>
  <si>
    <r>
      <t>s</t>
    </r>
    <r>
      <rPr>
        <sz val="8"/>
        <color theme="1"/>
        <rFont val="Calibri"/>
        <family val="2"/>
        <scheme val="minor"/>
      </rPr>
      <t>2</t>
    </r>
  </si>
  <si>
    <r>
      <t>x</t>
    </r>
    <r>
      <rPr>
        <b/>
        <sz val="8"/>
        <color theme="1"/>
        <rFont val="Calibri"/>
        <family val="2"/>
        <scheme val="minor"/>
      </rPr>
      <t>1</t>
    </r>
  </si>
  <si>
    <r>
      <t>x</t>
    </r>
    <r>
      <rPr>
        <b/>
        <sz val="8"/>
        <color theme="1"/>
        <rFont val="Calibri"/>
        <family val="2"/>
        <scheme val="minor"/>
      </rPr>
      <t>2</t>
    </r>
  </si>
  <si>
    <r>
      <t>s</t>
    </r>
    <r>
      <rPr>
        <b/>
        <sz val="8"/>
        <color theme="1"/>
        <rFont val="Calibri"/>
        <family val="2"/>
        <scheme val="minor"/>
      </rPr>
      <t>1</t>
    </r>
  </si>
  <si>
    <r>
      <t>s</t>
    </r>
    <r>
      <rPr>
        <b/>
        <sz val="8"/>
        <color theme="1"/>
        <rFont val="Calibri"/>
        <family val="2"/>
        <scheme val="minor"/>
      </rPr>
      <t>2</t>
    </r>
  </si>
  <si>
    <t>θ</t>
  </si>
  <si>
    <r>
      <t>s</t>
    </r>
    <r>
      <rPr>
        <b/>
        <sz val="8"/>
        <color theme="1"/>
        <rFont val="Calibri"/>
        <family val="2"/>
        <scheme val="minor"/>
      </rPr>
      <t>3</t>
    </r>
  </si>
  <si>
    <t>Branch &amp; Bound Algorithm: LP Relaxsation</t>
  </si>
  <si>
    <r>
      <t>Sub-Problem 1: x</t>
    </r>
    <r>
      <rPr>
        <b/>
        <sz val="8"/>
        <color theme="1"/>
        <rFont val="Calibri"/>
        <family val="2"/>
        <scheme val="minor"/>
      </rPr>
      <t>1</t>
    </r>
    <r>
      <rPr>
        <b/>
        <sz val="11"/>
        <color theme="1"/>
        <rFont val="Calibri"/>
        <family val="2"/>
        <scheme val="minor"/>
      </rPr>
      <t xml:space="preserve"> ≤ 3</t>
    </r>
  </si>
  <si>
    <r>
      <t>Sub-Problem 2: x</t>
    </r>
    <r>
      <rPr>
        <b/>
        <sz val="8"/>
        <color theme="1"/>
        <rFont val="Calibri"/>
        <family val="2"/>
        <scheme val="minor"/>
      </rPr>
      <t>1</t>
    </r>
    <r>
      <rPr>
        <b/>
        <sz val="11"/>
        <color theme="1"/>
        <rFont val="Calibri"/>
        <family val="2"/>
        <scheme val="minor"/>
      </rPr>
      <t xml:space="preserve"> ≥ 4</t>
    </r>
  </si>
  <si>
    <r>
      <t>e</t>
    </r>
    <r>
      <rPr>
        <b/>
        <sz val="8"/>
        <color theme="1"/>
        <rFont val="Calibri"/>
        <family val="2"/>
        <scheme val="minor"/>
      </rPr>
      <t>3</t>
    </r>
  </si>
  <si>
    <r>
      <t>e</t>
    </r>
    <r>
      <rPr>
        <b/>
        <sz val="8"/>
        <color theme="1"/>
        <rFont val="Calibri"/>
        <family val="2"/>
        <scheme val="minor"/>
      </rPr>
      <t>4</t>
    </r>
  </si>
  <si>
    <t>e5</t>
  </si>
  <si>
    <t>Canonical Form: Branch &amp; Bound Algorithm</t>
  </si>
  <si>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</si>
  <si>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</si>
  <si>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Sub-Problem 2.1: x2 ≥ 2</t>
  </si>
  <si>
    <t>Sub-Problem 2.2: x2 ≤ 1</t>
  </si>
  <si>
    <r>
      <t>Sub-Problem 2.1: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</si>
  <si>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</si>
  <si>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t>Sub-Problem 2.2.1: x1 ≥ 5</t>
  </si>
  <si>
    <t>Sub-Problem 2.2.2: x1 ≤ 4</t>
  </si>
  <si>
    <r>
      <t>Sub-Problem 2.2.1: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</si>
  <si>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r>
      <t>Sub-Problem 2.2.2: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</si>
  <si>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Branch &amp; Bound Algorithm</t>
  </si>
  <si>
    <t>ref.</t>
  </si>
  <si>
    <t>sign</t>
  </si>
  <si>
    <t>var.</t>
  </si>
  <si>
    <t>obj.</t>
  </si>
  <si>
    <t>s.t.</t>
  </si>
  <si>
    <t>Integer Programming Model</t>
  </si>
  <si>
    <t>Integer Programming Model: Relaxed</t>
  </si>
  <si>
    <t>Labour restriction</t>
  </si>
  <si>
    <t>Carpentry restriction</t>
  </si>
  <si>
    <t xml:space="preserve">Solver: Primary 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</si>
</sst>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n">
        <color indexed="64"/>
      </left>
      <right/>
      <top/>
      <bottom/>
      <diagonal/>
    </border>
  </borders>
  <cellStyleXfs count="1">
    <xf numFmtId="0" fontId="0" fillId="0" borderId="0"/>
  </cellStyleXfs>
  <cellXfs count="84">
    <xf numFmtId="0" fontId="0" fillId="0" borderId="0" xfId="0"/>
    <xf numFmtId="0" fontId="0" fillId="0" borderId="4" xfId="0" applyBorder="1"/>
    <xf numFmtId="0" fontId="0" fillId="0" borderId="5" xfId="0" applyBorder="1"/>
    <xf numFmtId="0" fontId="2" fillId="0" borderId="0" xfId="0" applyFont="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xf numFmtId="0" fontId="1" fillId="3" borderId="4" xfId="0" applyFont="1" applyFill="1" applyBorder="1"/>
    <xf numFmtId="0" fontId="0" fillId="3" borderId="0" xfId="0" applyFill="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0" fillId="0" borderId="2" xfId="0" applyBorder="1"/>
    <xf numFmtId="0" fontId="1" fillId="0" borderId="6" xfId="0" quotePrefix="1" applyFont="1" applyBorder="1"/>
    <xf numFmtId="0" fontId="0" fillId="4" borderId="7" xfId="0" applyFill="1" applyBorder="1"/>
    <xf numFmtId="0" fontId="1" fillId="4" borderId="2" xfId="0" applyFont="1" applyFill="1" applyBorder="1"/>
    <xf numFmtId="13" fontId="0" fillId="4" borderId="0" xfId="0" applyNumberFormat="1" applyFill="1"/>
    <xf numFmtId="13" fontId="0" fillId="0" borderId="2" xfId="0" applyNumberFormat="1" applyBorder="1"/>
    <xf numFmtId="13" fontId="0" fillId="0" borderId="3" xfId="0" applyNumberFormat="1" applyBorder="1"/>
    <xf numFmtId="0" fontId="1" fillId="5" borderId="2" xfId="0" applyFont="1" applyFill="1" applyBorder="1"/>
    <xf numFmtId="13" fontId="0" fillId="5" borderId="0" xfId="0" applyNumberFormat="1" applyFill="1"/>
    <xf numFmtId="13" fontId="0" fillId="5" borderId="5" xfId="0" applyNumberFormat="1" applyFill="1" applyBorder="1"/>
    <xf numFmtId="0" fontId="1" fillId="6" borderId="6" xfId="0" applyFont="1" applyFill="1" applyBorder="1"/>
    <xf numFmtId="13" fontId="0" fillId="6" borderId="7" xfId="0" applyNumberFormat="1" applyFill="1" applyBorder="1"/>
    <xf numFmtId="13" fontId="0" fillId="6" borderId="8" xfId="0" applyNumberFormat="1" applyFill="1" applyBorder="1"/>
    <xf numFmtId="0" fontId="0" fillId="4" borderId="0" xfId="0" applyFill="1"/>
    <xf numFmtId="0" fontId="1" fillId="0" borderId="0" xfId="0" applyFont="1"/>
    <xf numFmtId="0" fontId="1" fillId="5" borderId="9" xfId="0" applyFont="1" applyFill="1" applyBorder="1"/>
    <xf numFmtId="13" fontId="4" fillId="0" borderId="3" xfId="0" applyNumberFormat="1" applyFont="1" applyBorder="1"/>
    <xf numFmtId="0" fontId="1" fillId="8" borderId="2" xfId="0" applyFont="1" applyFill="1" applyBorder="1"/>
    <xf numFmtId="13" fontId="0" fillId="8" borderId="0" xfId="0" applyNumberFormat="1" applyFill="1"/>
    <xf numFmtId="13" fontId="0" fillId="8" borderId="5" xfId="0" applyNumberFormat="1" applyFill="1" applyBorder="1"/>
    <xf numFmtId="0" fontId="1" fillId="4" borderId="4" xfId="0" applyFont="1" applyFill="1" applyBorder="1"/>
    <xf numFmtId="13" fontId="0" fillId="4" borderId="5" xfId="0" applyNumberFormat="1" applyFill="1" applyBorder="1"/>
    <xf numFmtId="13" fontId="4" fillId="0" borderId="6" xfId="0" applyNumberFormat="1" applyFont="1" applyBorder="1"/>
    <xf numFmtId="13" fontId="1" fillId="0" borderId="3" xfId="0" applyNumberFormat="1" applyFont="1" applyBorder="1"/>
    <xf numFmtId="13" fontId="0" fillId="8" borderId="7" xfId="0" applyNumberFormat="1" applyFill="1" applyBorder="1"/>
    <xf numFmtId="13" fontId="0" fillId="8" borderId="8" xfId="0" applyNumberFormat="1" applyFill="1" applyBorder="1"/>
    <xf numFmtId="164" fontId="0" fillId="4" borderId="7" xfId="0" applyNumberFormat="1" applyFill="1" applyBorder="1"/>
    <xf numFmtId="0" fontId="1" fillId="0" borderId="5" xfId="0" applyFont="1" applyBorder="1"/>
    <xf numFmtId="164" fontId="0" fillId="5" borderId="0" xfId="0" applyNumberFormat="1" applyFill="1"/>
    <xf numFmtId="0" fontId="0" fillId="5" borderId="0" xfId="0" applyFill="1"/>
    <xf numFmtId="164" fontId="0" fillId="0" borderId="0" xfId="0" applyNumberFormat="1"/>
    <xf numFmtId="0" fontId="0" fillId="0" borderId="13" xfId="0" applyBorder="1"/>
    <xf numFmtId="0" fontId="8" fillId="0" borderId="5" xfId="0" applyFont="1" applyBorder="1"/>
    <xf numFmtId="0" fontId="0" fillId="0" borderId="14" xfId="0" applyBorder="1"/>
    <xf numFmtId="0" fontId="0" fillId="0" borderId="0" xfId="0"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7" borderId="4" xfId="0" applyFont="1" applyFill="1" applyBorder="1" applyAlignment="1">
      <alignment horizontal="center"/>
    </xf>
    <xf numFmtId="0" fontId="1" fillId="7" borderId="0" xfId="0" applyFont="1" applyFill="1" applyAlignment="1">
      <alignment horizontal="center"/>
    </xf>
    <xf numFmtId="0" fontId="1" fillId="7" borderId="5"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190498</xdr:colOff>
      <xdr:row>9</xdr:row>
      <xdr:rowOff>138544</xdr:rowOff>
    </xdr:from>
    <xdr:to>
      <xdr:col>16</xdr:col>
      <xdr:colOff>484910</xdr:colOff>
      <xdr:row>27</xdr:row>
      <xdr:rowOff>51955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8180" y="1731817"/>
          <a:ext cx="2944094" cy="3498274"/>
        </a:xfrm>
        <a:prstGeom prst="rect">
          <a:avLst/>
        </a:prstGeom>
      </xdr:spPr>
    </xdr:pic>
    <xdr:clientData/>
  </xdr:twoCellAnchor>
  <xdr:twoCellAnchor editAs="oneCell">
    <xdr:from>
      <xdr:col>22</xdr:col>
      <xdr:colOff>225136</xdr:colOff>
      <xdr:row>31</xdr:row>
      <xdr:rowOff>69271</xdr:rowOff>
    </xdr:from>
    <xdr:to>
      <xdr:col>28</xdr:col>
      <xdr:colOff>259774</xdr:colOff>
      <xdr:row>49</xdr:row>
      <xdr:rowOff>80478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64636" y="6078680"/>
          <a:ext cx="3290456" cy="3636819"/>
        </a:xfrm>
        <a:prstGeom prst="rect">
          <a:avLst/>
        </a:prstGeom>
      </xdr:spPr>
    </xdr:pic>
    <xdr:clientData/>
  </xdr:twoCellAnchor>
  <xdr:twoCellAnchor editAs="oneCell">
    <xdr:from>
      <xdr:col>33</xdr:col>
      <xdr:colOff>155860</xdr:colOff>
      <xdr:row>54</xdr:row>
      <xdr:rowOff>155864</xdr:rowOff>
    </xdr:from>
    <xdr:to>
      <xdr:col>42</xdr:col>
      <xdr:colOff>138544</xdr:colOff>
      <xdr:row>77</xdr:row>
      <xdr:rowOff>23431</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1360" y="10616046"/>
          <a:ext cx="4623958" cy="4468090"/>
        </a:xfrm>
        <a:prstGeom prst="rect">
          <a:avLst/>
        </a:prstGeom>
      </xdr:spPr>
    </xdr:pic>
    <xdr:clientData/>
  </xdr:twoCellAnchor>
  <xdr:twoCellAnchor editAs="oneCell">
    <xdr:from>
      <xdr:col>13</xdr:col>
      <xdr:colOff>207819</xdr:colOff>
      <xdr:row>82</xdr:row>
      <xdr:rowOff>121228</xdr:rowOff>
    </xdr:from>
    <xdr:to>
      <xdr:col>20</xdr:col>
      <xdr:colOff>55358</xdr:colOff>
      <xdr:row>102</xdr:row>
      <xdr:rowOff>169471</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19455" y="16002001"/>
          <a:ext cx="4142448" cy="40178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9"/>
  <sheetViews>
    <sheetView topLeftCell="A5" zoomScale="130" zoomScaleNormal="130" workbookViewId="0">
      <selection activeCell="B12" sqref="B12:H16"/>
    </sheetView>
  </sheetViews>
  <sheetFormatPr defaultColWidth="2.7265625" defaultRowHeight="14.5" x14ac:dyDescent="0.35"/>
  <cols>
    <col min="1" max="1" width="3.453125" customWidth="1"/>
    <col min="2" max="2" width="9" bestFit="1" customWidth="1"/>
    <col min="3" max="3" width="12.1796875" bestFit="1" customWidth="1"/>
    <col min="4" max="4" width="4.81640625" bestFit="1" customWidth="1"/>
    <col min="5" max="5" width="12.81640625" bestFit="1" customWidth="1"/>
    <col min="6" max="6" width="7.1796875" bestFit="1" customWidth="1"/>
    <col min="7" max="7" width="5.81640625" bestFit="1" customWidth="1"/>
    <col min="8" max="8" width="23.54296875" bestFit="1" customWidth="1"/>
  </cols>
  <sheetData>
    <row r="1" spans="2:15" ht="15" thickBot="1" x14ac:dyDescent="0.4"/>
    <row r="2" spans="2:15" x14ac:dyDescent="0.35">
      <c r="B2" s="61" t="s">
        <v>30</v>
      </c>
      <c r="C2" s="62"/>
      <c r="D2" s="62"/>
      <c r="E2" s="62"/>
      <c r="F2" s="62"/>
      <c r="G2" s="62"/>
      <c r="H2" s="62"/>
      <c r="I2" s="62"/>
      <c r="J2" s="62"/>
      <c r="K2" s="62"/>
      <c r="L2" s="62"/>
      <c r="M2" s="62"/>
      <c r="N2" s="62"/>
      <c r="O2" s="63"/>
    </row>
    <row r="3" spans="2:15" x14ac:dyDescent="0.35">
      <c r="B3" s="1"/>
      <c r="O3" s="2"/>
    </row>
    <row r="4" spans="2:15" ht="83.25" customHeight="1" x14ac:dyDescent="0.35">
      <c r="B4" s="1"/>
      <c r="C4" s="60" t="s">
        <v>37</v>
      </c>
      <c r="D4" s="60"/>
      <c r="E4" s="60"/>
      <c r="F4" s="60"/>
      <c r="G4" s="60"/>
      <c r="H4" s="60"/>
      <c r="I4" s="60"/>
      <c r="J4" s="60"/>
      <c r="K4" s="60"/>
      <c r="L4" s="60"/>
      <c r="M4" s="60"/>
      <c r="N4" s="60"/>
      <c r="O4" s="2"/>
    </row>
    <row r="5" spans="2:15" ht="15" thickBot="1" x14ac:dyDescent="0.4">
      <c r="B5" s="4"/>
      <c r="C5" s="5"/>
      <c r="D5" s="5"/>
      <c r="E5" s="5"/>
      <c r="F5" s="5"/>
      <c r="G5" s="5"/>
      <c r="H5" s="5"/>
      <c r="I5" s="5"/>
      <c r="J5" s="5"/>
      <c r="K5" s="5"/>
      <c r="L5" s="5"/>
      <c r="M5" s="5"/>
      <c r="N5" s="5"/>
      <c r="O5" s="7"/>
    </row>
    <row r="6" spans="2:15" ht="15" thickBot="1" x14ac:dyDescent="0.4"/>
    <row r="7" spans="2:15" x14ac:dyDescent="0.35">
      <c r="B7" s="61" t="s">
        <v>38</v>
      </c>
      <c r="C7" s="62"/>
      <c r="D7" s="62"/>
      <c r="E7" s="62"/>
      <c r="F7" s="62"/>
      <c r="G7" s="62"/>
      <c r="H7" s="63"/>
    </row>
    <row r="8" spans="2:15" x14ac:dyDescent="0.35">
      <c r="B8" s="1" t="s">
        <v>39</v>
      </c>
      <c r="C8" s="65" t="s">
        <v>40</v>
      </c>
      <c r="D8" s="65"/>
      <c r="E8" s="65"/>
      <c r="F8" s="65"/>
      <c r="G8" s="65"/>
      <c r="H8" s="66"/>
    </row>
    <row r="9" spans="2:15" ht="15" thickBot="1" x14ac:dyDescent="0.4">
      <c r="B9" s="4" t="s">
        <v>41</v>
      </c>
      <c r="C9" s="67" t="s">
        <v>42</v>
      </c>
      <c r="D9" s="67"/>
      <c r="E9" s="67"/>
      <c r="F9" s="67"/>
      <c r="G9" s="67"/>
      <c r="H9" s="68"/>
    </row>
    <row r="10" spans="2:15" ht="15" thickBot="1" x14ac:dyDescent="0.4"/>
    <row r="11" spans="2:15" x14ac:dyDescent="0.35">
      <c r="B11" s="61" t="s">
        <v>75</v>
      </c>
      <c r="C11" s="62"/>
      <c r="D11" s="62"/>
      <c r="E11" s="62"/>
      <c r="F11" s="62"/>
      <c r="G11" s="62"/>
      <c r="H11" s="63"/>
    </row>
    <row r="12" spans="2:15" x14ac:dyDescent="0.35">
      <c r="B12" s="1" t="s">
        <v>0</v>
      </c>
      <c r="C12" t="s">
        <v>6</v>
      </c>
      <c r="D12" t="s">
        <v>1</v>
      </c>
      <c r="E12" t="s">
        <v>10</v>
      </c>
      <c r="H12" s="2"/>
    </row>
    <row r="13" spans="2:15" x14ac:dyDescent="0.35">
      <c r="B13" s="1" t="s">
        <v>2</v>
      </c>
      <c r="C13" t="s">
        <v>7</v>
      </c>
      <c r="D13" t="s">
        <v>1</v>
      </c>
      <c r="E13" t="s">
        <v>11</v>
      </c>
      <c r="F13" s="3" t="s">
        <v>3</v>
      </c>
      <c r="G13">
        <v>6</v>
      </c>
      <c r="H13" s="58" t="s">
        <v>77</v>
      </c>
    </row>
    <row r="14" spans="2:15" x14ac:dyDescent="0.35">
      <c r="B14" s="1"/>
      <c r="C14" t="s">
        <v>8</v>
      </c>
      <c r="D14" t="s">
        <v>1</v>
      </c>
      <c r="E14" t="s">
        <v>10</v>
      </c>
      <c r="F14" s="3" t="s">
        <v>3</v>
      </c>
      <c r="G14">
        <v>45</v>
      </c>
      <c r="H14" s="58" t="s">
        <v>78</v>
      </c>
    </row>
    <row r="15" spans="2:15" x14ac:dyDescent="0.35">
      <c r="B15" s="1"/>
      <c r="C15" t="s">
        <v>9</v>
      </c>
      <c r="D15" s="3" t="s">
        <v>4</v>
      </c>
      <c r="E15">
        <v>0</v>
      </c>
      <c r="H15" s="2"/>
    </row>
    <row r="16" spans="2:15" ht="15" thickBot="1" x14ac:dyDescent="0.4">
      <c r="B16" s="4"/>
      <c r="C16" s="5" t="s">
        <v>9</v>
      </c>
      <c r="D16" s="64" t="s">
        <v>5</v>
      </c>
      <c r="E16" s="64"/>
      <c r="F16" s="64"/>
      <c r="G16" s="5"/>
      <c r="H16" s="7"/>
    </row>
    <row r="17" spans="2:7" ht="15" thickBot="1" x14ac:dyDescent="0.4"/>
    <row r="18" spans="2:7" x14ac:dyDescent="0.35">
      <c r="B18" s="61" t="s">
        <v>76</v>
      </c>
      <c r="C18" s="62"/>
      <c r="D18" s="62"/>
      <c r="E18" s="62"/>
      <c r="F18" s="62"/>
      <c r="G18" s="63"/>
    </row>
    <row r="19" spans="2:7" x14ac:dyDescent="0.35">
      <c r="B19" s="1" t="s">
        <v>0</v>
      </c>
      <c r="C19" t="s">
        <v>6</v>
      </c>
      <c r="D19" t="s">
        <v>1</v>
      </c>
      <c r="E19" t="s">
        <v>10</v>
      </c>
      <c r="G19" s="2"/>
    </row>
    <row r="20" spans="2:7" x14ac:dyDescent="0.35">
      <c r="B20" s="1" t="s">
        <v>2</v>
      </c>
      <c r="C20" t="s">
        <v>7</v>
      </c>
      <c r="D20" t="s">
        <v>1</v>
      </c>
      <c r="E20" t="s">
        <v>11</v>
      </c>
      <c r="F20" s="3" t="s">
        <v>3</v>
      </c>
      <c r="G20" s="2">
        <v>6</v>
      </c>
    </row>
    <row r="21" spans="2:7" x14ac:dyDescent="0.35">
      <c r="B21" s="1"/>
      <c r="C21" t="s">
        <v>8</v>
      </c>
      <c r="D21" t="s">
        <v>1</v>
      </c>
      <c r="E21" t="s">
        <v>10</v>
      </c>
      <c r="F21" s="3" t="s">
        <v>3</v>
      </c>
      <c r="G21" s="2">
        <v>45</v>
      </c>
    </row>
    <row r="22" spans="2:7" ht="15" thickBot="1" x14ac:dyDescent="0.4">
      <c r="B22" s="4"/>
      <c r="C22" s="5" t="s">
        <v>9</v>
      </c>
      <c r="D22" s="6" t="s">
        <v>4</v>
      </c>
      <c r="E22" s="5">
        <v>0</v>
      </c>
      <c r="F22" s="5"/>
      <c r="G22" s="7"/>
    </row>
    <row r="23" spans="2:7" ht="15" thickBot="1" x14ac:dyDescent="0.4"/>
    <row r="24" spans="2:7" x14ac:dyDescent="0.35">
      <c r="B24" s="61" t="s">
        <v>79</v>
      </c>
      <c r="C24" s="62"/>
      <c r="D24" s="62"/>
      <c r="E24" s="62"/>
      <c r="F24" s="62"/>
      <c r="G24" s="63"/>
    </row>
    <row r="25" spans="2:7" x14ac:dyDescent="0.35">
      <c r="B25" s="1"/>
      <c r="C25" s="40" t="s">
        <v>46</v>
      </c>
      <c r="D25" s="40" t="s">
        <v>47</v>
      </c>
      <c r="E25" s="40" t="s">
        <v>70</v>
      </c>
      <c r="F25" s="40" t="s">
        <v>71</v>
      </c>
      <c r="G25" s="53" t="s">
        <v>15</v>
      </c>
    </row>
    <row r="26" spans="2:7" x14ac:dyDescent="0.35">
      <c r="B26" s="11" t="s">
        <v>72</v>
      </c>
      <c r="C26" s="54">
        <v>5</v>
      </c>
      <c r="D26" s="55">
        <v>0</v>
      </c>
      <c r="G26" s="2"/>
    </row>
    <row r="27" spans="2:7" x14ac:dyDescent="0.35">
      <c r="B27" s="11" t="s">
        <v>73</v>
      </c>
      <c r="C27">
        <v>8</v>
      </c>
      <c r="D27">
        <v>5</v>
      </c>
      <c r="E27" s="54">
        <f>SUMPRODUCT(C26:D26,C27:D27)</f>
        <v>40</v>
      </c>
      <c r="G27" s="2"/>
    </row>
    <row r="28" spans="2:7" x14ac:dyDescent="0.35">
      <c r="B28" s="11" t="s">
        <v>74</v>
      </c>
      <c r="C28">
        <v>1</v>
      </c>
      <c r="D28">
        <v>1</v>
      </c>
      <c r="E28" s="56">
        <f>SUMPRODUCT(C26:D26,C28:D28)</f>
        <v>5</v>
      </c>
      <c r="F28" s="3" t="s">
        <v>3</v>
      </c>
      <c r="G28" s="2">
        <v>6</v>
      </c>
    </row>
    <row r="29" spans="2:7" ht="15" thickBot="1" x14ac:dyDescent="0.4">
      <c r="B29" s="4"/>
      <c r="C29" s="5">
        <v>9</v>
      </c>
      <c r="D29" s="5">
        <v>5</v>
      </c>
      <c r="E29" s="5">
        <f>SUMPRODUCT(C26:D26,C29:D29)</f>
        <v>45</v>
      </c>
      <c r="F29" s="6" t="s">
        <v>3</v>
      </c>
      <c r="G29" s="7">
        <v>45</v>
      </c>
    </row>
  </sheetData>
  <mergeCells count="9">
    <mergeCell ref="C4:N4"/>
    <mergeCell ref="B2:O2"/>
    <mergeCell ref="B18:G18"/>
    <mergeCell ref="B24:G24"/>
    <mergeCell ref="B7:H7"/>
    <mergeCell ref="D16:F16"/>
    <mergeCell ref="C8:H8"/>
    <mergeCell ref="C9:H9"/>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S108"/>
  <sheetViews>
    <sheetView tabSelected="1" view="pageBreakPreview" zoomScale="85" zoomScaleNormal="55" zoomScaleSheetLayoutView="85" workbookViewId="0">
      <selection activeCell="L30" sqref="L30:T51"/>
    </sheetView>
  </sheetViews>
  <sheetFormatPr defaultRowHeight="14.5" x14ac:dyDescent="0.35"/>
  <cols>
    <col min="1" max="1" width="3.453125" customWidth="1"/>
    <col min="2" max="2" width="9" bestFit="1" customWidth="1"/>
    <col min="3" max="3" width="8.7265625" bestFit="1" customWidth="1"/>
    <col min="4" max="5" width="9" bestFit="1" customWidth="1"/>
    <col min="6" max="6" width="9.453125" bestFit="1" customWidth="1"/>
    <col min="7" max="7" width="9" bestFit="1" customWidth="1"/>
    <col min="8" max="8" width="9.7265625" bestFit="1" customWidth="1"/>
    <col min="9" max="9" width="10.26953125" customWidth="1"/>
    <col min="10" max="10" width="4.81640625" bestFit="1" customWidth="1"/>
    <col min="11" max="11" width="2.7265625" bestFit="1" customWidth="1"/>
    <col min="12" max="12" width="4.54296875" bestFit="1" customWidth="1"/>
    <col min="13" max="13" width="7.453125" bestFit="1" customWidth="1"/>
    <col min="14" max="15" width="9" bestFit="1" customWidth="1"/>
    <col min="16" max="16" width="9.26953125" bestFit="1" customWidth="1"/>
    <col min="17" max="17" width="9" bestFit="1" customWidth="1"/>
    <col min="18" max="18" width="9.26953125" bestFit="1" customWidth="1"/>
    <col min="19" max="19" width="9.7265625" bestFit="1" customWidth="1"/>
    <col min="20" max="20" width="8.7265625" bestFit="1" customWidth="1"/>
    <col min="21" max="21" width="3" customWidth="1"/>
    <col min="22" max="22" width="3.26953125" customWidth="1"/>
    <col min="23" max="23" width="3.54296875" customWidth="1"/>
    <col min="24" max="24" width="8.7265625" bestFit="1" customWidth="1"/>
    <col min="25" max="28" width="9" bestFit="1" customWidth="1"/>
    <col min="29" max="29" width="9.7265625" bestFit="1" customWidth="1"/>
    <col min="30" max="30" width="9.26953125" bestFit="1" customWidth="1"/>
    <col min="31" max="32" width="10.54296875" bestFit="1" customWidth="1"/>
    <col min="33" max="33" width="2.54296875" customWidth="1"/>
    <col min="34" max="34" width="3" customWidth="1"/>
    <col min="35" max="35" width="3.26953125" customWidth="1"/>
    <col min="36" max="36" width="8.453125" bestFit="1" customWidth="1"/>
    <col min="37" max="41" width="9" bestFit="1" customWidth="1"/>
    <col min="42" max="42" width="9.453125" bestFit="1" customWidth="1"/>
    <col min="43" max="43" width="9.7265625" bestFit="1" customWidth="1"/>
    <col min="44" max="44" width="10.54296875" bestFit="1" customWidth="1"/>
    <col min="45" max="45" width="3.453125" customWidth="1"/>
    <col min="46" max="46" width="2.81640625" customWidth="1"/>
  </cols>
  <sheetData>
    <row r="1" spans="2:17" ht="15" thickBot="1" x14ac:dyDescent="0.4"/>
    <row r="2" spans="2:17" x14ac:dyDescent="0.35">
      <c r="B2" s="61" t="s">
        <v>58</v>
      </c>
      <c r="C2" s="62"/>
      <c r="D2" s="62"/>
      <c r="E2" s="62"/>
      <c r="F2" s="62"/>
      <c r="G2" s="62"/>
      <c r="H2" s="62"/>
      <c r="I2" s="62"/>
      <c r="J2" s="62"/>
      <c r="K2" s="63"/>
    </row>
    <row r="3" spans="2:17" x14ac:dyDescent="0.35">
      <c r="B3" s="1"/>
      <c r="K3" s="2"/>
    </row>
    <row r="4" spans="2:17" x14ac:dyDescent="0.35">
      <c r="B4" s="59" t="s">
        <v>43</v>
      </c>
      <c r="C4" t="s">
        <v>31</v>
      </c>
      <c r="D4" t="s">
        <v>6</v>
      </c>
      <c r="E4" t="s">
        <v>31</v>
      </c>
      <c r="F4" t="s">
        <v>10</v>
      </c>
      <c r="I4" t="s">
        <v>29</v>
      </c>
      <c r="J4">
        <v>0</v>
      </c>
      <c r="K4" s="2"/>
    </row>
    <row r="5" spans="2:17" x14ac:dyDescent="0.35">
      <c r="B5" s="1"/>
      <c r="D5" t="s">
        <v>7</v>
      </c>
      <c r="E5" t="s">
        <v>1</v>
      </c>
      <c r="F5" t="s">
        <v>11</v>
      </c>
      <c r="G5" t="s">
        <v>1</v>
      </c>
      <c r="H5" t="s">
        <v>44</v>
      </c>
      <c r="I5" t="s">
        <v>29</v>
      </c>
      <c r="J5">
        <v>6</v>
      </c>
      <c r="K5" s="2"/>
    </row>
    <row r="6" spans="2:17" x14ac:dyDescent="0.35">
      <c r="B6" s="1"/>
      <c r="D6" t="s">
        <v>8</v>
      </c>
      <c r="E6" t="s">
        <v>1</v>
      </c>
      <c r="F6" t="s">
        <v>10</v>
      </c>
      <c r="G6" t="s">
        <v>1</v>
      </c>
      <c r="H6" t="s">
        <v>45</v>
      </c>
      <c r="I6" t="s">
        <v>29</v>
      </c>
      <c r="J6">
        <v>45</v>
      </c>
      <c r="K6" s="2"/>
    </row>
    <row r="7" spans="2:17" ht="15" thickBot="1" x14ac:dyDescent="0.4">
      <c r="B7" s="4"/>
      <c r="C7" s="5"/>
      <c r="D7" s="5"/>
      <c r="E7" s="5"/>
      <c r="F7" s="5"/>
      <c r="G7" s="5"/>
      <c r="H7" s="5"/>
      <c r="I7" s="5"/>
      <c r="J7" s="5"/>
      <c r="K7" s="7"/>
    </row>
    <row r="8" spans="2:17" ht="15" thickBot="1" x14ac:dyDescent="0.4"/>
    <row r="9" spans="2:17" x14ac:dyDescent="0.35">
      <c r="B9" s="61" t="s">
        <v>52</v>
      </c>
      <c r="C9" s="62"/>
      <c r="D9" s="62"/>
      <c r="E9" s="62"/>
      <c r="F9" s="62"/>
      <c r="G9" s="62"/>
      <c r="H9" s="62"/>
      <c r="I9" s="62"/>
      <c r="J9" s="63"/>
      <c r="L9" s="81" t="s">
        <v>69</v>
      </c>
      <c r="M9" s="82"/>
      <c r="N9" s="82"/>
      <c r="O9" s="82"/>
      <c r="P9" s="82"/>
      <c r="Q9" s="83"/>
    </row>
    <row r="10" spans="2:17" ht="15" thickBot="1" x14ac:dyDescent="0.4">
      <c r="B10" s="1"/>
      <c r="J10" s="2"/>
      <c r="L10" s="1"/>
      <c r="Q10" s="2"/>
    </row>
    <row r="11" spans="2:17" x14ac:dyDescent="0.35">
      <c r="B11" s="1"/>
      <c r="C11" s="8" t="s">
        <v>12</v>
      </c>
      <c r="D11" s="17" t="s">
        <v>46</v>
      </c>
      <c r="E11" s="9" t="s">
        <v>47</v>
      </c>
      <c r="F11" s="9" t="s">
        <v>48</v>
      </c>
      <c r="G11" s="9" t="s">
        <v>49</v>
      </c>
      <c r="H11" s="9" t="s">
        <v>15</v>
      </c>
      <c r="I11" s="42" t="s">
        <v>50</v>
      </c>
      <c r="J11" s="2"/>
      <c r="L11" s="1"/>
      <c r="Q11" s="2"/>
    </row>
    <row r="12" spans="2:17" x14ac:dyDescent="0.35">
      <c r="B12" s="1"/>
      <c r="C12" s="11" t="s">
        <v>16</v>
      </c>
      <c r="D12" s="20">
        <v>-8</v>
      </c>
      <c r="E12">
        <v>-5</v>
      </c>
      <c r="F12">
        <v>0</v>
      </c>
      <c r="G12">
        <v>0</v>
      </c>
      <c r="H12">
        <v>0</v>
      </c>
      <c r="I12" s="2"/>
      <c r="J12" s="2"/>
      <c r="L12" s="1"/>
      <c r="Q12" s="2"/>
    </row>
    <row r="13" spans="2:17" x14ac:dyDescent="0.35">
      <c r="B13" s="1"/>
      <c r="C13" s="11">
        <v>1</v>
      </c>
      <c r="D13" s="20">
        <v>1</v>
      </c>
      <c r="E13">
        <v>1</v>
      </c>
      <c r="F13">
        <v>1</v>
      </c>
      <c r="G13">
        <v>0</v>
      </c>
      <c r="H13">
        <v>6</v>
      </c>
      <c r="I13" s="2">
        <f>H13/D13</f>
        <v>6</v>
      </c>
      <c r="J13" s="2"/>
      <c r="L13" s="1"/>
      <c r="Q13" s="2"/>
    </row>
    <row r="14" spans="2:17" ht="15" thickBot="1" x14ac:dyDescent="0.4">
      <c r="B14" s="1"/>
      <c r="C14" s="23">
        <v>2</v>
      </c>
      <c r="D14" s="24">
        <v>9</v>
      </c>
      <c r="E14" s="24">
        <v>5</v>
      </c>
      <c r="F14" s="24">
        <v>0</v>
      </c>
      <c r="G14" s="24">
        <v>1</v>
      </c>
      <c r="H14" s="24">
        <v>45</v>
      </c>
      <c r="I14" s="25">
        <f>H14/D14</f>
        <v>5</v>
      </c>
      <c r="J14" s="2"/>
      <c r="L14" s="1"/>
      <c r="Q14" s="2"/>
    </row>
    <row r="15" spans="2:17" ht="15" thickBot="1" x14ac:dyDescent="0.4">
      <c r="B15" s="1"/>
      <c r="J15" s="2"/>
      <c r="L15" s="1"/>
      <c r="Q15" s="2"/>
    </row>
    <row r="16" spans="2:17" x14ac:dyDescent="0.35">
      <c r="B16" s="1"/>
      <c r="C16" s="8" t="s">
        <v>28</v>
      </c>
      <c r="D16" s="9" t="s">
        <v>46</v>
      </c>
      <c r="E16" s="17" t="s">
        <v>47</v>
      </c>
      <c r="F16" s="9" t="s">
        <v>48</v>
      </c>
      <c r="G16" s="9" t="s">
        <v>49</v>
      </c>
      <c r="H16" s="9" t="s">
        <v>15</v>
      </c>
      <c r="I16" s="42" t="s">
        <v>50</v>
      </c>
      <c r="J16" s="2"/>
      <c r="L16" s="1"/>
      <c r="Q16" s="2"/>
    </row>
    <row r="17" spans="2:29" x14ac:dyDescent="0.35">
      <c r="B17" s="1"/>
      <c r="C17" s="11" t="s">
        <v>16</v>
      </c>
      <c r="D17">
        <f t="shared" ref="D17:H18" si="0">D12-($D12*D$19)</f>
        <v>0</v>
      </c>
      <c r="E17" s="18">
        <f t="shared" si="0"/>
        <v>-0.55555555555555536</v>
      </c>
      <c r="F17">
        <f t="shared" si="0"/>
        <v>0</v>
      </c>
      <c r="G17" s="12">
        <f t="shared" si="0"/>
        <v>0.88888888888888884</v>
      </c>
      <c r="H17">
        <f>H12-($D12*H$19)</f>
        <v>40</v>
      </c>
      <c r="I17" s="2"/>
      <c r="J17" s="2"/>
      <c r="L17" s="1"/>
      <c r="Q17" s="2"/>
    </row>
    <row r="18" spans="2:29" x14ac:dyDescent="0.35">
      <c r="B18" s="1"/>
      <c r="C18" s="19">
        <v>1</v>
      </c>
      <c r="D18" s="20">
        <f t="shared" si="0"/>
        <v>0</v>
      </c>
      <c r="E18" s="18">
        <f t="shared" si="0"/>
        <v>0.44444444444444442</v>
      </c>
      <c r="F18" s="20">
        <f t="shared" si="0"/>
        <v>1</v>
      </c>
      <c r="G18" s="18">
        <f t="shared" si="0"/>
        <v>-0.1111111111111111</v>
      </c>
      <c r="H18" s="20">
        <f t="shared" si="0"/>
        <v>1</v>
      </c>
      <c r="I18" s="21">
        <f>H18/E18</f>
        <v>2.25</v>
      </c>
      <c r="J18" s="2"/>
      <c r="L18" s="1"/>
      <c r="Q18" s="2"/>
    </row>
    <row r="19" spans="2:29" ht="15" thickBot="1" x14ac:dyDescent="0.4">
      <c r="B19" s="1"/>
      <c r="C19" s="14">
        <v>2</v>
      </c>
      <c r="D19" s="5">
        <f>D14/$D$14</f>
        <v>1</v>
      </c>
      <c r="E19" s="22">
        <f>E14/$D$14</f>
        <v>0.55555555555555558</v>
      </c>
      <c r="F19" s="5">
        <f>F14/$D$14</f>
        <v>0</v>
      </c>
      <c r="G19" s="15">
        <f>G14/$D$14</f>
        <v>0.1111111111111111</v>
      </c>
      <c r="H19" s="5">
        <f>H14/$D$14</f>
        <v>5</v>
      </c>
      <c r="I19" s="16">
        <f>H19/E19</f>
        <v>9</v>
      </c>
      <c r="J19" s="2"/>
      <c r="L19" s="1"/>
      <c r="Q19" s="2"/>
    </row>
    <row r="20" spans="2:29" ht="15" thickBot="1" x14ac:dyDescent="0.4">
      <c r="B20" s="1"/>
      <c r="J20" s="2"/>
      <c r="L20" s="1"/>
      <c r="Q20" s="2"/>
    </row>
    <row r="21" spans="2:29" x14ac:dyDescent="0.35">
      <c r="B21" s="1"/>
      <c r="C21" s="8" t="s">
        <v>33</v>
      </c>
      <c r="D21" s="43" t="s">
        <v>46</v>
      </c>
      <c r="E21" s="43" t="s">
        <v>47</v>
      </c>
      <c r="F21" s="9" t="s">
        <v>48</v>
      </c>
      <c r="G21" s="9" t="s">
        <v>49</v>
      </c>
      <c r="H21" s="10" t="s">
        <v>15</v>
      </c>
      <c r="I21" s="40"/>
      <c r="J21" s="2"/>
      <c r="L21" s="1"/>
      <c r="Q21" s="2"/>
    </row>
    <row r="22" spans="2:29" x14ac:dyDescent="0.35">
      <c r="B22" s="1"/>
      <c r="C22" s="11" t="s">
        <v>16</v>
      </c>
      <c r="D22" s="12">
        <f>D17-($E17*D$23)</f>
        <v>0</v>
      </c>
      <c r="E22" s="12">
        <f>E17-($E17*E$23)</f>
        <v>0</v>
      </c>
      <c r="F22" s="12">
        <f>F17-($E17*F$23)</f>
        <v>1.2499999999999996</v>
      </c>
      <c r="G22" s="12">
        <f>G17-($E17*G$23)</f>
        <v>0.75</v>
      </c>
      <c r="H22" s="13">
        <f>H17-($E17*H$23)</f>
        <v>41.25</v>
      </c>
      <c r="J22" s="2"/>
      <c r="L22" s="1"/>
      <c r="Q22" s="2"/>
    </row>
    <row r="23" spans="2:29" x14ac:dyDescent="0.35">
      <c r="B23" s="1"/>
      <c r="C23" s="11">
        <v>1</v>
      </c>
      <c r="D23" s="12">
        <f>D18/$E$18</f>
        <v>0</v>
      </c>
      <c r="E23" s="44">
        <f>E18/$E$18</f>
        <v>1</v>
      </c>
      <c r="F23" s="12">
        <f>F18/$E$18</f>
        <v>2.25</v>
      </c>
      <c r="G23" s="12">
        <f>G18/$E$18</f>
        <v>-0.25</v>
      </c>
      <c r="H23" s="45">
        <f>H18/$E$18</f>
        <v>2.25</v>
      </c>
      <c r="J23" s="2"/>
      <c r="L23" s="1"/>
      <c r="Q23" s="2"/>
    </row>
    <row r="24" spans="2:29" ht="15" thickBot="1" x14ac:dyDescent="0.4">
      <c r="B24" s="1"/>
      <c r="C24" s="14">
        <v>2</v>
      </c>
      <c r="D24" s="50">
        <f>D19-($E19*D$23)</f>
        <v>1</v>
      </c>
      <c r="E24" s="15">
        <f>E19-($E19*E$23)</f>
        <v>0</v>
      </c>
      <c r="F24" s="15">
        <f>F19-($E19*F$23)</f>
        <v>-1.25</v>
      </c>
      <c r="G24" s="15">
        <f>G19-($E19*G$23)</f>
        <v>0.25</v>
      </c>
      <c r="H24" s="51">
        <f>H19-($E19*H$23)</f>
        <v>3.75</v>
      </c>
      <c r="J24" s="2"/>
      <c r="L24" s="1"/>
      <c r="Q24" s="2"/>
    </row>
    <row r="25" spans="2:29" ht="15" thickBot="1" x14ac:dyDescent="0.4">
      <c r="B25" s="1"/>
      <c r="J25" s="2"/>
      <c r="L25" s="1"/>
      <c r="Q25" s="2"/>
    </row>
    <row r="26" spans="2:29" ht="15" thickBot="1" x14ac:dyDescent="0.4">
      <c r="B26" s="1"/>
      <c r="C26" s="78" t="s">
        <v>53</v>
      </c>
      <c r="D26" s="79"/>
      <c r="E26" s="79"/>
      <c r="F26" s="80"/>
      <c r="J26" s="2"/>
      <c r="L26" s="1"/>
      <c r="Q26" s="2"/>
    </row>
    <row r="27" spans="2:29" ht="15" thickBot="1" x14ac:dyDescent="0.4">
      <c r="B27" s="1"/>
      <c r="C27" s="78" t="s">
        <v>54</v>
      </c>
      <c r="D27" s="79"/>
      <c r="E27" s="79"/>
      <c r="F27" s="80"/>
      <c r="J27" s="2"/>
      <c r="L27" s="1"/>
      <c r="Q27" s="2"/>
    </row>
    <row r="28" spans="2:29" ht="15" thickBot="1" x14ac:dyDescent="0.4">
      <c r="B28" s="4"/>
      <c r="C28" s="5"/>
      <c r="D28" s="5"/>
      <c r="E28" s="5"/>
      <c r="F28" s="5"/>
      <c r="G28" s="5"/>
      <c r="H28" s="5"/>
      <c r="I28" s="5"/>
      <c r="J28" s="7"/>
      <c r="L28" s="4"/>
      <c r="M28" s="5"/>
      <c r="N28" s="5"/>
      <c r="O28" s="5"/>
      <c r="P28" s="5"/>
      <c r="Q28" s="7"/>
    </row>
    <row r="29" spans="2:29" ht="15" thickBot="1" x14ac:dyDescent="0.4"/>
    <row r="30" spans="2:29" x14ac:dyDescent="0.35">
      <c r="B30" s="61" t="s">
        <v>59</v>
      </c>
      <c r="C30" s="62"/>
      <c r="D30" s="62"/>
      <c r="E30" s="62"/>
      <c r="F30" s="62"/>
      <c r="G30" s="62"/>
      <c r="H30" s="62"/>
      <c r="I30" s="62"/>
      <c r="J30" s="63"/>
      <c r="L30" s="61" t="s">
        <v>60</v>
      </c>
      <c r="M30" s="62"/>
      <c r="N30" s="62"/>
      <c r="O30" s="62"/>
      <c r="P30" s="62"/>
      <c r="Q30" s="62"/>
      <c r="R30" s="62"/>
      <c r="S30" s="62"/>
      <c r="T30" s="63"/>
      <c r="V30" s="81" t="s">
        <v>59</v>
      </c>
      <c r="W30" s="82"/>
      <c r="X30" s="82"/>
      <c r="Y30" s="82"/>
      <c r="Z30" s="82"/>
      <c r="AA30" s="82"/>
      <c r="AB30" s="82"/>
      <c r="AC30" s="83"/>
    </row>
    <row r="31" spans="2:29" ht="15" thickBot="1" x14ac:dyDescent="0.4">
      <c r="B31" s="1"/>
      <c r="J31" s="2"/>
      <c r="L31" s="1"/>
      <c r="T31" s="2"/>
      <c r="V31" s="75" t="s">
        <v>60</v>
      </c>
      <c r="W31" s="76"/>
      <c r="X31" s="76"/>
      <c r="Y31" s="76"/>
      <c r="Z31" s="76"/>
      <c r="AA31" s="76"/>
      <c r="AB31" s="76"/>
      <c r="AC31" s="77"/>
    </row>
    <row r="32" spans="2:29" x14ac:dyDescent="0.35">
      <c r="B32" s="57"/>
      <c r="C32" s="8">
        <v>2</v>
      </c>
      <c r="D32" s="26">
        <v>1</v>
      </c>
      <c r="E32" s="26">
        <v>0</v>
      </c>
      <c r="F32" s="31">
        <v>-1.25</v>
      </c>
      <c r="G32" s="31">
        <v>0.25</v>
      </c>
      <c r="H32" s="26">
        <v>0</v>
      </c>
      <c r="I32" s="32">
        <v>3.75</v>
      </c>
      <c r="J32" s="2"/>
      <c r="L32" s="57"/>
      <c r="M32" s="8">
        <v>2</v>
      </c>
      <c r="N32" s="26">
        <v>1</v>
      </c>
      <c r="O32" s="26">
        <v>0</v>
      </c>
      <c r="P32" s="31">
        <v>-1.25</v>
      </c>
      <c r="Q32" s="31">
        <v>0.25</v>
      </c>
      <c r="R32" s="26">
        <v>0</v>
      </c>
      <c r="S32" s="32">
        <v>3.75</v>
      </c>
      <c r="T32" s="2"/>
      <c r="V32" s="1"/>
      <c r="AC32" s="2"/>
    </row>
    <row r="33" spans="2:29" x14ac:dyDescent="0.35">
      <c r="B33" s="1"/>
      <c r="C33" s="11">
        <v>3</v>
      </c>
      <c r="D33">
        <v>1</v>
      </c>
      <c r="E33">
        <v>0</v>
      </c>
      <c r="F33">
        <v>0</v>
      </c>
      <c r="G33">
        <v>0</v>
      </c>
      <c r="H33">
        <v>1</v>
      </c>
      <c r="I33" s="2">
        <v>3</v>
      </c>
      <c r="J33" s="2"/>
      <c r="L33" s="1"/>
      <c r="M33" s="11">
        <v>3</v>
      </c>
      <c r="N33">
        <v>1</v>
      </c>
      <c r="O33">
        <v>0</v>
      </c>
      <c r="P33">
        <v>0</v>
      </c>
      <c r="Q33">
        <v>0</v>
      </c>
      <c r="R33">
        <v>-1</v>
      </c>
      <c r="S33" s="2">
        <v>4</v>
      </c>
      <c r="T33" s="2"/>
      <c r="V33" s="1"/>
      <c r="AC33" s="2"/>
    </row>
    <row r="34" spans="2:29" ht="15" thickBot="1" x14ac:dyDescent="0.4">
      <c r="B34" s="1"/>
      <c r="C34" s="27" t="s">
        <v>17</v>
      </c>
      <c r="D34" s="5">
        <f>D32-D33</f>
        <v>0</v>
      </c>
      <c r="E34" s="5">
        <f t="shared" ref="E34:I34" si="1">E32-E33</f>
        <v>0</v>
      </c>
      <c r="F34" s="15">
        <f t="shared" si="1"/>
        <v>-1.25</v>
      </c>
      <c r="G34" s="15">
        <f t="shared" si="1"/>
        <v>0.25</v>
      </c>
      <c r="H34" s="5">
        <f t="shared" si="1"/>
        <v>-1</v>
      </c>
      <c r="I34" s="16">
        <f t="shared" si="1"/>
        <v>0.75</v>
      </c>
      <c r="J34" s="2"/>
      <c r="L34" s="1"/>
      <c r="M34" s="27" t="s">
        <v>17</v>
      </c>
      <c r="N34" s="5">
        <f>N32-N33</f>
        <v>0</v>
      </c>
      <c r="O34" s="5">
        <f t="shared" ref="O34" si="2">O32-O33</f>
        <v>0</v>
      </c>
      <c r="P34" s="15">
        <f t="shared" ref="P34" si="3">P32-P33</f>
        <v>-1.25</v>
      </c>
      <c r="Q34" s="15">
        <f t="shared" ref="Q34" si="4">Q32-Q33</f>
        <v>0.25</v>
      </c>
      <c r="R34" s="5">
        <f t="shared" ref="R34" si="5">R32-R33</f>
        <v>1</v>
      </c>
      <c r="S34" s="16">
        <f t="shared" ref="S34" si="6">S32-S33</f>
        <v>-0.25</v>
      </c>
      <c r="T34" s="2"/>
      <c r="V34" s="1"/>
      <c r="AC34" s="2"/>
    </row>
    <row r="35" spans="2:29" ht="15" thickBot="1" x14ac:dyDescent="0.4">
      <c r="B35" s="1"/>
      <c r="J35" s="2"/>
      <c r="L35" s="1"/>
      <c r="T35" s="2"/>
      <c r="V35" s="1"/>
      <c r="AC35" s="2"/>
    </row>
    <row r="36" spans="2:29" x14ac:dyDescent="0.35">
      <c r="B36" s="1"/>
      <c r="C36" s="8">
        <v>3</v>
      </c>
      <c r="D36" s="26">
        <f>D34-D35</f>
        <v>0</v>
      </c>
      <c r="E36" s="26">
        <f t="shared" ref="E36" si="7">E34-E35</f>
        <v>0</v>
      </c>
      <c r="F36" s="31">
        <f t="shared" ref="F36" si="8">F34-F35</f>
        <v>-1.25</v>
      </c>
      <c r="G36" s="31">
        <f t="shared" ref="G36" si="9">G34-G35</f>
        <v>0.25</v>
      </c>
      <c r="H36" s="26">
        <f t="shared" ref="H36" si="10">H34-H35</f>
        <v>-1</v>
      </c>
      <c r="I36" s="32">
        <f t="shared" ref="I36" si="11">I34-I35</f>
        <v>0.75</v>
      </c>
      <c r="J36" s="2"/>
      <c r="L36" s="1"/>
      <c r="M36" s="8" t="s">
        <v>32</v>
      </c>
      <c r="N36" s="9" t="s">
        <v>46</v>
      </c>
      <c r="O36" s="9" t="s">
        <v>47</v>
      </c>
      <c r="P36" s="29" t="s">
        <v>48</v>
      </c>
      <c r="Q36" s="9" t="s">
        <v>49</v>
      </c>
      <c r="R36" s="9" t="s">
        <v>55</v>
      </c>
      <c r="S36" s="10" t="s">
        <v>15</v>
      </c>
      <c r="T36" s="2"/>
      <c r="V36" s="1"/>
      <c r="AC36" s="2"/>
    </row>
    <row r="37" spans="2:29" ht="15" thickBot="1" x14ac:dyDescent="0.4">
      <c r="B37" s="1"/>
      <c r="C37" s="27" t="s">
        <v>19</v>
      </c>
      <c r="D37" s="5">
        <f>D36*-1</f>
        <v>0</v>
      </c>
      <c r="E37" s="5">
        <f t="shared" ref="E37:I37" si="12">E36*-1</f>
        <v>0</v>
      </c>
      <c r="F37" s="15">
        <f t="shared" si="12"/>
        <v>1.25</v>
      </c>
      <c r="G37" s="15">
        <f t="shared" si="12"/>
        <v>-0.25</v>
      </c>
      <c r="H37" s="5">
        <f t="shared" si="12"/>
        <v>1</v>
      </c>
      <c r="I37" s="16">
        <f t="shared" si="12"/>
        <v>-0.75</v>
      </c>
      <c r="J37" s="2"/>
      <c r="L37" s="1"/>
      <c r="M37" s="11" t="s">
        <v>16</v>
      </c>
      <c r="N37" s="12">
        <v>0</v>
      </c>
      <c r="O37" s="12">
        <v>0</v>
      </c>
      <c r="P37" s="30">
        <v>1.2499999999999996</v>
      </c>
      <c r="Q37" s="12">
        <v>0.75</v>
      </c>
      <c r="R37" s="12">
        <v>0</v>
      </c>
      <c r="S37" s="13">
        <v>41.25</v>
      </c>
      <c r="T37" s="2"/>
      <c r="V37" s="1"/>
      <c r="AC37" s="2"/>
    </row>
    <row r="38" spans="2:29" ht="15" thickBot="1" x14ac:dyDescent="0.4">
      <c r="B38" s="1"/>
      <c r="J38" s="2"/>
      <c r="L38" s="1"/>
      <c r="M38" s="11">
        <v>1</v>
      </c>
      <c r="N38" s="12">
        <v>0</v>
      </c>
      <c r="O38" s="12">
        <v>1</v>
      </c>
      <c r="P38" s="30">
        <v>2.25</v>
      </c>
      <c r="Q38" s="12">
        <v>-0.25</v>
      </c>
      <c r="R38" s="12">
        <v>0</v>
      </c>
      <c r="S38" s="13">
        <v>2.25</v>
      </c>
      <c r="T38" s="2"/>
      <c r="V38" s="1"/>
      <c r="AC38" s="2"/>
    </row>
    <row r="39" spans="2:29" x14ac:dyDescent="0.35">
      <c r="B39" s="1"/>
      <c r="C39" s="8" t="s">
        <v>32</v>
      </c>
      <c r="D39" s="9" t="s">
        <v>46</v>
      </c>
      <c r="E39" s="9" t="s">
        <v>47</v>
      </c>
      <c r="F39" s="9" t="s">
        <v>48</v>
      </c>
      <c r="G39" s="29" t="s">
        <v>49</v>
      </c>
      <c r="H39" s="9" t="s">
        <v>51</v>
      </c>
      <c r="I39" s="10" t="s">
        <v>15</v>
      </c>
      <c r="J39" s="2"/>
      <c r="L39" s="1"/>
      <c r="M39" s="11">
        <v>2</v>
      </c>
      <c r="N39" s="12">
        <v>1</v>
      </c>
      <c r="O39" s="12">
        <v>0</v>
      </c>
      <c r="P39" s="30">
        <v>-1.25</v>
      </c>
      <c r="Q39" s="12">
        <v>0.25</v>
      </c>
      <c r="R39" s="12">
        <v>0</v>
      </c>
      <c r="S39" s="13">
        <v>3.75</v>
      </c>
      <c r="T39" s="2"/>
      <c r="V39" s="1"/>
      <c r="AC39" s="2"/>
    </row>
    <row r="40" spans="2:29" x14ac:dyDescent="0.35">
      <c r="B40" s="1"/>
      <c r="C40" s="11" t="s">
        <v>16</v>
      </c>
      <c r="D40" s="12">
        <v>0</v>
      </c>
      <c r="E40" s="12">
        <v>0</v>
      </c>
      <c r="F40" s="12">
        <v>1.2499999999999996</v>
      </c>
      <c r="G40" s="30">
        <v>0.75</v>
      </c>
      <c r="H40">
        <v>0</v>
      </c>
      <c r="I40" s="13">
        <v>41.25</v>
      </c>
      <c r="J40" s="2"/>
      <c r="L40" s="1"/>
      <c r="M40" s="46">
        <v>3</v>
      </c>
      <c r="N40" s="39">
        <v>0</v>
      </c>
      <c r="O40" s="39">
        <v>0</v>
      </c>
      <c r="P40" s="30">
        <v>-1.25</v>
      </c>
      <c r="Q40" s="30">
        <v>0.25</v>
      </c>
      <c r="R40" s="39">
        <v>1</v>
      </c>
      <c r="S40" s="47">
        <v>-0.25</v>
      </c>
      <c r="T40" s="2"/>
      <c r="V40" s="1"/>
      <c r="AC40" s="2"/>
    </row>
    <row r="41" spans="2:29" ht="15" thickBot="1" x14ac:dyDescent="0.4">
      <c r="B41" s="1"/>
      <c r="C41" s="11">
        <v>1</v>
      </c>
      <c r="D41" s="12">
        <v>0</v>
      </c>
      <c r="E41" s="12">
        <v>1</v>
      </c>
      <c r="F41" s="12">
        <v>2.25</v>
      </c>
      <c r="G41" s="30">
        <v>-0.25</v>
      </c>
      <c r="H41">
        <v>0</v>
      </c>
      <c r="I41" s="13">
        <v>2.25</v>
      </c>
      <c r="J41" s="2"/>
      <c r="L41" s="1"/>
      <c r="M41" s="48" t="s">
        <v>50</v>
      </c>
      <c r="N41" s="5"/>
      <c r="O41" s="5"/>
      <c r="P41" s="28">
        <f>ABS(P37/P40)</f>
        <v>0.99999999999999967</v>
      </c>
      <c r="Q41" s="5"/>
      <c r="R41" s="5"/>
      <c r="S41" s="7"/>
      <c r="T41" s="2"/>
      <c r="V41" s="1"/>
      <c r="AC41" s="2"/>
    </row>
    <row r="42" spans="2:29" ht="15" thickBot="1" x14ac:dyDescent="0.4">
      <c r="B42" s="1"/>
      <c r="C42" s="11">
        <v>2</v>
      </c>
      <c r="D42" s="12">
        <v>1</v>
      </c>
      <c r="E42" s="12">
        <v>0</v>
      </c>
      <c r="F42" s="12">
        <v>-1.25</v>
      </c>
      <c r="G42" s="30">
        <v>0.25</v>
      </c>
      <c r="H42">
        <v>0</v>
      </c>
      <c r="I42" s="13">
        <v>3.75</v>
      </c>
      <c r="J42" s="2"/>
      <c r="L42" s="1"/>
      <c r="T42" s="2"/>
      <c r="V42" s="1"/>
      <c r="AC42" s="2"/>
    </row>
    <row r="43" spans="2:29" x14ac:dyDescent="0.35">
      <c r="B43" s="1"/>
      <c r="C43" s="46">
        <v>3</v>
      </c>
      <c r="D43" s="39">
        <v>0</v>
      </c>
      <c r="E43" s="39">
        <v>0</v>
      </c>
      <c r="F43" s="30">
        <v>1.25</v>
      </c>
      <c r="G43" s="30">
        <v>-0.25</v>
      </c>
      <c r="H43" s="39">
        <v>1</v>
      </c>
      <c r="I43" s="47">
        <v>-0.75</v>
      </c>
      <c r="J43" s="2"/>
      <c r="L43" s="1"/>
      <c r="M43" s="8" t="s">
        <v>33</v>
      </c>
      <c r="N43" s="33" t="s">
        <v>46</v>
      </c>
      <c r="O43" s="43" t="s">
        <v>47</v>
      </c>
      <c r="P43" s="9" t="s">
        <v>48</v>
      </c>
      <c r="Q43" s="9" t="s">
        <v>49</v>
      </c>
      <c r="R43" s="9" t="s">
        <v>55</v>
      </c>
      <c r="S43" s="49" t="s">
        <v>15</v>
      </c>
      <c r="T43" s="2"/>
      <c r="V43" s="1"/>
      <c r="AC43" s="2"/>
    </row>
    <row r="44" spans="2:29" ht="15" thickBot="1" x14ac:dyDescent="0.4">
      <c r="B44" s="1"/>
      <c r="C44" s="48" t="s">
        <v>50</v>
      </c>
      <c r="D44" s="5"/>
      <c r="E44" s="5"/>
      <c r="F44" s="5"/>
      <c r="G44" s="28">
        <f>ABS(G40/G43)</f>
        <v>3</v>
      </c>
      <c r="H44" s="5"/>
      <c r="I44" s="7"/>
      <c r="J44" s="2"/>
      <c r="L44" s="1"/>
      <c r="M44" s="11" t="s">
        <v>16</v>
      </c>
      <c r="N44" s="12">
        <f t="shared" ref="N44:S46" si="13">N37-($P37*N$47)</f>
        <v>0</v>
      </c>
      <c r="O44" s="12">
        <f t="shared" si="13"/>
        <v>0</v>
      </c>
      <c r="P44" s="12">
        <f t="shared" si="13"/>
        <v>0</v>
      </c>
      <c r="Q44" s="12">
        <f t="shared" si="13"/>
        <v>0.99999999999999989</v>
      </c>
      <c r="R44" s="12">
        <f t="shared" si="13"/>
        <v>0.99999999999999967</v>
      </c>
      <c r="S44" s="13">
        <f t="shared" si="13"/>
        <v>41</v>
      </c>
      <c r="T44" s="2"/>
      <c r="V44" s="1"/>
      <c r="AC44" s="2"/>
    </row>
    <row r="45" spans="2:29" ht="15" thickBot="1" x14ac:dyDescent="0.4">
      <c r="B45" s="1"/>
      <c r="J45" s="2"/>
      <c r="L45" s="1"/>
      <c r="M45" s="11">
        <v>1</v>
      </c>
      <c r="N45" s="12">
        <f t="shared" si="13"/>
        <v>0</v>
      </c>
      <c r="O45" s="44">
        <f t="shared" si="13"/>
        <v>1</v>
      </c>
      <c r="P45" s="12">
        <f t="shared" si="13"/>
        <v>0</v>
      </c>
      <c r="Q45" s="12">
        <f t="shared" si="13"/>
        <v>0.2</v>
      </c>
      <c r="R45" s="12">
        <f t="shared" si="13"/>
        <v>1.8</v>
      </c>
      <c r="S45" s="45">
        <f t="shared" si="13"/>
        <v>1.8</v>
      </c>
      <c r="T45" s="2"/>
      <c r="V45" s="1"/>
      <c r="AC45" s="2"/>
    </row>
    <row r="46" spans="2:29" x14ac:dyDescent="0.35">
      <c r="B46" s="1"/>
      <c r="C46" s="8" t="s">
        <v>33</v>
      </c>
      <c r="D46" s="33" t="s">
        <v>46</v>
      </c>
      <c r="E46" s="33" t="s">
        <v>47</v>
      </c>
      <c r="F46" s="9" t="s">
        <v>48</v>
      </c>
      <c r="G46" s="9" t="s">
        <v>49</v>
      </c>
      <c r="H46" s="9" t="s">
        <v>51</v>
      </c>
      <c r="I46" s="49" t="s">
        <v>15</v>
      </c>
      <c r="J46" s="2"/>
      <c r="L46" s="1"/>
      <c r="M46" s="11">
        <v>2</v>
      </c>
      <c r="N46" s="34">
        <f t="shared" si="13"/>
        <v>1</v>
      </c>
      <c r="O46" s="12">
        <f t="shared" si="13"/>
        <v>0</v>
      </c>
      <c r="P46" s="12">
        <f t="shared" si="13"/>
        <v>0</v>
      </c>
      <c r="Q46" s="12">
        <f t="shared" si="13"/>
        <v>0</v>
      </c>
      <c r="R46" s="12">
        <f t="shared" si="13"/>
        <v>-1</v>
      </c>
      <c r="S46" s="35">
        <f t="shared" si="13"/>
        <v>4</v>
      </c>
      <c r="T46" s="2"/>
      <c r="V46" s="1"/>
      <c r="AC46" s="2"/>
    </row>
    <row r="47" spans="2:29" ht="15" thickBot="1" x14ac:dyDescent="0.4">
      <c r="B47" s="1"/>
      <c r="C47" s="11" t="s">
        <v>16</v>
      </c>
      <c r="D47" s="12">
        <f t="shared" ref="D47:I49" si="14">D40-($G40*D$50)</f>
        <v>0</v>
      </c>
      <c r="E47" s="12">
        <f t="shared" si="14"/>
        <v>0</v>
      </c>
      <c r="F47" s="12">
        <f t="shared" si="14"/>
        <v>5</v>
      </c>
      <c r="G47" s="12">
        <f t="shared" si="14"/>
        <v>0</v>
      </c>
      <c r="H47" s="12">
        <f t="shared" si="14"/>
        <v>3</v>
      </c>
      <c r="I47" s="35">
        <f t="shared" si="14"/>
        <v>39</v>
      </c>
      <c r="J47" s="2"/>
      <c r="L47" s="1"/>
      <c r="M47" s="14">
        <v>3</v>
      </c>
      <c r="N47" s="15">
        <f t="shared" ref="N47:S47" si="15">N40/$P$40</f>
        <v>0</v>
      </c>
      <c r="O47" s="15">
        <f t="shared" si="15"/>
        <v>0</v>
      </c>
      <c r="P47" s="15">
        <f t="shared" si="15"/>
        <v>1</v>
      </c>
      <c r="Q47" s="15">
        <f t="shared" si="15"/>
        <v>-0.2</v>
      </c>
      <c r="R47" s="15">
        <f t="shared" si="15"/>
        <v>-0.8</v>
      </c>
      <c r="S47" s="16">
        <f t="shared" si="15"/>
        <v>0.2</v>
      </c>
      <c r="T47" s="2"/>
      <c r="V47" s="1"/>
      <c r="AC47" s="2"/>
    </row>
    <row r="48" spans="2:29" ht="15" thickBot="1" x14ac:dyDescent="0.4">
      <c r="B48" s="1"/>
      <c r="C48" s="11">
        <v>1</v>
      </c>
      <c r="D48" s="12">
        <f t="shared" si="14"/>
        <v>0</v>
      </c>
      <c r="E48" s="34">
        <f t="shared" si="14"/>
        <v>1</v>
      </c>
      <c r="F48" s="12">
        <f t="shared" si="14"/>
        <v>1</v>
      </c>
      <c r="G48" s="12">
        <f t="shared" si="14"/>
        <v>0</v>
      </c>
      <c r="H48" s="12">
        <f t="shared" si="14"/>
        <v>-1</v>
      </c>
      <c r="I48" s="35">
        <f t="shared" si="14"/>
        <v>3</v>
      </c>
      <c r="J48" s="2"/>
      <c r="L48" s="1"/>
      <c r="T48" s="2"/>
      <c r="V48" s="1"/>
      <c r="AC48" s="2"/>
    </row>
    <row r="49" spans="2:43" ht="15" thickBot="1" x14ac:dyDescent="0.4">
      <c r="B49" s="1"/>
      <c r="C49" s="11">
        <v>2</v>
      </c>
      <c r="D49" s="34">
        <f t="shared" si="14"/>
        <v>1</v>
      </c>
      <c r="E49" s="12">
        <f t="shared" si="14"/>
        <v>0</v>
      </c>
      <c r="F49" s="12">
        <f t="shared" si="14"/>
        <v>0</v>
      </c>
      <c r="G49" s="12">
        <f t="shared" si="14"/>
        <v>0</v>
      </c>
      <c r="H49" s="12">
        <f t="shared" si="14"/>
        <v>1</v>
      </c>
      <c r="I49" s="35">
        <f t="shared" si="14"/>
        <v>3</v>
      </c>
      <c r="J49" s="2"/>
      <c r="L49" s="1"/>
      <c r="M49" s="78" t="s">
        <v>61</v>
      </c>
      <c r="N49" s="79"/>
      <c r="O49" s="79"/>
      <c r="P49" s="79"/>
      <c r="Q49" s="79"/>
      <c r="R49" s="79"/>
      <c r="S49" s="80"/>
      <c r="T49" s="2"/>
      <c r="V49" s="1"/>
      <c r="AC49" s="2"/>
    </row>
    <row r="50" spans="2:43" ht="15" thickBot="1" x14ac:dyDescent="0.4">
      <c r="B50" s="1"/>
      <c r="C50" s="14">
        <v>3</v>
      </c>
      <c r="D50" s="15">
        <f t="shared" ref="D50:I50" si="16">D43/$G$43</f>
        <v>0</v>
      </c>
      <c r="E50" s="15">
        <f t="shared" si="16"/>
        <v>0</v>
      </c>
      <c r="F50" s="15">
        <f t="shared" si="16"/>
        <v>-5</v>
      </c>
      <c r="G50" s="15">
        <f t="shared" si="16"/>
        <v>1</v>
      </c>
      <c r="H50" s="15">
        <f t="shared" si="16"/>
        <v>-4</v>
      </c>
      <c r="I50" s="16">
        <f t="shared" si="16"/>
        <v>3</v>
      </c>
      <c r="J50" s="2"/>
      <c r="L50" s="1"/>
      <c r="M50" s="78" t="s">
        <v>62</v>
      </c>
      <c r="N50" s="79"/>
      <c r="O50" s="79"/>
      <c r="P50" s="79"/>
      <c r="Q50" s="79"/>
      <c r="R50" s="79"/>
      <c r="S50" s="80"/>
      <c r="T50" s="2"/>
      <c r="V50" s="4"/>
      <c r="W50" s="5"/>
      <c r="X50" s="5"/>
      <c r="Y50" s="5"/>
      <c r="Z50" s="5"/>
      <c r="AA50" s="5"/>
      <c r="AB50" s="5"/>
      <c r="AC50" s="7"/>
    </row>
    <row r="51" spans="2:43" ht="15" thickBot="1" x14ac:dyDescent="0.4">
      <c r="B51" s="1"/>
      <c r="J51" s="2"/>
      <c r="L51" s="4"/>
      <c r="M51" s="5"/>
      <c r="N51" s="5"/>
      <c r="O51" s="5"/>
      <c r="P51" s="5"/>
      <c r="Q51" s="5"/>
      <c r="R51" s="5"/>
      <c r="S51" s="5"/>
      <c r="T51" s="7"/>
    </row>
    <row r="52" spans="2:43" ht="15" thickBot="1" x14ac:dyDescent="0.4">
      <c r="B52" s="1"/>
      <c r="C52" s="72" t="s">
        <v>34</v>
      </c>
      <c r="D52" s="73"/>
      <c r="E52" s="74"/>
      <c r="J52" s="2"/>
    </row>
    <row r="53" spans="2:43" ht="15" thickBot="1" x14ac:dyDescent="0.4">
      <c r="B53" s="4"/>
      <c r="C53" s="5"/>
      <c r="D53" s="5"/>
      <c r="E53" s="5"/>
      <c r="F53" s="5"/>
      <c r="G53" s="5"/>
      <c r="H53" s="5"/>
      <c r="I53" s="5"/>
      <c r="J53" s="7"/>
      <c r="L53" s="61" t="s">
        <v>63</v>
      </c>
      <c r="M53" s="62"/>
      <c r="N53" s="62"/>
      <c r="O53" s="62"/>
      <c r="P53" s="62"/>
      <c r="Q53" s="62"/>
      <c r="R53" s="62"/>
      <c r="S53" s="62"/>
      <c r="T53" s="62"/>
      <c r="U53" s="63"/>
      <c r="W53" s="61" t="s">
        <v>64</v>
      </c>
      <c r="X53" s="62"/>
      <c r="Y53" s="62"/>
      <c r="Z53" s="62"/>
      <c r="AA53" s="62"/>
      <c r="AB53" s="62"/>
      <c r="AC53" s="62"/>
      <c r="AD53" s="62"/>
      <c r="AE53" s="62"/>
      <c r="AF53" s="63"/>
      <c r="AH53" s="81" t="s">
        <v>63</v>
      </c>
      <c r="AI53" s="82"/>
      <c r="AJ53" s="82"/>
      <c r="AK53" s="82"/>
      <c r="AL53" s="82"/>
      <c r="AM53" s="82"/>
      <c r="AN53" s="82"/>
      <c r="AO53" s="82"/>
      <c r="AP53" s="82"/>
      <c r="AQ53" s="83"/>
    </row>
    <row r="54" spans="2:43" ht="15" thickBot="1" x14ac:dyDescent="0.4">
      <c r="L54" s="1"/>
      <c r="U54" s="2"/>
      <c r="W54" s="1"/>
      <c r="AF54" s="2"/>
      <c r="AH54" s="75" t="s">
        <v>64</v>
      </c>
      <c r="AI54" s="76"/>
      <c r="AJ54" s="76"/>
      <c r="AK54" s="76"/>
      <c r="AL54" s="76"/>
      <c r="AM54" s="76"/>
      <c r="AN54" s="76"/>
      <c r="AO54" s="76"/>
      <c r="AP54" s="76"/>
      <c r="AQ54" s="77"/>
    </row>
    <row r="55" spans="2:43" x14ac:dyDescent="0.35">
      <c r="L55" s="57"/>
      <c r="M55" s="8">
        <v>1</v>
      </c>
      <c r="N55" s="31">
        <v>0</v>
      </c>
      <c r="O55" s="31">
        <v>1</v>
      </c>
      <c r="P55" s="31">
        <v>0</v>
      </c>
      <c r="Q55" s="31">
        <v>0.2</v>
      </c>
      <c r="R55" s="31">
        <v>1.8</v>
      </c>
      <c r="S55" s="31">
        <v>0</v>
      </c>
      <c r="T55" s="32">
        <v>1.8</v>
      </c>
      <c r="U55" s="2"/>
      <c r="W55" s="57"/>
      <c r="X55" s="8">
        <v>1</v>
      </c>
      <c r="Y55" s="31">
        <v>0</v>
      </c>
      <c r="Z55" s="31">
        <v>1</v>
      </c>
      <c r="AA55" s="31">
        <v>0</v>
      </c>
      <c r="AB55" s="31">
        <v>0.2</v>
      </c>
      <c r="AC55" s="31">
        <v>1.8</v>
      </c>
      <c r="AD55" s="31">
        <v>0</v>
      </c>
      <c r="AE55" s="32">
        <v>1.8</v>
      </c>
      <c r="AF55" s="2"/>
      <c r="AH55" s="1"/>
      <c r="AQ55" s="2"/>
    </row>
    <row r="56" spans="2:43" x14ac:dyDescent="0.35">
      <c r="L56" s="1"/>
      <c r="M56" s="11">
        <v>4</v>
      </c>
      <c r="N56">
        <v>0</v>
      </c>
      <c r="O56">
        <v>1</v>
      </c>
      <c r="P56">
        <v>0</v>
      </c>
      <c r="Q56">
        <v>0</v>
      </c>
      <c r="R56">
        <v>0</v>
      </c>
      <c r="S56">
        <v>-1</v>
      </c>
      <c r="T56" s="2">
        <v>2</v>
      </c>
      <c r="U56" s="2"/>
      <c r="W56" s="1"/>
      <c r="X56" s="11">
        <v>4</v>
      </c>
      <c r="Y56">
        <v>0</v>
      </c>
      <c r="Z56">
        <v>1</v>
      </c>
      <c r="AA56">
        <v>0</v>
      </c>
      <c r="AB56">
        <v>0</v>
      </c>
      <c r="AC56">
        <v>0</v>
      </c>
      <c r="AD56">
        <v>1</v>
      </c>
      <c r="AE56" s="2">
        <v>1</v>
      </c>
      <c r="AF56" s="2"/>
      <c r="AH56" s="1"/>
      <c r="AQ56" s="2"/>
    </row>
    <row r="57" spans="2:43" ht="15" thickBot="1" x14ac:dyDescent="0.4">
      <c r="L57" s="1"/>
      <c r="M57" s="27" t="s">
        <v>21</v>
      </c>
      <c r="N57" s="15">
        <f>N55-N56</f>
        <v>0</v>
      </c>
      <c r="O57" s="15">
        <f t="shared" ref="O57:T57" si="17">O55-O56</f>
        <v>0</v>
      </c>
      <c r="P57" s="15">
        <f t="shared" si="17"/>
        <v>0</v>
      </c>
      <c r="Q57" s="15">
        <f t="shared" si="17"/>
        <v>0.2</v>
      </c>
      <c r="R57" s="15">
        <f t="shared" si="17"/>
        <v>1.8</v>
      </c>
      <c r="S57" s="15">
        <f t="shared" si="17"/>
        <v>1</v>
      </c>
      <c r="T57" s="16">
        <f t="shared" si="17"/>
        <v>-0.19999999999999996</v>
      </c>
      <c r="U57" s="2"/>
      <c r="W57" s="1"/>
      <c r="X57" s="27" t="s">
        <v>21</v>
      </c>
      <c r="Y57" s="15">
        <f>Y55-Y56</f>
        <v>0</v>
      </c>
      <c r="Z57" s="15">
        <f t="shared" ref="Z57:AE57" si="18">Z55-Z56</f>
        <v>0</v>
      </c>
      <c r="AA57" s="15">
        <f t="shared" si="18"/>
        <v>0</v>
      </c>
      <c r="AB57" s="15">
        <f t="shared" si="18"/>
        <v>0.2</v>
      </c>
      <c r="AC57" s="15">
        <f t="shared" si="18"/>
        <v>1.8</v>
      </c>
      <c r="AD57" s="15">
        <f t="shared" si="18"/>
        <v>-1</v>
      </c>
      <c r="AE57" s="16">
        <f t="shared" si="18"/>
        <v>0.8</v>
      </c>
      <c r="AF57" s="2"/>
      <c r="AH57" s="1"/>
      <c r="AQ57" s="2"/>
    </row>
    <row r="58" spans="2:43" ht="15" thickBot="1" x14ac:dyDescent="0.4">
      <c r="L58" s="1"/>
      <c r="U58" s="2"/>
      <c r="W58" s="1"/>
      <c r="AF58" s="2"/>
      <c r="AH58" s="1"/>
      <c r="AQ58" s="2"/>
    </row>
    <row r="59" spans="2:43" x14ac:dyDescent="0.35">
      <c r="L59" s="1"/>
      <c r="M59" s="8" t="s">
        <v>20</v>
      </c>
      <c r="N59" s="9" t="s">
        <v>46</v>
      </c>
      <c r="O59" s="9" t="s">
        <v>47</v>
      </c>
      <c r="P59" s="9" t="s">
        <v>48</v>
      </c>
      <c r="Q59" s="9" t="s">
        <v>49</v>
      </c>
      <c r="R59" s="9" t="s">
        <v>55</v>
      </c>
      <c r="S59" s="9" t="s">
        <v>56</v>
      </c>
      <c r="T59" s="10" t="s">
        <v>15</v>
      </c>
      <c r="U59" s="2"/>
      <c r="W59" s="1"/>
      <c r="X59" s="8">
        <v>4</v>
      </c>
      <c r="Y59" s="31">
        <v>0</v>
      </c>
      <c r="Z59" s="31">
        <v>0</v>
      </c>
      <c r="AA59" s="31">
        <v>0</v>
      </c>
      <c r="AB59" s="31">
        <v>0.2</v>
      </c>
      <c r="AC59" s="31">
        <v>1.8</v>
      </c>
      <c r="AD59" s="31">
        <v>-1</v>
      </c>
      <c r="AE59" s="32">
        <v>0.8</v>
      </c>
      <c r="AF59" s="2"/>
      <c r="AH59" s="1"/>
      <c r="AQ59" s="2"/>
    </row>
    <row r="60" spans="2:43" ht="15" thickBot="1" x14ac:dyDescent="0.4">
      <c r="L60" s="1"/>
      <c r="M60" s="11" t="s">
        <v>16</v>
      </c>
      <c r="N60">
        <v>0</v>
      </c>
      <c r="O60">
        <v>0</v>
      </c>
      <c r="P60">
        <v>0</v>
      </c>
      <c r="Q60">
        <v>0.99999999999999989</v>
      </c>
      <c r="R60">
        <v>0.99999999999999967</v>
      </c>
      <c r="S60">
        <v>0</v>
      </c>
      <c r="T60" s="2">
        <v>41</v>
      </c>
      <c r="U60" s="2"/>
      <c r="W60" s="1"/>
      <c r="X60" s="27" t="s">
        <v>22</v>
      </c>
      <c r="Y60" s="15">
        <f>Y59*-1</f>
        <v>0</v>
      </c>
      <c r="Z60" s="15">
        <f t="shared" ref="Z60:AE60" si="19">Z59*-1</f>
        <v>0</v>
      </c>
      <c r="AA60" s="15">
        <f t="shared" si="19"/>
        <v>0</v>
      </c>
      <c r="AB60" s="15">
        <f t="shared" si="19"/>
        <v>-0.2</v>
      </c>
      <c r="AC60" s="15">
        <f t="shared" si="19"/>
        <v>-1.8</v>
      </c>
      <c r="AD60" s="15">
        <f t="shared" si="19"/>
        <v>1</v>
      </c>
      <c r="AE60" s="16">
        <f t="shared" si="19"/>
        <v>-0.8</v>
      </c>
      <c r="AF60" s="2"/>
      <c r="AH60" s="1"/>
      <c r="AQ60" s="2"/>
    </row>
    <row r="61" spans="2:43" ht="15" thickBot="1" x14ac:dyDescent="0.4">
      <c r="L61" s="1"/>
      <c r="M61" s="11">
        <v>1</v>
      </c>
      <c r="N61">
        <v>0</v>
      </c>
      <c r="O61">
        <v>1</v>
      </c>
      <c r="P61">
        <v>0</v>
      </c>
      <c r="Q61" s="12">
        <v>0.2</v>
      </c>
      <c r="R61" s="12">
        <v>1.8</v>
      </c>
      <c r="S61">
        <v>0</v>
      </c>
      <c r="T61" s="13">
        <v>1.8</v>
      </c>
      <c r="U61" s="2"/>
      <c r="W61" s="1"/>
      <c r="AF61" s="2"/>
      <c r="AH61" s="1"/>
      <c r="AQ61" s="2"/>
    </row>
    <row r="62" spans="2:43" x14ac:dyDescent="0.35">
      <c r="L62" s="1"/>
      <c r="M62" s="11">
        <v>2</v>
      </c>
      <c r="N62">
        <v>1</v>
      </c>
      <c r="O62">
        <v>0</v>
      </c>
      <c r="P62">
        <v>0</v>
      </c>
      <c r="Q62">
        <v>0</v>
      </c>
      <c r="R62">
        <v>-1</v>
      </c>
      <c r="S62">
        <v>0</v>
      </c>
      <c r="T62" s="2">
        <v>4</v>
      </c>
      <c r="U62" s="2"/>
      <c r="W62" s="1"/>
      <c r="X62" s="8" t="s">
        <v>20</v>
      </c>
      <c r="Y62" s="9" t="s">
        <v>46</v>
      </c>
      <c r="Z62" s="9" t="s">
        <v>47</v>
      </c>
      <c r="AA62" s="9" t="s">
        <v>48</v>
      </c>
      <c r="AB62" s="9" t="s">
        <v>49</v>
      </c>
      <c r="AC62" s="29" t="s">
        <v>55</v>
      </c>
      <c r="AD62" s="9" t="s">
        <v>56</v>
      </c>
      <c r="AE62" s="10" t="s">
        <v>15</v>
      </c>
      <c r="AF62" s="2"/>
      <c r="AH62" s="1"/>
      <c r="AQ62" s="2"/>
    </row>
    <row r="63" spans="2:43" x14ac:dyDescent="0.35">
      <c r="L63" s="1"/>
      <c r="M63" s="11">
        <v>3</v>
      </c>
      <c r="N63">
        <v>0</v>
      </c>
      <c r="O63">
        <v>0</v>
      </c>
      <c r="P63">
        <v>1</v>
      </c>
      <c r="Q63" s="12">
        <v>-0.2</v>
      </c>
      <c r="R63" s="12">
        <v>-0.8</v>
      </c>
      <c r="S63">
        <v>0</v>
      </c>
      <c r="T63" s="13">
        <v>0.2</v>
      </c>
      <c r="U63" s="2"/>
      <c r="W63" s="1"/>
      <c r="X63" s="11" t="s">
        <v>16</v>
      </c>
      <c r="Y63">
        <v>0</v>
      </c>
      <c r="Z63">
        <v>0</v>
      </c>
      <c r="AA63">
        <v>0</v>
      </c>
      <c r="AB63">
        <v>0.99999999999999989</v>
      </c>
      <c r="AC63" s="39">
        <v>0.99999999999999967</v>
      </c>
      <c r="AD63">
        <v>0</v>
      </c>
      <c r="AE63" s="2">
        <v>41</v>
      </c>
      <c r="AF63" s="2"/>
      <c r="AH63" s="1"/>
      <c r="AQ63" s="2"/>
    </row>
    <row r="64" spans="2:43" ht="15" thickBot="1" x14ac:dyDescent="0.4">
      <c r="L64" s="1"/>
      <c r="M64" s="36">
        <v>4</v>
      </c>
      <c r="N64" s="37">
        <v>0</v>
      </c>
      <c r="O64" s="37">
        <v>0</v>
      </c>
      <c r="P64" s="37">
        <v>0</v>
      </c>
      <c r="Q64" s="37">
        <v>0.2</v>
      </c>
      <c r="R64" s="37">
        <v>1.8</v>
      </c>
      <c r="S64" s="37">
        <v>1</v>
      </c>
      <c r="T64" s="38">
        <v>-0.19999999999999996</v>
      </c>
      <c r="U64" s="2"/>
      <c r="W64" s="1"/>
      <c r="X64" s="11">
        <v>1</v>
      </c>
      <c r="Y64">
        <v>0</v>
      </c>
      <c r="Z64">
        <v>1</v>
      </c>
      <c r="AA64">
        <v>0</v>
      </c>
      <c r="AB64" s="12">
        <v>0.2</v>
      </c>
      <c r="AC64" s="30">
        <v>1.8</v>
      </c>
      <c r="AD64">
        <v>0</v>
      </c>
      <c r="AE64" s="13">
        <v>1.8</v>
      </c>
      <c r="AF64" s="2"/>
      <c r="AH64" s="1"/>
      <c r="AQ64" s="2"/>
    </row>
    <row r="65" spans="12:43" ht="15" thickBot="1" x14ac:dyDescent="0.4">
      <c r="L65" s="1"/>
      <c r="U65" s="2"/>
      <c r="W65" s="1"/>
      <c r="X65" s="11">
        <v>2</v>
      </c>
      <c r="Y65">
        <v>1</v>
      </c>
      <c r="Z65">
        <v>0</v>
      </c>
      <c r="AA65">
        <v>0</v>
      </c>
      <c r="AB65">
        <v>0</v>
      </c>
      <c r="AC65" s="39">
        <v>-1</v>
      </c>
      <c r="AD65">
        <v>0</v>
      </c>
      <c r="AE65" s="2">
        <v>4</v>
      </c>
      <c r="AF65" s="2"/>
      <c r="AH65" s="1"/>
      <c r="AQ65" s="2"/>
    </row>
    <row r="66" spans="12:43" ht="15" thickBot="1" x14ac:dyDescent="0.4">
      <c r="L66" s="1"/>
      <c r="M66" s="69" t="s">
        <v>35</v>
      </c>
      <c r="N66" s="70"/>
      <c r="O66" s="71"/>
      <c r="U66" s="2"/>
      <c r="W66" s="1"/>
      <c r="X66" s="11">
        <v>3</v>
      </c>
      <c r="Y66">
        <v>0</v>
      </c>
      <c r="Z66">
        <v>0</v>
      </c>
      <c r="AA66">
        <v>1</v>
      </c>
      <c r="AB66" s="12">
        <v>-0.2</v>
      </c>
      <c r="AC66" s="30">
        <v>-0.8</v>
      </c>
      <c r="AD66">
        <v>0</v>
      </c>
      <c r="AE66" s="13">
        <v>0.2</v>
      </c>
      <c r="AF66" s="2"/>
      <c r="AH66" s="1"/>
      <c r="AQ66" s="2"/>
    </row>
    <row r="67" spans="12:43" ht="15" thickBot="1" x14ac:dyDescent="0.4">
      <c r="L67" s="4"/>
      <c r="M67" s="5"/>
      <c r="N67" s="5"/>
      <c r="O67" s="5"/>
      <c r="P67" s="5"/>
      <c r="Q67" s="5"/>
      <c r="R67" s="5"/>
      <c r="S67" s="5"/>
      <c r="T67" s="5"/>
      <c r="U67" s="7"/>
      <c r="W67" s="1"/>
      <c r="X67" s="46">
        <v>4</v>
      </c>
      <c r="Y67" s="30">
        <v>0</v>
      </c>
      <c r="Z67" s="30">
        <v>0</v>
      </c>
      <c r="AA67" s="30">
        <v>0</v>
      </c>
      <c r="AB67" s="30">
        <v>-0.2</v>
      </c>
      <c r="AC67" s="30">
        <v>-1.8</v>
      </c>
      <c r="AD67" s="30">
        <v>1</v>
      </c>
      <c r="AE67" s="47">
        <v>-0.8</v>
      </c>
      <c r="AF67" s="2"/>
      <c r="AH67" s="1"/>
      <c r="AQ67" s="2"/>
    </row>
    <row r="68" spans="12:43" ht="15" thickBot="1" x14ac:dyDescent="0.4">
      <c r="W68" s="1"/>
      <c r="X68" s="48" t="s">
        <v>50</v>
      </c>
      <c r="Y68" s="5"/>
      <c r="Z68" s="5"/>
      <c r="AA68" s="5"/>
      <c r="AB68" s="5">
        <f>ABS(AB63/AB67)</f>
        <v>4.9999999999999991</v>
      </c>
      <c r="AC68" s="52">
        <f>ABS(AC63/AC67)</f>
        <v>0.55555555555555536</v>
      </c>
      <c r="AD68" s="5"/>
      <c r="AE68" s="7"/>
      <c r="AF68" s="2"/>
      <c r="AH68" s="1"/>
      <c r="AQ68" s="2"/>
    </row>
    <row r="69" spans="12:43" ht="15" thickBot="1" x14ac:dyDescent="0.4">
      <c r="W69" s="1"/>
      <c r="AF69" s="2"/>
      <c r="AH69" s="1"/>
      <c r="AQ69" s="2"/>
    </row>
    <row r="70" spans="12:43" x14ac:dyDescent="0.35">
      <c r="W70" s="1"/>
      <c r="X70" s="8" t="s">
        <v>23</v>
      </c>
      <c r="Y70" s="43" t="s">
        <v>46</v>
      </c>
      <c r="Z70" s="33" t="s">
        <v>47</v>
      </c>
      <c r="AA70" s="9" t="s">
        <v>48</v>
      </c>
      <c r="AB70" s="9" t="s">
        <v>49</v>
      </c>
      <c r="AC70" s="9" t="s">
        <v>55</v>
      </c>
      <c r="AD70" s="9" t="s">
        <v>56</v>
      </c>
      <c r="AE70" s="49" t="s">
        <v>15</v>
      </c>
      <c r="AF70" s="2"/>
      <c r="AH70" s="1"/>
      <c r="AQ70" s="2"/>
    </row>
    <row r="71" spans="12:43" x14ac:dyDescent="0.35">
      <c r="W71" s="1"/>
      <c r="X71" s="11" t="s">
        <v>16</v>
      </c>
      <c r="Y71" s="12">
        <f t="shared" ref="Y71:AE74" si="20">Y63-($AC63*Y$75)</f>
        <v>0</v>
      </c>
      <c r="Z71" s="12">
        <f t="shared" si="20"/>
        <v>0</v>
      </c>
      <c r="AA71" s="12">
        <f t="shared" si="20"/>
        <v>0</v>
      </c>
      <c r="AB71" s="12">
        <f t="shared" si="20"/>
        <v>0.88888888888888884</v>
      </c>
      <c r="AC71" s="12">
        <f t="shared" si="20"/>
        <v>0</v>
      </c>
      <c r="AD71" s="12">
        <f t="shared" si="20"/>
        <v>0.55555555555555536</v>
      </c>
      <c r="AE71" s="13">
        <f t="shared" si="20"/>
        <v>40.555555555555557</v>
      </c>
      <c r="AF71" s="2"/>
      <c r="AH71" s="1"/>
      <c r="AQ71" s="2"/>
    </row>
    <row r="72" spans="12:43" x14ac:dyDescent="0.35">
      <c r="W72" s="1"/>
      <c r="X72" s="11">
        <v>1</v>
      </c>
      <c r="Y72" s="12">
        <f t="shared" si="20"/>
        <v>0</v>
      </c>
      <c r="Z72" s="34">
        <f t="shared" si="20"/>
        <v>1</v>
      </c>
      <c r="AA72" s="12">
        <f t="shared" si="20"/>
        <v>0</v>
      </c>
      <c r="AB72" s="12">
        <f t="shared" si="20"/>
        <v>0</v>
      </c>
      <c r="AC72" s="12">
        <f t="shared" si="20"/>
        <v>0</v>
      </c>
      <c r="AD72" s="12">
        <f t="shared" si="20"/>
        <v>1</v>
      </c>
      <c r="AE72" s="35">
        <f t="shared" si="20"/>
        <v>1</v>
      </c>
      <c r="AF72" s="2"/>
      <c r="AH72" s="1"/>
      <c r="AQ72" s="2"/>
    </row>
    <row r="73" spans="12:43" x14ac:dyDescent="0.35">
      <c r="W73" s="1"/>
      <c r="X73" s="11">
        <v>2</v>
      </c>
      <c r="Y73" s="44">
        <f t="shared" si="20"/>
        <v>1</v>
      </c>
      <c r="Z73" s="12">
        <f t="shared" si="20"/>
        <v>0</v>
      </c>
      <c r="AA73" s="12">
        <f t="shared" si="20"/>
        <v>0</v>
      </c>
      <c r="AB73" s="12">
        <f t="shared" si="20"/>
        <v>0.11111111111111112</v>
      </c>
      <c r="AC73" s="12">
        <f t="shared" si="20"/>
        <v>0</v>
      </c>
      <c r="AD73" s="12">
        <f t="shared" si="20"/>
        <v>-0.55555555555555558</v>
      </c>
      <c r="AE73" s="45">
        <f t="shared" si="20"/>
        <v>4.4444444444444446</v>
      </c>
      <c r="AF73" s="2"/>
      <c r="AH73" s="1"/>
      <c r="AQ73" s="2"/>
    </row>
    <row r="74" spans="12:43" x14ac:dyDescent="0.35">
      <c r="W74" s="1"/>
      <c r="X74" s="11">
        <v>3</v>
      </c>
      <c r="Y74" s="12">
        <f t="shared" si="20"/>
        <v>0</v>
      </c>
      <c r="Z74" s="12">
        <f t="shared" si="20"/>
        <v>0</v>
      </c>
      <c r="AA74" s="12">
        <f t="shared" si="20"/>
        <v>1</v>
      </c>
      <c r="AB74" s="12">
        <f t="shared" si="20"/>
        <v>-0.1111111111111111</v>
      </c>
      <c r="AC74" s="12">
        <f t="shared" si="20"/>
        <v>0</v>
      </c>
      <c r="AD74" s="12">
        <f t="shared" si="20"/>
        <v>-0.44444444444444448</v>
      </c>
      <c r="AE74" s="13">
        <f t="shared" si="20"/>
        <v>0.55555555555555558</v>
      </c>
      <c r="AF74" s="2"/>
      <c r="AH74" s="1"/>
      <c r="AQ74" s="2"/>
    </row>
    <row r="75" spans="12:43" ht="15" thickBot="1" x14ac:dyDescent="0.4">
      <c r="W75" s="1"/>
      <c r="X75" s="14">
        <v>4</v>
      </c>
      <c r="Y75" s="15">
        <f t="shared" ref="Y75:AE75" si="21">Y67/$AC$67</f>
        <v>0</v>
      </c>
      <c r="Z75" s="15">
        <f t="shared" si="21"/>
        <v>0</v>
      </c>
      <c r="AA75" s="15">
        <f t="shared" si="21"/>
        <v>0</v>
      </c>
      <c r="AB75" s="15">
        <f t="shared" si="21"/>
        <v>0.11111111111111112</v>
      </c>
      <c r="AC75" s="15">
        <f t="shared" si="21"/>
        <v>1</v>
      </c>
      <c r="AD75" s="15">
        <f t="shared" si="21"/>
        <v>-0.55555555555555558</v>
      </c>
      <c r="AE75" s="16">
        <f t="shared" si="21"/>
        <v>0.44444444444444448</v>
      </c>
      <c r="AF75" s="2"/>
      <c r="AH75" s="1"/>
      <c r="AQ75" s="2"/>
    </row>
    <row r="76" spans="12:43" ht="15" thickBot="1" x14ac:dyDescent="0.4">
      <c r="W76" s="1"/>
      <c r="AF76" s="2"/>
      <c r="AH76" s="1"/>
      <c r="AQ76" s="2"/>
    </row>
    <row r="77" spans="12:43" ht="15" thickBot="1" x14ac:dyDescent="0.4">
      <c r="W77" s="1"/>
      <c r="X77" s="78" t="s">
        <v>65</v>
      </c>
      <c r="Y77" s="79"/>
      <c r="Z77" s="79"/>
      <c r="AA77" s="79"/>
      <c r="AB77" s="79"/>
      <c r="AC77" s="79"/>
      <c r="AD77" s="79"/>
      <c r="AE77" s="80"/>
      <c r="AF77" s="2"/>
      <c r="AH77" s="1"/>
      <c r="AQ77" s="2"/>
    </row>
    <row r="78" spans="12:43" ht="15" thickBot="1" x14ac:dyDescent="0.4">
      <c r="W78" s="1"/>
      <c r="X78" s="78" t="s">
        <v>66</v>
      </c>
      <c r="Y78" s="79"/>
      <c r="Z78" s="79"/>
      <c r="AA78" s="79"/>
      <c r="AB78" s="79"/>
      <c r="AC78" s="79"/>
      <c r="AD78" s="79"/>
      <c r="AE78" s="80"/>
      <c r="AF78" s="2"/>
      <c r="AH78" s="4"/>
      <c r="AI78" s="5"/>
      <c r="AJ78" s="5"/>
      <c r="AK78" s="5"/>
      <c r="AL78" s="5"/>
      <c r="AM78" s="5"/>
      <c r="AN78" s="5"/>
      <c r="AO78" s="5"/>
      <c r="AP78" s="5"/>
      <c r="AQ78" s="7"/>
    </row>
    <row r="79" spans="12:43" ht="15" thickBot="1" x14ac:dyDescent="0.4">
      <c r="W79" s="4"/>
      <c r="X79" s="5"/>
      <c r="Y79" s="5"/>
      <c r="Z79" s="5"/>
      <c r="AA79" s="5"/>
      <c r="AB79" s="5"/>
      <c r="AC79" s="5"/>
      <c r="AD79" s="5"/>
      <c r="AE79" s="5"/>
      <c r="AF79" s="7"/>
    </row>
    <row r="80" spans="12:43" ht="15" thickBot="1" x14ac:dyDescent="0.4"/>
    <row r="81" spans="14:45" x14ac:dyDescent="0.35">
      <c r="N81" s="81" t="s">
        <v>67</v>
      </c>
      <c r="O81" s="82"/>
      <c r="P81" s="82"/>
      <c r="Q81" s="82"/>
      <c r="R81" s="82"/>
      <c r="S81" s="82"/>
      <c r="T81" s="82"/>
      <c r="U81" s="83"/>
      <c r="W81" s="61" t="s">
        <v>67</v>
      </c>
      <c r="X81" s="62"/>
      <c r="Y81" s="62"/>
      <c r="Z81" s="62"/>
      <c r="AA81" s="62"/>
      <c r="AB81" s="62"/>
      <c r="AC81" s="62"/>
      <c r="AD81" s="62"/>
      <c r="AE81" s="62"/>
      <c r="AF81" s="62"/>
      <c r="AG81" s="63"/>
      <c r="AI81" s="61" t="s">
        <v>68</v>
      </c>
      <c r="AJ81" s="62"/>
      <c r="AK81" s="62"/>
      <c r="AL81" s="62"/>
      <c r="AM81" s="62"/>
      <c r="AN81" s="62"/>
      <c r="AO81" s="62"/>
      <c r="AP81" s="62"/>
      <c r="AQ81" s="62"/>
      <c r="AR81" s="62"/>
      <c r="AS81" s="63"/>
    </row>
    <row r="82" spans="14:45" ht="15" thickBot="1" x14ac:dyDescent="0.4">
      <c r="N82" s="75" t="s">
        <v>68</v>
      </c>
      <c r="O82" s="76"/>
      <c r="P82" s="76"/>
      <c r="Q82" s="76"/>
      <c r="R82" s="76"/>
      <c r="S82" s="76"/>
      <c r="T82" s="76"/>
      <c r="U82" s="77"/>
      <c r="W82" s="1"/>
      <c r="AG82" s="2"/>
      <c r="AI82" s="1"/>
      <c r="AS82" s="2"/>
    </row>
    <row r="83" spans="14:45" x14ac:dyDescent="0.35">
      <c r="N83" s="1"/>
      <c r="U83" s="2"/>
      <c r="W83" s="57"/>
      <c r="X83" s="8">
        <v>2</v>
      </c>
      <c r="Y83" s="31">
        <v>1</v>
      </c>
      <c r="Z83" s="31">
        <v>0</v>
      </c>
      <c r="AA83" s="31">
        <v>0</v>
      </c>
      <c r="AB83" s="31">
        <v>0.11111111111111112</v>
      </c>
      <c r="AC83" s="31">
        <v>0</v>
      </c>
      <c r="AD83" s="31">
        <v>-0.55555555555555558</v>
      </c>
      <c r="AE83" s="31">
        <v>0</v>
      </c>
      <c r="AF83" s="32">
        <v>4.4444444444444446</v>
      </c>
      <c r="AG83" s="2"/>
      <c r="AI83" s="57"/>
      <c r="AJ83" s="8">
        <v>2</v>
      </c>
      <c r="AK83" s="31">
        <v>1</v>
      </c>
      <c r="AL83" s="31">
        <v>0</v>
      </c>
      <c r="AM83" s="31">
        <v>0</v>
      </c>
      <c r="AN83" s="31">
        <v>0.11111111111111112</v>
      </c>
      <c r="AO83" s="31">
        <v>0</v>
      </c>
      <c r="AP83" s="31">
        <v>-0.55555555555555558</v>
      </c>
      <c r="AQ83" s="31">
        <v>0</v>
      </c>
      <c r="AR83" s="32">
        <v>4.4444444444444446</v>
      </c>
      <c r="AS83" s="2"/>
    </row>
    <row r="84" spans="14:45" x14ac:dyDescent="0.35">
      <c r="N84" s="1"/>
      <c r="U84" s="2"/>
      <c r="W84" s="1"/>
      <c r="X84" s="11">
        <v>5</v>
      </c>
      <c r="Y84">
        <v>1</v>
      </c>
      <c r="Z84">
        <v>0</v>
      </c>
      <c r="AA84">
        <v>0</v>
      </c>
      <c r="AB84">
        <v>0</v>
      </c>
      <c r="AC84">
        <v>0</v>
      </c>
      <c r="AD84">
        <v>0</v>
      </c>
      <c r="AE84">
        <v>-1</v>
      </c>
      <c r="AF84" s="2">
        <v>5</v>
      </c>
      <c r="AG84" s="2"/>
      <c r="AI84" s="1"/>
      <c r="AJ84" s="11">
        <v>5</v>
      </c>
      <c r="AK84">
        <v>1</v>
      </c>
      <c r="AL84">
        <v>0</v>
      </c>
      <c r="AM84">
        <v>0</v>
      </c>
      <c r="AN84">
        <v>0</v>
      </c>
      <c r="AO84">
        <v>0</v>
      </c>
      <c r="AP84">
        <v>0</v>
      </c>
      <c r="AQ84">
        <v>1</v>
      </c>
      <c r="AR84" s="2">
        <v>4</v>
      </c>
      <c r="AS84" s="2"/>
    </row>
    <row r="85" spans="14:45" ht="15" thickBot="1" x14ac:dyDescent="0.4">
      <c r="N85" s="1"/>
      <c r="U85" s="2"/>
      <c r="W85" s="1"/>
      <c r="X85" s="27" t="s">
        <v>25</v>
      </c>
      <c r="Y85" s="15">
        <f>Y83-Y84</f>
        <v>0</v>
      </c>
      <c r="Z85" s="15">
        <f t="shared" ref="Z85:AF85" si="22">Z83-Z84</f>
        <v>0</v>
      </c>
      <c r="AA85" s="15">
        <f t="shared" si="22"/>
        <v>0</v>
      </c>
      <c r="AB85" s="15">
        <f t="shared" si="22"/>
        <v>0.11111111111111112</v>
      </c>
      <c r="AC85" s="15">
        <f t="shared" si="22"/>
        <v>0</v>
      </c>
      <c r="AD85" s="15">
        <f t="shared" si="22"/>
        <v>-0.55555555555555558</v>
      </c>
      <c r="AE85" s="15">
        <f t="shared" si="22"/>
        <v>1</v>
      </c>
      <c r="AF85" s="16">
        <f t="shared" si="22"/>
        <v>-0.55555555555555536</v>
      </c>
      <c r="AG85" s="2"/>
      <c r="AI85" s="1"/>
      <c r="AJ85" s="27" t="s">
        <v>25</v>
      </c>
      <c r="AK85" s="15">
        <f>AK83-AK84</f>
        <v>0</v>
      </c>
      <c r="AL85" s="15">
        <f t="shared" ref="AL85" si="23">AL83-AL84</f>
        <v>0</v>
      </c>
      <c r="AM85" s="15">
        <f t="shared" ref="AM85" si="24">AM83-AM84</f>
        <v>0</v>
      </c>
      <c r="AN85" s="15">
        <f t="shared" ref="AN85" si="25">AN83-AN84</f>
        <v>0.11111111111111112</v>
      </c>
      <c r="AO85" s="15">
        <f t="shared" ref="AO85" si="26">AO83-AO84</f>
        <v>0</v>
      </c>
      <c r="AP85" s="15">
        <f t="shared" ref="AP85" si="27">AP83-AP84</f>
        <v>-0.55555555555555558</v>
      </c>
      <c r="AQ85" s="15">
        <f t="shared" ref="AQ85" si="28">AQ83-AQ84</f>
        <v>-1</v>
      </c>
      <c r="AR85" s="16">
        <f t="shared" ref="AR85" si="29">AR83-AR84</f>
        <v>0.44444444444444464</v>
      </c>
      <c r="AS85" s="2"/>
    </row>
    <row r="86" spans="14:45" ht="15" thickBot="1" x14ac:dyDescent="0.4">
      <c r="N86" s="1"/>
      <c r="U86" s="2"/>
      <c r="W86" s="1"/>
      <c r="AG86" s="2"/>
      <c r="AI86" s="1"/>
      <c r="AS86" s="2"/>
    </row>
    <row r="87" spans="14:45" x14ac:dyDescent="0.35">
      <c r="N87" s="1"/>
      <c r="U87" s="2"/>
      <c r="W87" s="1"/>
      <c r="X87" s="8" t="s">
        <v>23</v>
      </c>
      <c r="Y87" s="9" t="s">
        <v>46</v>
      </c>
      <c r="Z87" s="9" t="s">
        <v>47</v>
      </c>
      <c r="AA87" s="9" t="s">
        <v>48</v>
      </c>
      <c r="AB87" s="9" t="s">
        <v>49</v>
      </c>
      <c r="AC87" s="9" t="s">
        <v>55</v>
      </c>
      <c r="AD87" s="29" t="s">
        <v>24</v>
      </c>
      <c r="AE87" s="9" t="s">
        <v>57</v>
      </c>
      <c r="AF87" s="10" t="s">
        <v>15</v>
      </c>
      <c r="AG87" s="2"/>
      <c r="AI87" s="1"/>
      <c r="AJ87" s="8">
        <v>5</v>
      </c>
      <c r="AK87" s="31">
        <v>0</v>
      </c>
      <c r="AL87" s="31">
        <v>0</v>
      </c>
      <c r="AM87" s="31">
        <v>0</v>
      </c>
      <c r="AN87" s="31">
        <v>0.11111111111111112</v>
      </c>
      <c r="AO87" s="31">
        <v>0</v>
      </c>
      <c r="AP87" s="31">
        <v>-0.55555555555555558</v>
      </c>
      <c r="AQ87" s="31">
        <v>-1</v>
      </c>
      <c r="AR87" s="32">
        <v>0.44444444444444464</v>
      </c>
      <c r="AS87" s="2"/>
    </row>
    <row r="88" spans="14:45" ht="15" thickBot="1" x14ac:dyDescent="0.4">
      <c r="N88" s="1"/>
      <c r="U88" s="2"/>
      <c r="W88" s="1"/>
      <c r="X88" s="11" t="s">
        <v>16</v>
      </c>
      <c r="Y88" s="12">
        <v>0</v>
      </c>
      <c r="Z88" s="12">
        <v>0</v>
      </c>
      <c r="AA88" s="12">
        <v>0</v>
      </c>
      <c r="AB88" s="12">
        <v>0.88888888888888884</v>
      </c>
      <c r="AC88" s="12">
        <v>0</v>
      </c>
      <c r="AD88" s="30">
        <v>0.55555555555555536</v>
      </c>
      <c r="AE88" s="12">
        <v>0</v>
      </c>
      <c r="AF88" s="13">
        <v>40.555555555555557</v>
      </c>
      <c r="AG88" s="2"/>
      <c r="AI88" s="1"/>
      <c r="AJ88" s="27" t="s">
        <v>26</v>
      </c>
      <c r="AK88" s="15">
        <f>AK87*-1</f>
        <v>0</v>
      </c>
      <c r="AL88" s="15">
        <f t="shared" ref="AL88:AR88" si="30">AL87*-1</f>
        <v>0</v>
      </c>
      <c r="AM88" s="15">
        <f t="shared" si="30"/>
        <v>0</v>
      </c>
      <c r="AN88" s="15">
        <f t="shared" si="30"/>
        <v>-0.11111111111111112</v>
      </c>
      <c r="AO88" s="15">
        <f t="shared" si="30"/>
        <v>0</v>
      </c>
      <c r="AP88" s="15">
        <f t="shared" si="30"/>
        <v>0.55555555555555558</v>
      </c>
      <c r="AQ88" s="15">
        <f t="shared" si="30"/>
        <v>1</v>
      </c>
      <c r="AR88" s="16">
        <f t="shared" si="30"/>
        <v>-0.44444444444444464</v>
      </c>
      <c r="AS88" s="2"/>
    </row>
    <row r="89" spans="14:45" ht="15" thickBot="1" x14ac:dyDescent="0.4">
      <c r="N89" s="1"/>
      <c r="U89" s="2"/>
      <c r="W89" s="1"/>
      <c r="X89" s="11">
        <v>1</v>
      </c>
      <c r="Y89" s="12">
        <v>0</v>
      </c>
      <c r="Z89" s="12">
        <v>1</v>
      </c>
      <c r="AA89" s="12">
        <v>0</v>
      </c>
      <c r="AB89" s="12">
        <v>0</v>
      </c>
      <c r="AC89" s="12">
        <v>0</v>
      </c>
      <c r="AD89" s="30">
        <v>1</v>
      </c>
      <c r="AE89" s="12">
        <v>0</v>
      </c>
      <c r="AF89" s="13">
        <v>1</v>
      </c>
      <c r="AG89" s="2"/>
      <c r="AI89" s="1"/>
      <c r="AS89" s="2"/>
    </row>
    <row r="90" spans="14:45" x14ac:dyDescent="0.35">
      <c r="N90" s="1"/>
      <c r="U90" s="2"/>
      <c r="W90" s="1"/>
      <c r="X90" s="11">
        <v>2</v>
      </c>
      <c r="Y90" s="12">
        <v>1</v>
      </c>
      <c r="Z90" s="12">
        <v>0</v>
      </c>
      <c r="AA90" s="12">
        <v>0</v>
      </c>
      <c r="AB90" s="12">
        <v>0.11111111111111112</v>
      </c>
      <c r="AC90" s="12">
        <v>0</v>
      </c>
      <c r="AD90" s="30">
        <v>-0.55555555555555558</v>
      </c>
      <c r="AE90" s="12">
        <v>0</v>
      </c>
      <c r="AF90" s="13">
        <v>4.4444444444444446</v>
      </c>
      <c r="AG90" s="2"/>
      <c r="AI90" s="1"/>
      <c r="AJ90" s="8" t="s">
        <v>23</v>
      </c>
      <c r="AK90" s="9" t="s">
        <v>46</v>
      </c>
      <c r="AL90" s="9" t="s">
        <v>47</v>
      </c>
      <c r="AM90" s="9" t="s">
        <v>48</v>
      </c>
      <c r="AN90" s="29" t="s">
        <v>49</v>
      </c>
      <c r="AO90" s="9" t="s">
        <v>18</v>
      </c>
      <c r="AP90" s="9" t="s">
        <v>24</v>
      </c>
      <c r="AQ90" s="9" t="s">
        <v>27</v>
      </c>
      <c r="AR90" s="10" t="s">
        <v>15</v>
      </c>
      <c r="AS90" s="2"/>
    </row>
    <row r="91" spans="14:45" x14ac:dyDescent="0.35">
      <c r="N91" s="1"/>
      <c r="U91" s="2"/>
      <c r="W91" s="1"/>
      <c r="X91" s="11">
        <v>3</v>
      </c>
      <c r="Y91" s="12">
        <v>0</v>
      </c>
      <c r="Z91" s="12">
        <v>0</v>
      </c>
      <c r="AA91" s="12">
        <v>1</v>
      </c>
      <c r="AB91" s="12">
        <v>-0.1111111111111111</v>
      </c>
      <c r="AC91" s="12">
        <v>0</v>
      </c>
      <c r="AD91" s="30">
        <v>-0.44444444444444448</v>
      </c>
      <c r="AE91" s="12">
        <v>0</v>
      </c>
      <c r="AF91" s="13">
        <v>0.55555555555555558</v>
      </c>
      <c r="AG91" s="2"/>
      <c r="AI91" s="1"/>
      <c r="AJ91" s="11" t="s">
        <v>16</v>
      </c>
      <c r="AK91" s="12">
        <v>0</v>
      </c>
      <c r="AL91" s="12">
        <v>0</v>
      </c>
      <c r="AM91" s="12">
        <v>0</v>
      </c>
      <c r="AN91" s="30">
        <v>0.88888888888888884</v>
      </c>
      <c r="AO91" s="12">
        <v>0</v>
      </c>
      <c r="AP91" s="12">
        <v>0.55555555555555536</v>
      </c>
      <c r="AQ91" s="12">
        <v>0</v>
      </c>
      <c r="AR91" s="13">
        <v>40.555555555555557</v>
      </c>
      <c r="AS91" s="2"/>
    </row>
    <row r="92" spans="14:45" x14ac:dyDescent="0.35">
      <c r="N92" s="1"/>
      <c r="U92" s="2"/>
      <c r="W92" s="1"/>
      <c r="X92" s="11">
        <v>4</v>
      </c>
      <c r="Y92" s="12">
        <v>0</v>
      </c>
      <c r="Z92" s="12">
        <v>0</v>
      </c>
      <c r="AA92" s="12">
        <v>0</v>
      </c>
      <c r="AB92" s="12">
        <v>0.11111111111111112</v>
      </c>
      <c r="AC92" s="12">
        <v>1</v>
      </c>
      <c r="AD92" s="30">
        <v>-0.55555555555555558</v>
      </c>
      <c r="AE92" s="12">
        <v>0</v>
      </c>
      <c r="AF92" s="13">
        <v>0.44444444444444448</v>
      </c>
      <c r="AG92" s="2"/>
      <c r="AI92" s="1"/>
      <c r="AJ92" s="11">
        <v>1</v>
      </c>
      <c r="AK92" s="12">
        <v>0</v>
      </c>
      <c r="AL92" s="12">
        <v>1</v>
      </c>
      <c r="AM92" s="12">
        <v>0</v>
      </c>
      <c r="AN92" s="30">
        <v>0</v>
      </c>
      <c r="AO92" s="12">
        <v>0</v>
      </c>
      <c r="AP92" s="12">
        <v>1</v>
      </c>
      <c r="AQ92" s="12">
        <v>0</v>
      </c>
      <c r="AR92" s="13">
        <v>1</v>
      </c>
      <c r="AS92" s="2"/>
    </row>
    <row r="93" spans="14:45" x14ac:dyDescent="0.35">
      <c r="N93" s="1"/>
      <c r="U93" s="2"/>
      <c r="W93" s="1"/>
      <c r="X93" s="46">
        <v>5</v>
      </c>
      <c r="Y93" s="30">
        <v>0</v>
      </c>
      <c r="Z93" s="30">
        <v>0</v>
      </c>
      <c r="AA93" s="30">
        <v>0</v>
      </c>
      <c r="AB93" s="30">
        <v>0.11111111111111112</v>
      </c>
      <c r="AC93" s="30">
        <v>0</v>
      </c>
      <c r="AD93" s="30">
        <v>-0.55555555555555558</v>
      </c>
      <c r="AE93" s="30">
        <v>1</v>
      </c>
      <c r="AF93" s="47">
        <v>-0.55555555555555536</v>
      </c>
      <c r="AG93" s="2"/>
      <c r="AI93" s="1"/>
      <c r="AJ93" s="11">
        <v>2</v>
      </c>
      <c r="AK93" s="12">
        <v>1</v>
      </c>
      <c r="AL93" s="12">
        <v>0</v>
      </c>
      <c r="AM93" s="12">
        <v>0</v>
      </c>
      <c r="AN93" s="30">
        <v>0.11111111111111112</v>
      </c>
      <c r="AO93" s="12">
        <v>0</v>
      </c>
      <c r="AP93" s="12">
        <v>-0.55555555555555558</v>
      </c>
      <c r="AQ93" s="12">
        <v>0</v>
      </c>
      <c r="AR93" s="13">
        <v>4.4444444444444446</v>
      </c>
      <c r="AS93" s="2"/>
    </row>
    <row r="94" spans="14:45" ht="15" thickBot="1" x14ac:dyDescent="0.4">
      <c r="N94" s="1"/>
      <c r="U94" s="2"/>
      <c r="W94" s="1"/>
      <c r="X94" s="48" t="s">
        <v>50</v>
      </c>
      <c r="Y94" s="5"/>
      <c r="Z94" s="5"/>
      <c r="AA94" s="5"/>
      <c r="AB94" s="5"/>
      <c r="AC94" s="5"/>
      <c r="AD94" s="28">
        <f>ABS(AD88/AD93)</f>
        <v>0.99999999999999956</v>
      </c>
      <c r="AE94" s="5"/>
      <c r="AF94" s="7"/>
      <c r="AG94" s="2"/>
      <c r="AI94" s="1"/>
      <c r="AJ94" s="11">
        <v>3</v>
      </c>
      <c r="AK94" s="12">
        <v>0</v>
      </c>
      <c r="AL94" s="12">
        <v>0</v>
      </c>
      <c r="AM94" s="12">
        <v>1</v>
      </c>
      <c r="AN94" s="30">
        <v>-0.1111111111111111</v>
      </c>
      <c r="AO94" s="12">
        <v>0</v>
      </c>
      <c r="AP94" s="12">
        <v>-0.44444444444444448</v>
      </c>
      <c r="AQ94" s="12">
        <v>0</v>
      </c>
      <c r="AR94" s="13">
        <v>0.55555555555555558</v>
      </c>
      <c r="AS94" s="2"/>
    </row>
    <row r="95" spans="14:45" ht="15" thickBot="1" x14ac:dyDescent="0.4">
      <c r="N95" s="1"/>
      <c r="U95" s="2"/>
      <c r="W95" s="1"/>
      <c r="AG95" s="2"/>
      <c r="AI95" s="1"/>
      <c r="AJ95" s="11">
        <v>4</v>
      </c>
      <c r="AK95" s="12">
        <v>0</v>
      </c>
      <c r="AL95" s="12">
        <v>0</v>
      </c>
      <c r="AM95" s="12">
        <v>0</v>
      </c>
      <c r="AN95" s="30">
        <v>0.11111111111111112</v>
      </c>
      <c r="AO95" s="12">
        <v>1</v>
      </c>
      <c r="AP95" s="12">
        <v>-0.55555555555555558</v>
      </c>
      <c r="AQ95" s="12">
        <v>0</v>
      </c>
      <c r="AR95" s="13">
        <v>0.44444444444444448</v>
      </c>
      <c r="AS95" s="2"/>
    </row>
    <row r="96" spans="14:45" x14ac:dyDescent="0.35">
      <c r="N96" s="1"/>
      <c r="U96" s="2"/>
      <c r="W96" s="1"/>
      <c r="X96" s="8" t="s">
        <v>23</v>
      </c>
      <c r="Y96" s="33" t="s">
        <v>46</v>
      </c>
      <c r="Z96" s="33" t="s">
        <v>47</v>
      </c>
      <c r="AA96" s="9" t="s">
        <v>13</v>
      </c>
      <c r="AB96" s="9" t="s">
        <v>14</v>
      </c>
      <c r="AC96" s="9" t="s">
        <v>18</v>
      </c>
      <c r="AD96" s="9" t="s">
        <v>24</v>
      </c>
      <c r="AE96" s="9" t="s">
        <v>57</v>
      </c>
      <c r="AF96" s="49" t="s">
        <v>15</v>
      </c>
      <c r="AG96" s="2"/>
      <c r="AI96" s="1"/>
      <c r="AJ96" s="46">
        <v>5</v>
      </c>
      <c r="AK96" s="30">
        <v>0</v>
      </c>
      <c r="AL96" s="30">
        <v>0</v>
      </c>
      <c r="AM96" s="30">
        <v>0</v>
      </c>
      <c r="AN96" s="30">
        <v>-0.11111111111111112</v>
      </c>
      <c r="AO96" s="30">
        <v>0</v>
      </c>
      <c r="AP96" s="30">
        <v>0.55555555555555558</v>
      </c>
      <c r="AQ96" s="30">
        <v>1</v>
      </c>
      <c r="AR96" s="47">
        <v>-0.44444444444444464</v>
      </c>
      <c r="AS96" s="2"/>
    </row>
    <row r="97" spans="14:45" ht="15" thickBot="1" x14ac:dyDescent="0.4">
      <c r="N97" s="1"/>
      <c r="U97" s="2"/>
      <c r="W97" s="1"/>
      <c r="X97" s="11" t="s">
        <v>16</v>
      </c>
      <c r="Y97" s="12">
        <f t="shared" ref="Y97:AF101" si="31">Y88-($AD88*Y$102)</f>
        <v>0</v>
      </c>
      <c r="Z97" s="12">
        <f t="shared" si="31"/>
        <v>0</v>
      </c>
      <c r="AA97" s="12">
        <f t="shared" si="31"/>
        <v>0</v>
      </c>
      <c r="AB97" s="12">
        <f t="shared" si="31"/>
        <v>0.99999999999999989</v>
      </c>
      <c r="AC97" s="12">
        <f t="shared" si="31"/>
        <v>0</v>
      </c>
      <c r="AD97" s="12">
        <f t="shared" si="31"/>
        <v>0</v>
      </c>
      <c r="AE97" s="12">
        <f t="shared" si="31"/>
        <v>0.99999999999999956</v>
      </c>
      <c r="AF97" s="35">
        <f>AF88-($AD88*AF$102)</f>
        <v>40</v>
      </c>
      <c r="AG97" s="2"/>
      <c r="AI97" s="1"/>
      <c r="AJ97" s="48" t="s">
        <v>50</v>
      </c>
      <c r="AK97" s="5"/>
      <c r="AL97" s="5"/>
      <c r="AM97" s="5"/>
      <c r="AN97" s="28">
        <f>ABS(AN91/AN96)</f>
        <v>7.9999999999999991</v>
      </c>
      <c r="AO97" s="5"/>
      <c r="AP97" s="5"/>
      <c r="AQ97" s="5"/>
      <c r="AR97" s="7"/>
      <c r="AS97" s="2"/>
    </row>
    <row r="98" spans="14:45" ht="15" thickBot="1" x14ac:dyDescent="0.4">
      <c r="N98" s="1"/>
      <c r="U98" s="2"/>
      <c r="W98" s="1"/>
      <c r="X98" s="11">
        <v>1</v>
      </c>
      <c r="Y98" s="12">
        <f t="shared" si="31"/>
        <v>0</v>
      </c>
      <c r="Z98" s="34">
        <f t="shared" si="31"/>
        <v>1</v>
      </c>
      <c r="AA98" s="12">
        <f t="shared" si="31"/>
        <v>0</v>
      </c>
      <c r="AB98" s="12">
        <f t="shared" si="31"/>
        <v>0.2</v>
      </c>
      <c r="AC98" s="12">
        <f t="shared" si="31"/>
        <v>0</v>
      </c>
      <c r="AD98" s="12">
        <f t="shared" si="31"/>
        <v>0</v>
      </c>
      <c r="AE98" s="12">
        <f t="shared" si="31"/>
        <v>1.7999999999999998</v>
      </c>
      <c r="AF98" s="35">
        <f t="shared" si="31"/>
        <v>0</v>
      </c>
      <c r="AG98" s="2"/>
      <c r="AI98" s="1"/>
      <c r="AS98" s="2"/>
    </row>
    <row r="99" spans="14:45" x14ac:dyDescent="0.35">
      <c r="N99" s="1"/>
      <c r="U99" s="2"/>
      <c r="W99" s="1"/>
      <c r="X99" s="11">
        <v>2</v>
      </c>
      <c r="Y99" s="34">
        <f t="shared" si="31"/>
        <v>1</v>
      </c>
      <c r="Z99" s="12">
        <f t="shared" si="31"/>
        <v>0</v>
      </c>
      <c r="AA99" s="12">
        <f t="shared" si="31"/>
        <v>0</v>
      </c>
      <c r="AB99" s="12">
        <f t="shared" si="31"/>
        <v>0</v>
      </c>
      <c r="AC99" s="12">
        <f t="shared" si="31"/>
        <v>0</v>
      </c>
      <c r="AD99" s="12">
        <f t="shared" si="31"/>
        <v>0</v>
      </c>
      <c r="AE99" s="12">
        <f t="shared" si="31"/>
        <v>-1</v>
      </c>
      <c r="AF99" s="35">
        <f t="shared" si="31"/>
        <v>5</v>
      </c>
      <c r="AG99" s="2"/>
      <c r="AI99" s="1"/>
      <c r="AJ99" s="8" t="s">
        <v>23</v>
      </c>
      <c r="AK99" s="33" t="s">
        <v>46</v>
      </c>
      <c r="AL99" s="33" t="s">
        <v>47</v>
      </c>
      <c r="AM99" s="9" t="s">
        <v>13</v>
      </c>
      <c r="AN99" s="9" t="s">
        <v>14</v>
      </c>
      <c r="AO99" s="9" t="s">
        <v>18</v>
      </c>
      <c r="AP99" s="9" t="s">
        <v>24</v>
      </c>
      <c r="AQ99" s="9" t="s">
        <v>27</v>
      </c>
      <c r="AR99" s="49" t="s">
        <v>15</v>
      </c>
      <c r="AS99" s="2"/>
    </row>
    <row r="100" spans="14:45" x14ac:dyDescent="0.35">
      <c r="N100" s="1"/>
      <c r="U100" s="2"/>
      <c r="W100" s="1"/>
      <c r="X100" s="11">
        <v>3</v>
      </c>
      <c r="Y100" s="12">
        <f t="shared" si="31"/>
        <v>0</v>
      </c>
      <c r="Z100" s="12">
        <f t="shared" si="31"/>
        <v>0</v>
      </c>
      <c r="AA100" s="12">
        <f t="shared" si="31"/>
        <v>1</v>
      </c>
      <c r="AB100" s="12">
        <f t="shared" si="31"/>
        <v>-0.2</v>
      </c>
      <c r="AC100" s="12">
        <f t="shared" si="31"/>
        <v>0</v>
      </c>
      <c r="AD100" s="12">
        <f t="shared" si="31"/>
        <v>0</v>
      </c>
      <c r="AE100" s="12">
        <f t="shared" si="31"/>
        <v>-0.79999999999999993</v>
      </c>
      <c r="AF100" s="13">
        <f t="shared" si="31"/>
        <v>0.99999999999999978</v>
      </c>
      <c r="AG100" s="2"/>
      <c r="AI100" s="1"/>
      <c r="AJ100" s="11" t="s">
        <v>16</v>
      </c>
      <c r="AK100" s="12">
        <f t="shared" ref="AK100:AR104" si="32">AK91-($AN91*AK$105)</f>
        <v>0</v>
      </c>
      <c r="AL100" s="12">
        <f t="shared" si="32"/>
        <v>0</v>
      </c>
      <c r="AM100" s="12">
        <f t="shared" si="32"/>
        <v>0</v>
      </c>
      <c r="AN100" s="12">
        <f t="shared" si="32"/>
        <v>0</v>
      </c>
      <c r="AO100" s="12">
        <f t="shared" si="32"/>
        <v>0</v>
      </c>
      <c r="AP100" s="12">
        <f t="shared" si="32"/>
        <v>5</v>
      </c>
      <c r="AQ100" s="12">
        <f t="shared" si="32"/>
        <v>8</v>
      </c>
      <c r="AR100" s="35">
        <f t="shared" si="32"/>
        <v>37</v>
      </c>
      <c r="AS100" s="2"/>
    </row>
    <row r="101" spans="14:45" x14ac:dyDescent="0.35">
      <c r="N101" s="1"/>
      <c r="U101" s="2"/>
      <c r="W101" s="1"/>
      <c r="X101" s="11">
        <v>4</v>
      </c>
      <c r="Y101" s="12">
        <f t="shared" si="31"/>
        <v>0</v>
      </c>
      <c r="Z101" s="12">
        <f t="shared" si="31"/>
        <v>0</v>
      </c>
      <c r="AA101" s="12">
        <f t="shared" si="31"/>
        <v>0</v>
      </c>
      <c r="AB101" s="12">
        <f t="shared" si="31"/>
        <v>0</v>
      </c>
      <c r="AC101" s="12">
        <f t="shared" si="31"/>
        <v>1</v>
      </c>
      <c r="AD101" s="12">
        <f t="shared" si="31"/>
        <v>0</v>
      </c>
      <c r="AE101" s="12">
        <f t="shared" si="31"/>
        <v>-1</v>
      </c>
      <c r="AF101" s="13">
        <f t="shared" si="31"/>
        <v>0.99999999999999978</v>
      </c>
      <c r="AG101" s="2"/>
      <c r="AI101" s="1"/>
      <c r="AJ101" s="11">
        <v>1</v>
      </c>
      <c r="AK101" s="12">
        <f t="shared" si="32"/>
        <v>0</v>
      </c>
      <c r="AL101" s="34">
        <f t="shared" si="32"/>
        <v>1</v>
      </c>
      <c r="AM101" s="12">
        <f t="shared" si="32"/>
        <v>0</v>
      </c>
      <c r="AN101" s="12">
        <f t="shared" si="32"/>
        <v>0</v>
      </c>
      <c r="AO101" s="12">
        <f t="shared" si="32"/>
        <v>0</v>
      </c>
      <c r="AP101" s="12">
        <f t="shared" si="32"/>
        <v>1</v>
      </c>
      <c r="AQ101" s="12">
        <f t="shared" si="32"/>
        <v>0</v>
      </c>
      <c r="AR101" s="35">
        <f t="shared" si="32"/>
        <v>1</v>
      </c>
      <c r="AS101" s="2"/>
    </row>
    <row r="102" spans="14:45" ht="15" thickBot="1" x14ac:dyDescent="0.4">
      <c r="N102" s="1"/>
      <c r="U102" s="2"/>
      <c r="W102" s="1"/>
      <c r="X102" s="14">
        <v>5</v>
      </c>
      <c r="Y102" s="15">
        <f t="shared" ref="Y102:AF102" si="33">Y93/$AD$93</f>
        <v>0</v>
      </c>
      <c r="Z102" s="15">
        <f t="shared" si="33"/>
        <v>0</v>
      </c>
      <c r="AA102" s="15">
        <f t="shared" si="33"/>
        <v>0</v>
      </c>
      <c r="AB102" s="15">
        <f t="shared" si="33"/>
        <v>-0.2</v>
      </c>
      <c r="AC102" s="15">
        <f t="shared" si="33"/>
        <v>0</v>
      </c>
      <c r="AD102" s="15">
        <f t="shared" si="33"/>
        <v>1</v>
      </c>
      <c r="AE102" s="15">
        <f t="shared" si="33"/>
        <v>-1.7999999999999998</v>
      </c>
      <c r="AF102" s="16">
        <f t="shared" si="33"/>
        <v>0.99999999999999956</v>
      </c>
      <c r="AG102" s="2"/>
      <c r="AI102" s="1"/>
      <c r="AJ102" s="11">
        <v>2</v>
      </c>
      <c r="AK102" s="34">
        <f t="shared" si="32"/>
        <v>1</v>
      </c>
      <c r="AL102" s="12">
        <f t="shared" si="32"/>
        <v>0</v>
      </c>
      <c r="AM102" s="12">
        <f t="shared" si="32"/>
        <v>0</v>
      </c>
      <c r="AN102" s="12">
        <f t="shared" si="32"/>
        <v>0</v>
      </c>
      <c r="AO102" s="12">
        <f t="shared" si="32"/>
        <v>0</v>
      </c>
      <c r="AP102" s="12">
        <f t="shared" si="32"/>
        <v>0</v>
      </c>
      <c r="AQ102" s="12">
        <f t="shared" si="32"/>
        <v>1</v>
      </c>
      <c r="AR102" s="35">
        <f t="shared" si="32"/>
        <v>4</v>
      </c>
      <c r="AS102" s="2"/>
    </row>
    <row r="103" spans="14:45" ht="15" thickBot="1" x14ac:dyDescent="0.4">
      <c r="N103" s="1"/>
      <c r="U103" s="2"/>
      <c r="W103" s="1"/>
      <c r="AG103" s="2"/>
      <c r="AI103" s="1"/>
      <c r="AJ103" s="11">
        <v>3</v>
      </c>
      <c r="AK103" s="12">
        <f t="shared" si="32"/>
        <v>0</v>
      </c>
      <c r="AL103" s="12">
        <f t="shared" si="32"/>
        <v>0</v>
      </c>
      <c r="AM103" s="12">
        <f t="shared" si="32"/>
        <v>1</v>
      </c>
      <c r="AN103" s="12">
        <f t="shared" si="32"/>
        <v>0</v>
      </c>
      <c r="AO103" s="12">
        <f t="shared" si="32"/>
        <v>0</v>
      </c>
      <c r="AP103" s="12">
        <f t="shared" si="32"/>
        <v>-1</v>
      </c>
      <c r="AQ103" s="12">
        <f t="shared" si="32"/>
        <v>-1</v>
      </c>
      <c r="AR103" s="13">
        <f t="shared" si="32"/>
        <v>1.0000000000000002</v>
      </c>
      <c r="AS103" s="2"/>
    </row>
    <row r="104" spans="14:45" ht="15" thickBot="1" x14ac:dyDescent="0.4">
      <c r="N104" s="4"/>
      <c r="O104" s="5"/>
      <c r="P104" s="5"/>
      <c r="Q104" s="5"/>
      <c r="R104" s="5"/>
      <c r="S104" s="5"/>
      <c r="T104" s="5"/>
      <c r="U104" s="7"/>
      <c r="W104" s="1"/>
      <c r="X104" s="41" t="s">
        <v>36</v>
      </c>
      <c r="Z104" s="72" t="s">
        <v>34</v>
      </c>
      <c r="AA104" s="73"/>
      <c r="AB104" s="74"/>
      <c r="AG104" s="2"/>
      <c r="AI104" s="1"/>
      <c r="AJ104" s="11">
        <v>4</v>
      </c>
      <c r="AK104" s="12">
        <f t="shared" si="32"/>
        <v>0</v>
      </c>
      <c r="AL104" s="12">
        <f t="shared" si="32"/>
        <v>0</v>
      </c>
      <c r="AM104" s="12">
        <f t="shared" si="32"/>
        <v>0</v>
      </c>
      <c r="AN104" s="12">
        <f t="shared" si="32"/>
        <v>0</v>
      </c>
      <c r="AO104" s="12">
        <f t="shared" si="32"/>
        <v>1</v>
      </c>
      <c r="AP104" s="12">
        <f t="shared" si="32"/>
        <v>0</v>
      </c>
      <c r="AQ104" s="12">
        <f t="shared" si="32"/>
        <v>1</v>
      </c>
      <c r="AR104" s="13">
        <f t="shared" si="32"/>
        <v>0</v>
      </c>
      <c r="AS104" s="2"/>
    </row>
    <row r="105" spans="14:45" ht="15" thickBot="1" x14ac:dyDescent="0.4">
      <c r="W105" s="4"/>
      <c r="X105" s="5"/>
      <c r="Y105" s="5"/>
      <c r="Z105" s="5"/>
      <c r="AA105" s="5"/>
      <c r="AB105" s="5"/>
      <c r="AC105" s="5"/>
      <c r="AD105" s="5"/>
      <c r="AE105" s="5"/>
      <c r="AF105" s="5"/>
      <c r="AG105" s="7"/>
      <c r="AI105" s="1"/>
      <c r="AJ105" s="14">
        <v>5</v>
      </c>
      <c r="AK105" s="15">
        <f t="shared" ref="AK105:AR105" si="34">AK96/$AN$96</f>
        <v>0</v>
      </c>
      <c r="AL105" s="15">
        <f t="shared" si="34"/>
        <v>0</v>
      </c>
      <c r="AM105" s="15">
        <f t="shared" si="34"/>
        <v>0</v>
      </c>
      <c r="AN105" s="15">
        <f t="shared" si="34"/>
        <v>1</v>
      </c>
      <c r="AO105" s="15">
        <f t="shared" si="34"/>
        <v>0</v>
      </c>
      <c r="AP105" s="15">
        <f t="shared" si="34"/>
        <v>-5</v>
      </c>
      <c r="AQ105" s="15">
        <f t="shared" si="34"/>
        <v>-9</v>
      </c>
      <c r="AR105" s="16">
        <f t="shared" si="34"/>
        <v>4.0000000000000018</v>
      </c>
      <c r="AS105" s="2"/>
    </row>
    <row r="106" spans="14:45" ht="15" thickBot="1" x14ac:dyDescent="0.4">
      <c r="AI106" s="1"/>
      <c r="AS106" s="2"/>
    </row>
    <row r="107" spans="14:45" ht="15" thickBot="1" x14ac:dyDescent="0.4">
      <c r="AI107" s="1"/>
      <c r="AJ107" s="72" t="s">
        <v>34</v>
      </c>
      <c r="AK107" s="73"/>
      <c r="AL107" s="74"/>
      <c r="AS107" s="2"/>
    </row>
    <row r="108" spans="14:45" ht="15" thickBot="1" x14ac:dyDescent="0.4">
      <c r="AI108" s="4"/>
      <c r="AJ108" s="5"/>
      <c r="AK108" s="5"/>
      <c r="AL108" s="5"/>
      <c r="AM108" s="5"/>
      <c r="AN108" s="5"/>
      <c r="AO108" s="5"/>
      <c r="AP108" s="5"/>
      <c r="AQ108" s="5"/>
      <c r="AR108" s="5"/>
      <c r="AS108" s="7"/>
    </row>
  </sheetData>
  <mergeCells count="25">
    <mergeCell ref="B2:K2"/>
    <mergeCell ref="B9:J9"/>
    <mergeCell ref="C26:F26"/>
    <mergeCell ref="C27:F27"/>
    <mergeCell ref="V30:AC30"/>
    <mergeCell ref="L9:Q9"/>
    <mergeCell ref="B30:J30"/>
    <mergeCell ref="L30:T30"/>
    <mergeCell ref="AH53:AQ53"/>
    <mergeCell ref="AH54:AQ54"/>
    <mergeCell ref="C52:E52"/>
    <mergeCell ref="L53:U53"/>
    <mergeCell ref="W53:AF53"/>
    <mergeCell ref="AJ107:AL107"/>
    <mergeCell ref="AI81:AS81"/>
    <mergeCell ref="X77:AE77"/>
    <mergeCell ref="X78:AE78"/>
    <mergeCell ref="N81:U81"/>
    <mergeCell ref="N82:U82"/>
    <mergeCell ref="M66:O66"/>
    <mergeCell ref="W81:AG81"/>
    <mergeCell ref="Z104:AB104"/>
    <mergeCell ref="V31:AC31"/>
    <mergeCell ref="M49:S49"/>
    <mergeCell ref="M50:S50"/>
  </mergeCells>
  <pageMargins left="0.70866141732283472" right="0.70866141732283472" top="0.74803149606299213" bottom="0.74803149606299213" header="0.31496062992125984" footer="0.31496062992125984"/>
  <pageSetup paperSize="9" scale="2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4A26C3-D7B6-468E-A9BD-A5832A81C6B1}">
  <ds:schemaRefs>
    <ds:schemaRef ds:uri="http://schemas.microsoft.com/office/2006/metadata/properties"/>
    <ds:schemaRef ds:uri="http://schemas.microsoft.com/office/infopath/2007/PartnerControls"/>
    <ds:schemaRef ds:uri="d8e1a60f-3350-4a05-95d7-b25b2a175643"/>
    <ds:schemaRef ds:uri="52dda859-a9e4-42d9-868d-de8ee1d200c2"/>
  </ds:schemaRefs>
</ds:datastoreItem>
</file>

<file path=customXml/itemProps2.xml><?xml version="1.0" encoding="utf-8"?>
<ds:datastoreItem xmlns:ds="http://schemas.openxmlformats.org/officeDocument/2006/customXml" ds:itemID="{8C2490ED-4A50-4D0B-A0AD-272A925E63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dda859-a9e4-42d9-868d-de8ee1d200c2"/>
    <ds:schemaRef ds:uri="d8e1a60f-3350-4a05-95d7-b25b2a1756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DBB920-26F8-484C-B274-1DC96662BB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Integer Programming Model</vt:lpstr>
      <vt:lpstr>Algo - Branch&amp;Bound (Simplex)</vt:lpstr>
      <vt:lpstr>'Algo - Branch&amp;Bound (Simplex)'!Print_Area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2025-08-07T20:50:26Z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