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drawings/drawing5.xml" ContentType="application/vnd.openxmlformats-officedocument.drawing+xml"/>
  <Override PartName="/xl/drawings/drawing6.xml" ContentType="application/vnd.openxmlformats-officedocument.drawing+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danie\Desktop\Work\Belgium Campus\Year 3\LPR381\Linear-Programming-101-main\Linear-Programming-101\02_Exercises\"/>
    </mc:Choice>
  </mc:AlternateContent>
  <xr:revisionPtr revIDLastSave="0" documentId="13_ncr:1_{EF17441F-2C1F-4393-991C-3EAF620BBFA5}" xr6:coauthVersionLast="47" xr6:coauthVersionMax="47" xr10:uidLastSave="{00000000-0000-0000-0000-000000000000}"/>
  <bookViews>
    <workbookView xWindow="-120" yWindow="-120" windowWidth="29040" windowHeight="15720" activeTab="8" xr2:uid="{00000000-000D-0000-FFFF-FFFF00000000}"/>
  </bookViews>
  <sheets>
    <sheet name="Branch &amp; Bound" sheetId="1" r:id="rId1"/>
    <sheet name="Capital Budgeting" sheetId="2" r:id="rId2"/>
    <sheet name="Cutting Plane" sheetId="5" r:id="rId3"/>
    <sheet name="hUNG 1" sheetId="6" r:id="rId4"/>
    <sheet name="Hung 2" sheetId="7" r:id="rId5"/>
    <sheet name="Location" sheetId="8" r:id="rId6"/>
    <sheet name="Fixed Charges" sheetId="9" r:id="rId7"/>
    <sheet name="KnapSack" sheetId="10" r:id="rId8"/>
    <sheet name="Set Covering" sheetId="11" r:id="rId9"/>
  </sheets>
  <definedNames>
    <definedName name="solver_adj" localSheetId="0" hidden="1">'Branch &amp; Bound'!$P$14:$Q$14</definedName>
    <definedName name="solver_adj" localSheetId="6" hidden="1">'Fixed Charges'!$C$53:$H$53</definedName>
    <definedName name="solver_adj" localSheetId="5" hidden="1">Location!$B$33:$Q$33</definedName>
    <definedName name="solver_adj" localSheetId="8" hidden="1">'Set Covering'!$C$47:$H$47</definedName>
    <definedName name="solver_cvg" localSheetId="0" hidden="1">0.0001</definedName>
    <definedName name="solver_cvg" localSheetId="6" hidden="1">0.0001</definedName>
    <definedName name="solver_cvg" localSheetId="5" hidden="1">0.0001</definedName>
    <definedName name="solver_cvg" localSheetId="8" hidden="1">0.0001</definedName>
    <definedName name="solver_drv" localSheetId="0" hidden="1">1</definedName>
    <definedName name="solver_drv" localSheetId="6" hidden="1">1</definedName>
    <definedName name="solver_drv" localSheetId="5" hidden="1">1</definedName>
    <definedName name="solver_drv" localSheetId="8" hidden="1">2</definedName>
    <definedName name="solver_eng" localSheetId="0" hidden="1">2</definedName>
    <definedName name="solver_eng" localSheetId="6" hidden="1">2</definedName>
    <definedName name="solver_eng" localSheetId="5" hidden="1">2</definedName>
    <definedName name="solver_eng" localSheetId="8" hidden="1">2</definedName>
    <definedName name="solver_est" localSheetId="0" hidden="1">1</definedName>
    <definedName name="solver_est" localSheetId="6" hidden="1">1</definedName>
    <definedName name="solver_est" localSheetId="5" hidden="1">1</definedName>
    <definedName name="solver_est" localSheetId="8" hidden="1">1</definedName>
    <definedName name="solver_itr" localSheetId="0" hidden="1">2147483647</definedName>
    <definedName name="solver_itr" localSheetId="6" hidden="1">2147483647</definedName>
    <definedName name="solver_itr" localSheetId="5" hidden="1">2147483647</definedName>
    <definedName name="solver_itr" localSheetId="8" hidden="1">2147483647</definedName>
    <definedName name="solver_lhs1" localSheetId="0" hidden="1">'Branch &amp; Bound'!$R$16</definedName>
    <definedName name="solver_lhs1" localSheetId="6" hidden="1">'Fixed Charges'!$F$53:$H$53</definedName>
    <definedName name="solver_lhs1" localSheetId="5" hidden="1">Location!$B$33:$M$33</definedName>
    <definedName name="solver_lhs1" localSheetId="8" hidden="1">'Set Covering'!$I$49:$I$54</definedName>
    <definedName name="solver_lhs2" localSheetId="0" hidden="1">'Branch &amp; Bound'!$R$17</definedName>
    <definedName name="solver_lhs2" localSheetId="6" hidden="1">'Fixed Charges'!$I$55:$I$59</definedName>
    <definedName name="solver_lhs2" localSheetId="5" hidden="1">Location!$N$33:$Q$33</definedName>
    <definedName name="solver_lhs3" localSheetId="5" hidden="1">Location!$R$35:$R$37</definedName>
    <definedName name="solver_lhs4" localSheetId="5" hidden="1">Location!$R$38:$R$43</definedName>
    <definedName name="solver_lhs5" localSheetId="5" hidden="1">Location!$R$44</definedName>
    <definedName name="solver_mip" localSheetId="0" hidden="1">2147483647</definedName>
    <definedName name="solver_mip" localSheetId="6" hidden="1">2147483647</definedName>
    <definedName name="solver_mip" localSheetId="5" hidden="1">2147483647</definedName>
    <definedName name="solver_mip" localSheetId="8" hidden="1">2147483647</definedName>
    <definedName name="solver_mni" localSheetId="0" hidden="1">30</definedName>
    <definedName name="solver_mni" localSheetId="6" hidden="1">30</definedName>
    <definedName name="solver_mni" localSheetId="5" hidden="1">30</definedName>
    <definedName name="solver_mni" localSheetId="8" hidden="1">30</definedName>
    <definedName name="solver_mrt" localSheetId="0" hidden="1">0.075</definedName>
    <definedName name="solver_mrt" localSheetId="6" hidden="1">0.075</definedName>
    <definedName name="solver_mrt" localSheetId="5" hidden="1">0.075</definedName>
    <definedName name="solver_mrt" localSheetId="8" hidden="1">0.075</definedName>
    <definedName name="solver_msl" localSheetId="0" hidden="1">2</definedName>
    <definedName name="solver_msl" localSheetId="6" hidden="1">2</definedName>
    <definedName name="solver_msl" localSheetId="5" hidden="1">2</definedName>
    <definedName name="solver_msl" localSheetId="8" hidden="1">2</definedName>
    <definedName name="solver_neg" localSheetId="0" hidden="1">1</definedName>
    <definedName name="solver_neg" localSheetId="6" hidden="1">1</definedName>
    <definedName name="solver_neg" localSheetId="5" hidden="1">1</definedName>
    <definedName name="solver_neg" localSheetId="8" hidden="1">1</definedName>
    <definedName name="solver_nod" localSheetId="0" hidden="1">2147483647</definedName>
    <definedName name="solver_nod" localSheetId="6" hidden="1">2147483647</definedName>
    <definedName name="solver_nod" localSheetId="5" hidden="1">2147483647</definedName>
    <definedName name="solver_nod" localSheetId="8" hidden="1">2147483647</definedName>
    <definedName name="solver_num" localSheetId="0" hidden="1">2</definedName>
    <definedName name="solver_num" localSheetId="6" hidden="1">2</definedName>
    <definedName name="solver_num" localSheetId="5" hidden="1">5</definedName>
    <definedName name="solver_num" localSheetId="8" hidden="1">1</definedName>
    <definedName name="solver_nwt" localSheetId="0" hidden="1">1</definedName>
    <definedName name="solver_nwt" localSheetId="6" hidden="1">1</definedName>
    <definedName name="solver_nwt" localSheetId="5" hidden="1">1</definedName>
    <definedName name="solver_nwt" localSheetId="8" hidden="1">1</definedName>
    <definedName name="solver_opt" localSheetId="0" hidden="1">'Branch &amp; Bound'!$R$15</definedName>
    <definedName name="solver_opt" localSheetId="6" hidden="1">'Fixed Charges'!$I$54</definedName>
    <definedName name="solver_opt" localSheetId="5" hidden="1">Location!$R$34</definedName>
    <definedName name="solver_opt" localSheetId="8" hidden="1">'Set Covering'!$I$48</definedName>
    <definedName name="solver_pre" localSheetId="0" hidden="1">0.000001</definedName>
    <definedName name="solver_pre" localSheetId="6" hidden="1">0.000001</definedName>
    <definedName name="solver_pre" localSheetId="5" hidden="1">0.000001</definedName>
    <definedName name="solver_pre" localSheetId="8" hidden="1">0.000001</definedName>
    <definedName name="solver_rbv" localSheetId="0" hidden="1">1</definedName>
    <definedName name="solver_rbv" localSheetId="6" hidden="1">1</definedName>
    <definedName name="solver_rbv" localSheetId="5" hidden="1">1</definedName>
    <definedName name="solver_rbv" localSheetId="8" hidden="1">2</definedName>
    <definedName name="solver_rel1" localSheetId="0" hidden="1">1</definedName>
    <definedName name="solver_rel1" localSheetId="6" hidden="1">5</definedName>
    <definedName name="solver_rel1" localSheetId="5" hidden="1">4</definedName>
    <definedName name="solver_rel1" localSheetId="8" hidden="1">3</definedName>
    <definedName name="solver_rel2" localSheetId="0" hidden="1">1</definedName>
    <definedName name="solver_rel2" localSheetId="6" hidden="1">1</definedName>
    <definedName name="solver_rel2" localSheetId="5" hidden="1">5</definedName>
    <definedName name="solver_rel3" localSheetId="5" hidden="1">2</definedName>
    <definedName name="solver_rel4" localSheetId="5" hidden="1">1</definedName>
    <definedName name="solver_rel5" localSheetId="5" hidden="1">3</definedName>
    <definedName name="solver_rhs1" localSheetId="0" hidden="1">'Branch &amp; Bound'!$T$16</definedName>
    <definedName name="solver_rhs1" localSheetId="6" hidden="1">"binary"</definedName>
    <definedName name="solver_rhs1" localSheetId="5" hidden="1">"integer"</definedName>
    <definedName name="solver_rhs1" localSheetId="8" hidden="1">'Set Covering'!$K$49:$K$54</definedName>
    <definedName name="solver_rhs2" localSheetId="0" hidden="1">'Branch &amp; Bound'!$T$17</definedName>
    <definedName name="solver_rhs2" localSheetId="6" hidden="1">'Fixed Charges'!$K$55:$K$59</definedName>
    <definedName name="solver_rhs2" localSheetId="5" hidden="1">"binary"</definedName>
    <definedName name="solver_rhs3" localSheetId="5" hidden="1">Location!$T$35:$T$37</definedName>
    <definedName name="solver_rhs4" localSheetId="5" hidden="1">Location!$T$38:$T$43</definedName>
    <definedName name="solver_rhs5" localSheetId="5" hidden="1">Location!$T$44</definedName>
    <definedName name="solver_rlx" localSheetId="0" hidden="1">2</definedName>
    <definedName name="solver_rlx" localSheetId="6" hidden="1">2</definedName>
    <definedName name="solver_rlx" localSheetId="5" hidden="1">2</definedName>
    <definedName name="solver_rlx" localSheetId="8" hidden="1">2</definedName>
    <definedName name="solver_rsd" localSheetId="0" hidden="1">0</definedName>
    <definedName name="solver_rsd" localSheetId="6" hidden="1">0</definedName>
    <definedName name="solver_rsd" localSheetId="5" hidden="1">0</definedName>
    <definedName name="solver_rsd" localSheetId="8" hidden="1">0</definedName>
    <definedName name="solver_scl" localSheetId="0" hidden="1">1</definedName>
    <definedName name="solver_scl" localSheetId="6" hidden="1">1</definedName>
    <definedName name="solver_scl" localSheetId="5" hidden="1">1</definedName>
    <definedName name="solver_scl" localSheetId="8" hidden="1">2</definedName>
    <definedName name="solver_sho" localSheetId="0" hidden="1">2</definedName>
    <definedName name="solver_sho" localSheetId="6" hidden="1">2</definedName>
    <definedName name="solver_sho" localSheetId="5" hidden="1">2</definedName>
    <definedName name="solver_sho" localSheetId="8" hidden="1">2</definedName>
    <definedName name="solver_ssz" localSheetId="0" hidden="1">100</definedName>
    <definedName name="solver_ssz" localSheetId="6" hidden="1">100</definedName>
    <definedName name="solver_ssz" localSheetId="5" hidden="1">100</definedName>
    <definedName name="solver_ssz" localSheetId="8" hidden="1">100</definedName>
    <definedName name="solver_tim" localSheetId="0" hidden="1">2147483647</definedName>
    <definedName name="solver_tim" localSheetId="6" hidden="1">2147483647</definedName>
    <definedName name="solver_tim" localSheetId="5" hidden="1">2147483647</definedName>
    <definedName name="solver_tim" localSheetId="8" hidden="1">2147483647</definedName>
    <definedName name="solver_tol" localSheetId="0" hidden="1">0.01</definedName>
    <definedName name="solver_tol" localSheetId="6" hidden="1">0.01</definedName>
    <definedName name="solver_tol" localSheetId="5" hidden="1">0.01</definedName>
    <definedName name="solver_tol" localSheetId="8" hidden="1">0.01</definedName>
    <definedName name="solver_typ" localSheetId="0" hidden="1">1</definedName>
    <definedName name="solver_typ" localSheetId="6" hidden="1">1</definedName>
    <definedName name="solver_typ" localSheetId="5" hidden="1">2</definedName>
    <definedName name="solver_typ" localSheetId="8" hidden="1">2</definedName>
    <definedName name="solver_val" localSheetId="0" hidden="1">0</definedName>
    <definedName name="solver_val" localSheetId="6" hidden="1">0</definedName>
    <definedName name="solver_val" localSheetId="5" hidden="1">0</definedName>
    <definedName name="solver_val" localSheetId="8" hidden="1">0</definedName>
    <definedName name="solver_ver" localSheetId="0" hidden="1">3</definedName>
    <definedName name="solver_ver" localSheetId="6" hidden="1">3</definedName>
    <definedName name="solver_ver" localSheetId="5" hidden="1">3</definedName>
    <definedName name="solver_ver" localSheetId="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11" l="1"/>
  <c r="I49" i="11"/>
  <c r="I50" i="11"/>
  <c r="I51" i="11"/>
  <c r="I52" i="11"/>
  <c r="I53" i="11"/>
  <c r="I54" i="11"/>
  <c r="G25" i="10"/>
  <c r="G26" i="10"/>
  <c r="F34" i="10"/>
  <c r="G34" i="10" s="1"/>
  <c r="F35" i="10"/>
  <c r="G35" i="10" s="1"/>
  <c r="F36" i="10"/>
  <c r="G36" i="10" s="1"/>
  <c r="F37" i="10"/>
  <c r="G37" i="10" s="1"/>
  <c r="F38" i="10"/>
  <c r="G38" i="10" s="1"/>
  <c r="F45" i="10"/>
  <c r="F46" i="10" s="1"/>
  <c r="E47" i="10"/>
  <c r="C51" i="10"/>
  <c r="F68" i="10"/>
  <c r="F69" i="10" s="1"/>
  <c r="F70" i="10" s="1"/>
  <c r="O68" i="10"/>
  <c r="N69" i="10"/>
  <c r="E71" i="10"/>
  <c r="C74" i="10"/>
  <c r="L74" i="10"/>
  <c r="I54" i="9" l="1"/>
  <c r="I55" i="9"/>
  <c r="I56" i="9"/>
  <c r="I57" i="9"/>
  <c r="I58" i="9"/>
  <c r="I59" i="9"/>
  <c r="R34" i="8"/>
  <c r="R35" i="8"/>
  <c r="R36" i="8"/>
  <c r="R37" i="8"/>
  <c r="R38" i="8"/>
  <c r="R39" i="8"/>
  <c r="R40" i="8"/>
  <c r="R41" i="8"/>
  <c r="R42" i="8"/>
  <c r="R43" i="8"/>
  <c r="R44" i="8"/>
  <c r="T104" i="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<sst xmlns="http://schemas.openxmlformats.org/spreadsheetml/2006/main" count="929" uniqueCount="365">
  <si>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</si>
  <si>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</si>
  <si>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</si>
  <si>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</si>
  <si>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</si>
  <si>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</si>
  <si>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</si>
  <si>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</si>
  <si>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</si>
  <si>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</si>
  <si>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</si>
  <si>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</si>
  <si>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</si>
  <si>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</si>
  <si>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</si>
  <si>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</si>
  <si>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</si>
  <si>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</si>
  <si>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</si>
  <si>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</si>
  <si>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</si>
  <si>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</si>
  <si>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</si>
  <si>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</si>
  <si>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</si>
  <si>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</si>
  <si>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</si>
  <si>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</si>
  <si>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</si>
  <si>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</si>
  <si>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</si>
  <si>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</si>
  <si>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</si>
  <si>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</si>
  <si>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</si>
  <si>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</si>
  <si>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</si>
  <si>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</si>
  <si>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</si>
  <si>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</si>
  <si>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</si>
  <si>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</si>
  <si>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</si>
  <si>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</si>
  <si>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</si>
  <si>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</si>
  <si>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</si>
  <si>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</si>
  <si>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</si>
  <si>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</si>
  <si>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</si>
  <si>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</si>
  <si>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</si>
  <si>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</si>
  <si>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</si>
  <si>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</si>
  <si>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</si>
  <si>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</si>
  <si>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</si>
  <si>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</si>
  <si>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</si>
  <si>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</si>
  <si>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</si>
  <si>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</si>
  <si>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</si>
  <si>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</si>
  <si>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</si>
  <si>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</si>
  <si>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</si>
  <si>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</si>
  <si>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</si>
  <si>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</si>
  <si>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</si>
  <si>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</si>
  <si>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</si>
  <si>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</si>
  <si>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</si>
  <si>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</si>
  <si>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</si>
  <si>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</si>
  <si>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</si>
  <si>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</si>
  <si>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</si>
  <si>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</si>
  <si>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</si>
  <si>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</si>
  <si>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</si>
  <si>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</si>
  <si>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</si>
  <si>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</si>
  <si>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</si>
  <si>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</si>
  <si>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</si>
  <si>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</si>
  <si>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</si>
  <si>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</si>
  <si>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</si>
  <si>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</si>
  <si>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</si>
  <si>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</si>
  <si>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</si>
  <si>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</si>
  <si>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</si>
  <si>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</si>
  <si>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</si>
  <si>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</si>
  <si>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</si>
  <si>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</si>
  <si>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</si>
  <si>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</si>
  <si>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</si>
  <si>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</si>
  <si>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</si>
  <si>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</si>
  <si>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</si>
  <si>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</si>
  <si>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</si>
  <si>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</si>
  <si>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</si>
  <si>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</si>
  <si>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</si>
  <si>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</si>
  <si>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</si>
  <si>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</si>
  <si>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</si>
  <si>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</si>
  <si>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</si>
  <si>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</si>
  <si>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</si>
  <si>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</si>
  <si>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</si>
  <si>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</si>
  <si>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</si>
  <si>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</si>
  <si>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</si>
  <si>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</si>
  <si>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</si>
  <si>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</si>
  <si>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</si>
  <si>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</si>
  <si>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</si>
  <si>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</si>
  <si>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</si>
  <si>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</si>
  <si>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</si>
  <si>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</si>
  <si>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</si>
  <si>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</si>
  <si>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</si>
  <si>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</si>
  <si>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</si>
  <si>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</si>
  <si>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</si>
  <si>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</si>
  <si>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</si>
  <si>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</si>
  <si>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</si>
  <si>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</si>
  <si>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</si>
  <si>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</si>
  <si>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</si>
  <si>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</si>
  <si>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</si>
  <si>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</si>
  <si>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</si>
  <si>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</si>
  <si>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</si>
  <si>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</si>
  <si>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</si>
  <si>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</si>
  <si>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</si>
  <si>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</si>
  <si>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</si>
  <si>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</si>
  <si>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</si>
  <si>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</si>
  <si>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</si>
  <si>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</si>
  <si>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</si>
  <si>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</si>
  <si>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</si>
  <si>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</si>
  <si>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</si>
  <si>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</si>
  <si>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</si>
  <si>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</si>
  <si>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</si>
  <si>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</si>
  <si>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</si>
  <si>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</si>
  <si>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</si>
  <si>
    <t>SC 3</t>
  </si>
  <si>
    <t>SC 2</t>
  </si>
  <si>
    <t>SC 1</t>
  </si>
  <si>
    <t>capacity 4</t>
  </si>
  <si>
    <t>capacity 3</t>
  </si>
  <si>
    <t>capacity 2</t>
  </si>
  <si>
    <t>capacity 1</t>
  </si>
  <si>
    <t>reg 3</t>
  </si>
  <si>
    <t>reg 2</t>
  </si>
  <si>
    <t>reg 1</t>
  </si>
  <si>
    <t>min</t>
  </si>
  <si>
    <t>obj</t>
  </si>
  <si>
    <t>var</t>
  </si>
  <si>
    <t>ref</t>
  </si>
  <si>
    <t>y4</t>
  </si>
  <si>
    <t>y3</t>
  </si>
  <si>
    <t>y2</t>
  </si>
  <si>
    <t>y1</t>
  </si>
  <si>
    <t>x43</t>
  </si>
  <si>
    <t>x42</t>
  </si>
  <si>
    <t>x41</t>
  </si>
  <si>
    <t>x33</t>
  </si>
  <si>
    <t>x32</t>
  </si>
  <si>
    <t>x31</t>
  </si>
  <si>
    <t>x23</t>
  </si>
  <si>
    <t>x22</t>
  </si>
  <si>
    <t>x21</t>
  </si>
  <si>
    <t>x13</t>
  </si>
  <si>
    <t>x12</t>
  </si>
  <si>
    <t>x11</t>
  </si>
  <si>
    <t>Melbourne</t>
  </si>
  <si>
    <t>Brisbane</t>
  </si>
  <si>
    <t>Perth</t>
  </si>
  <si>
    <t>Sydney</t>
  </si>
  <si>
    <t>Step 1) Solver</t>
  </si>
  <si>
    <t>The costs (including production and shipping costs) of sending one unit from a plant to a region are shown in the table.  It is desired to meet weekly demands at minimum cost, subject to the preceding information and the following restrictions: 
 If the Sydney warehouse is opened, then the Perth warehouse must be opened. 
At most two warehouses can be opened. Either the Melbourne or the Perth warehouse must be opened.
Either the Melbourne or the Perth warehouse must be opened.</t>
  </si>
  <si>
    <t>each warehouse max 100</t>
  </si>
  <si>
    <t>Melbourne: $150</t>
  </si>
  <si>
    <t>Region 3: 40 units</t>
  </si>
  <si>
    <t>Brisbane: $300</t>
  </si>
  <si>
    <t>Region 2: 70 units</t>
  </si>
  <si>
    <t>Perth: $500</t>
  </si>
  <si>
    <t>Region 1: 80 units</t>
  </si>
  <si>
    <t>Sydney: $400</t>
  </si>
  <si>
    <t>Weekly Demand (units)</t>
  </si>
  <si>
    <t>Weekly Fixed Costs (AU$)</t>
  </si>
  <si>
    <t>Region 3</t>
  </si>
  <si>
    <t>Region 2</t>
  </si>
  <si>
    <t>Region 1</t>
  </si>
  <si>
    <t>From</t>
  </si>
  <si>
    <t>A company is considering opening warehouses in four cities:  Sydney, Perth, Brisbane, and Melbourne.  
Each warehouse can ship 100 units per week.  The weekly fixed cost of keeping each warehouse open 
is AU$400 for Sydney, AU$500 for Perth, AU$300 for Brisbane, and AU$150 for Melbourne.  Region 1 
of the country requires 80 units per week, region 2 requires 70 units per week, and region 3 requires 
40 units per week.</t>
  </si>
  <si>
    <t xml:space="preserve"> </t>
  </si>
  <si>
    <t>-26*</t>
  </si>
  <si>
    <t>-24*</t>
  </si>
  <si>
    <t>note: They are costs so they are negative!</t>
  </si>
  <si>
    <t xml:space="preserve">3.1 yi values are arbitrary. Picking the largest value from all of the above answers is good. </t>
  </si>
  <si>
    <t>3. Set up solver.</t>
  </si>
  <si>
    <t>x3 = 40</t>
  </si>
  <si>
    <t>x2 = 53.33</t>
  </si>
  <si>
    <t>x1 = 40</t>
  </si>
  <si>
    <t>4(0) + 3(0) + 4x3 &lt;= 160</t>
  </si>
  <si>
    <t>4(0) + 3x2 + 4(0) &lt;= 160</t>
  </si>
  <si>
    <t>4x1 + 3(0) + 4(0) &lt;= 160</t>
  </si>
  <si>
    <t>x3 = 25</t>
  </si>
  <si>
    <t>x2 = 75</t>
  </si>
  <si>
    <t>x1 = 50</t>
  </si>
  <si>
    <t>3(0) + 2(0) + 6x3 = 150</t>
  </si>
  <si>
    <t>3(0) + 2x2 + 6(0) = 150</t>
  </si>
  <si>
    <t>3x1 + 2(0) + 6(0) = 150</t>
  </si>
  <si>
    <t>2.1 Pick the lowest of each of the results for each xi (highlighted in green), since those "choke" the higher possibilities.</t>
  </si>
  <si>
    <t>2. Check the maximum amount you can make of each item i for xi.</t>
  </si>
  <si>
    <t>y1,y2,y3 = 0 or 1</t>
  </si>
  <si>
    <t>x1,x2,x3 integers</t>
  </si>
  <si>
    <t>x1,x2,x3 &gt;= 0</t>
  </si>
  <si>
    <t>Sign Restrictions:</t>
  </si>
  <si>
    <t>4x1 + 3x2 + 4x3 &lt;= 160</t>
  </si>
  <si>
    <t>Cloth Constraint:</t>
  </si>
  <si>
    <t>3x1 + 2x2 + 6x3 &lt;= 150</t>
  </si>
  <si>
    <t>Labour Constraint:</t>
  </si>
  <si>
    <t>max z = 6x1 + 4x2 + 7x3 - 200y1 - 150y2 - 100y3</t>
  </si>
  <si>
    <t>Objective Function:</t>
  </si>
  <si>
    <t>xi = number of item i to be manufactured.</t>
  </si>
  <si>
    <t>yi = the binary variable of whether we rent the machine or not</t>
  </si>
  <si>
    <t xml:space="preserve">1.1. Declaring decision variables: </t>
  </si>
  <si>
    <t>1. Formulate an IP model to (in this case) maximise Amandla's weekly profit.</t>
  </si>
  <si>
    <t>next sub problem, x5 = 0, x5 = 1</t>
  </si>
  <si>
    <t>next sub problem, x2 = 0, x2 = 1</t>
  </si>
  <si>
    <t>173/2</t>
  </si>
  <si>
    <t>Z-Value</t>
  </si>
  <si>
    <t>-</t>
  </si>
  <si>
    <t>100/200</t>
  </si>
  <si>
    <t>300/600</t>
  </si>
  <si>
    <t>100/800</t>
  </si>
  <si>
    <t>Starting Capacity</t>
  </si>
  <si>
    <t>Remaining Volume</t>
  </si>
  <si>
    <t>Include</t>
  </si>
  <si>
    <t>Volume (dm³)</t>
  </si>
  <si>
    <t>Value (R 1000)</t>
  </si>
  <si>
    <t>Item</t>
  </si>
  <si>
    <t>Rank</t>
  </si>
  <si>
    <t>Sub-P 2: x1=1</t>
  </si>
  <si>
    <t>Sub-P 1: x1=0</t>
  </si>
  <si>
    <t>since we have x1 = 1/8, we create 2 sub problems, x=0 and x=1, move it to the top of our selection table</t>
  </si>
  <si>
    <t>Step 4) sub problems</t>
  </si>
  <si>
    <t>we do 60*1/8</t>
  </si>
  <si>
    <t>and since we are only including 1/8th of x1</t>
  </si>
  <si>
    <t>for the Z-value, we do the value*include</t>
  </si>
  <si>
    <t>so we are only using 1/8 of x1</t>
  </si>
  <si>
    <t>since we run out, we now do remaining/consume</t>
  </si>
  <si>
    <t>Step 3) First Problem</t>
  </si>
  <si>
    <t>10/200</t>
  </si>
  <si>
    <t>TV Set</t>
  </si>
  <si>
    <t>31/400</t>
  </si>
  <si>
    <t>Sofa</t>
  </si>
  <si>
    <t>14/300</t>
  </si>
  <si>
    <t>Stereo</t>
  </si>
  <si>
    <t>48/600</t>
  </si>
  <si>
    <t>Dining Room set</t>
  </si>
  <si>
    <t>rank from highest to lowest</t>
  </si>
  <si>
    <t>60/800</t>
  </si>
  <si>
    <t>Bedroom set</t>
  </si>
  <si>
    <t>Ratio</t>
  </si>
  <si>
    <t>Ratio (Value/Volume)</t>
  </si>
  <si>
    <t>Step 2) Ratio Table</t>
  </si>
  <si>
    <t>C1</t>
  </si>
  <si>
    <t>max Z</t>
  </si>
  <si>
    <t>xi is binary</t>
  </si>
  <si>
    <t>800x1 + 600x2 + 300x3 + 400x4 + 200x5 &lt;= 1100</t>
  </si>
  <si>
    <t>max z = 60x1 + 48x2 + 14x3 + 31x4 + 10x5</t>
  </si>
  <si>
    <t>Volume (dm3)</t>
  </si>
  <si>
    <t>Jack is moving from Gauteng to Mpumalanga and has rented a truck that can haul up to 1 100 dm3 of 
furniture. The volume and value of each item Jack is considering moving on the truck are given in the 
table.  Which items should Jack bring to Mpumalanga?</t>
  </si>
  <si>
    <t>2 total firestations built in cities 2 and 4 (x2 and x4)</t>
  </si>
  <si>
    <t>Results:</t>
  </si>
  <si>
    <t>Obj</t>
  </si>
  <si>
    <t>Var</t>
  </si>
  <si>
    <t>Solver</t>
  </si>
  <si>
    <t>Sign Restrictions: Must be 0 or 1</t>
  </si>
  <si>
    <t>&gt;= 1</t>
  </si>
  <si>
    <t>x2+x5+x6</t>
  </si>
  <si>
    <t>x4+x5+x6</t>
  </si>
  <si>
    <t>x3+x4+x5</t>
  </si>
  <si>
    <t>each constraint has &gt;= 1</t>
  </si>
  <si>
    <t>x3+x4</t>
  </si>
  <si>
    <t xml:space="preserve">firestationfor each city, </t>
  </si>
  <si>
    <t>x1+x2+x6</t>
  </si>
  <si>
    <t>*Since we need at least 1</t>
  </si>
  <si>
    <t>x1+x2</t>
  </si>
  <si>
    <t>Within 15</t>
  </si>
  <si>
    <t>City</t>
  </si>
  <si>
    <t>2. Create constraints based on these times and closest cities:</t>
  </si>
  <si>
    <t>2,5,6</t>
  </si>
  <si>
    <t>4,5,6</t>
  </si>
  <si>
    <t>3,4,5</t>
  </si>
  <si>
    <t>3,4</t>
  </si>
  <si>
    <t>1,2,6</t>
  </si>
  <si>
    <t>1,2</t>
  </si>
  <si>
    <t>1. Compare cities times to one another:</t>
  </si>
  <si>
    <t xml:space="preserve">Constraints: </t>
  </si>
  <si>
    <t>=&gt; We are minimizing time between all cities</t>
  </si>
  <si>
    <t>min z = x1 +x2 + x3 + x4 + x5 + x6</t>
  </si>
  <si>
    <t>OF:</t>
  </si>
  <si>
    <t xml:space="preserve">xi = If fire station placed in city i (1) or not (0) where i = cities 1-6 </t>
  </si>
  <si>
    <t>DV:</t>
  </si>
  <si>
    <t>Formulation:</t>
  </si>
  <si>
    <t>Formulate an IP to determine where and how many fire stations to build.</t>
  </si>
  <si>
    <t>City 6</t>
  </si>
  <si>
    <t>City 5</t>
  </si>
  <si>
    <t>City 4</t>
  </si>
  <si>
    <t>City 3</t>
  </si>
  <si>
    <t>City 2</t>
  </si>
  <si>
    <t>City 1</t>
  </si>
  <si>
    <t>Time between cities:</t>
  </si>
  <si>
    <t>There must be at least 1 station within 15 minutes of each of the 6 cities.</t>
  </si>
  <si>
    <t>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</si>
</sst>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
      <sz val="11"/>
      <color theme="0"/>
      <name val="Calibri"/>
      <family val="2"/>
      <scheme val="minor"/>
    </font>
    <font>
      <sz val="11"/>
      <color rgb="FF00B050"/>
      <name val="Calibri"/>
      <family val="2"/>
      <scheme val="minor"/>
    </font>
  </fonts>
  <fills count="2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3" tint="0.89999084444715716"/>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8">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0" fillId="0" borderId="0" xfId="0" applyAlignment="1">
      <alignment horizontal="left"/>
    </xf>
    <xf numFmtId="0" fontId="0" fillId="0" borderId="0" xfId="0"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0" xfId="0" quotePrefix="1" applyBorder="1" applyAlignment="1">
      <alignment horizontal="center"/>
    </xf>
    <xf numFmtId="0" fontId="15" fillId="19" borderId="20" xfId="0" applyFont="1" applyFill="1" applyBorder="1" applyAlignment="1">
      <alignment horizontal="center"/>
    </xf>
    <xf numFmtId="13" fontId="0" fillId="0" borderId="0" xfId="0" applyNumberFormat="1"/>
    <xf numFmtId="3" fontId="0" fillId="0" borderId="0" xfId="0" applyNumberFormat="1"/>
    <xf numFmtId="3" fontId="0" fillId="0" borderId="0" xfId="0" quotePrefix="1" applyNumberFormat="1"/>
    <xf numFmtId="0" fontId="0" fillId="8" borderId="17" xfId="0" applyFill="1" applyBorder="1"/>
    <xf numFmtId="0" fontId="0" fillId="8" borderId="18" xfId="0" applyFill="1" applyBorder="1"/>
    <xf numFmtId="0" fontId="0" fillId="8" borderId="19" xfId="0" applyFill="1" applyBorder="1"/>
    <xf numFmtId="0" fontId="0" fillId="8" borderId="21" xfId="0" applyFill="1" applyBorder="1"/>
    <xf numFmtId="0" fontId="0" fillId="0" borderId="15" xfId="0" quotePrefix="1" applyBorder="1"/>
    <xf numFmtId="0" fontId="0" fillId="17" borderId="22" xfId="0" applyFill="1" applyBorder="1"/>
    <xf numFmtId="0" fontId="0" fillId="17" borderId="23" xfId="0" applyFill="1" applyBorder="1"/>
    <xf numFmtId="0" fontId="0" fillId="8" borderId="0" xfId="0" applyFill="1"/>
    <xf numFmtId="0" fontId="0" fillId="8" borderId="10" xfId="0" applyFill="1" applyBorder="1"/>
    <xf numFmtId="0" fontId="0" fillId="8" borderId="9" xfId="0" applyFill="1" applyBorder="1"/>
    <xf numFmtId="0" fontId="0" fillId="17" borderId="21" xfId="0" applyFill="1" applyBorder="1"/>
    <xf numFmtId="0" fontId="0" fillId="17" borderId="17" xfId="0" applyFill="1" applyBorder="1"/>
    <xf numFmtId="0" fontId="0" fillId="17" borderId="18" xfId="0" applyFill="1" applyBorder="1"/>
    <xf numFmtId="0" fontId="0" fillId="17" borderId="19" xfId="0" applyFill="1" applyBorder="1"/>
    <xf numFmtId="0" fontId="0" fillId="21" borderId="24" xfId="0" applyFill="1" applyBorder="1"/>
    <xf numFmtId="0" fontId="0" fillId="22" borderId="17" xfId="0" applyFill="1" applyBorder="1"/>
    <xf numFmtId="0" fontId="0" fillId="22" borderId="18" xfId="0" applyFill="1" applyBorder="1"/>
    <xf numFmtId="0" fontId="0" fillId="22" borderId="19" xfId="0" applyFill="1" applyBorder="1"/>
    <xf numFmtId="0" fontId="0" fillId="0" borderId="16" xfId="0" quotePrefix="1" applyBorder="1"/>
    <xf numFmtId="0" fontId="0" fillId="23" borderId="22" xfId="0" applyFill="1" applyBorder="1"/>
    <xf numFmtId="0" fontId="0" fillId="0" borderId="13" xfId="0" quotePrefix="1" applyBorder="1"/>
    <xf numFmtId="0" fontId="0" fillId="23" borderId="23" xfId="0" applyFill="1" applyBorder="1"/>
    <xf numFmtId="0" fontId="0" fillId="3" borderId="16" xfId="0" applyFill="1" applyBorder="1"/>
    <xf numFmtId="0" fontId="0" fillId="3" borderId="14" xfId="0" applyFill="1" applyBorder="1"/>
    <xf numFmtId="0" fontId="0" fillId="3" borderId="13" xfId="0" applyFill="1" applyBorder="1"/>
    <xf numFmtId="0" fontId="0" fillId="3" borderId="12" xfId="0" applyFill="1" applyBorder="1"/>
    <xf numFmtId="0" fontId="0" fillId="3" borderId="11" xfId="0" applyFill="1" applyBorder="1"/>
    <xf numFmtId="0" fontId="0" fillId="3" borderId="10" xfId="0" applyFill="1" applyBorder="1"/>
    <xf numFmtId="0" fontId="0" fillId="3" borderId="9" xfId="0" applyFill="1" applyBorder="1"/>
    <xf numFmtId="0" fontId="0" fillId="0" borderId="11" xfId="0" quotePrefix="1" applyBorder="1"/>
    <xf numFmtId="0" fontId="0" fillId="23" borderId="21" xfId="0" applyFill="1" applyBorder="1"/>
    <xf numFmtId="0" fontId="0" fillId="24" borderId="24" xfId="0" applyFill="1" applyBorder="1"/>
    <xf numFmtId="0" fontId="0" fillId="3" borderId="17" xfId="0" applyFill="1" applyBorder="1"/>
    <xf numFmtId="0" fontId="0" fillId="3" borderId="18" xfId="0" applyFill="1" applyBorder="1"/>
    <xf numFmtId="0" fontId="0" fillId="3" borderId="19" xfId="0" applyFill="1" applyBorder="1"/>
    <xf numFmtId="0" fontId="0" fillId="7" borderId="17" xfId="0" applyFill="1" applyBorder="1"/>
    <xf numFmtId="0" fontId="0" fillId="7" borderId="18" xfId="0" applyFill="1" applyBorder="1"/>
    <xf numFmtId="0" fontId="0" fillId="7" borderId="18" xfId="0" quotePrefix="1" applyFill="1" applyBorder="1"/>
    <xf numFmtId="0" fontId="0" fillId="7" borderId="19" xfId="0" applyFill="1" applyBorder="1"/>
    <xf numFmtId="0" fontId="0" fillId="25" borderId="17" xfId="0" applyFill="1" applyBorder="1"/>
    <xf numFmtId="0" fontId="0" fillId="25" borderId="19" xfId="0" applyFill="1" applyBorder="1"/>
    <xf numFmtId="0" fontId="0" fillId="23" borderId="17" xfId="0" applyFill="1" applyBorder="1"/>
    <xf numFmtId="0" fontId="0" fillId="23" borderId="18" xfId="0" applyFill="1" applyBorder="1"/>
    <xf numFmtId="0" fontId="0" fillId="23" borderId="19" xfId="0" applyFill="1" applyBorder="1"/>
    <xf numFmtId="0" fontId="0" fillId="23" borderId="16" xfId="0" quotePrefix="1" applyFill="1" applyBorder="1"/>
    <xf numFmtId="0" fontId="0" fillId="23" borderId="0" xfId="0" quotePrefix="1" applyFill="1"/>
    <xf numFmtId="0" fontId="0" fillId="23" borderId="9" xfId="0" quotePrefix="1" applyFill="1" applyBorder="1"/>
    <xf numFmtId="0" fontId="0" fillId="24" borderId="17" xfId="0" applyFill="1" applyBorder="1"/>
    <xf numFmtId="0" fontId="0" fillId="24" borderId="11" xfId="0" applyFill="1" applyBorder="1"/>
    <xf numFmtId="0" fontId="0" fillId="24" borderId="9" xfId="0" applyFill="1" applyBorder="1"/>
    <xf numFmtId="0" fontId="0" fillId="26" borderId="21" xfId="0"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14" fillId="0" borderId="0" xfId="0" applyFont="1" applyAlignment="1">
      <alignment horizontal="left"/>
    </xf>
    <xf numFmtId="0" fontId="0" fillId="0" borderId="0" xfId="0" applyAlignment="1">
      <alignment horizontal="center"/>
    </xf>
    <xf numFmtId="0" fontId="16" fillId="0" borderId="0" xfId="0" applyFont="1" applyAlignment="1">
      <alignment horizontal="center"/>
    </xf>
    <xf numFmtId="0" fontId="9" fillId="0" borderId="0" xfId="0" applyFont="1" applyAlignment="1">
      <alignment horizontal="center"/>
    </xf>
    <xf numFmtId="0" fontId="0" fillId="2" borderId="0" xfId="0" applyFill="1" applyAlignment="1">
      <alignment horizontal="center"/>
    </xf>
    <xf numFmtId="0" fontId="0" fillId="15" borderId="0" xfId="0" applyFill="1" applyAlignment="1">
      <alignment horizontal="center"/>
    </xf>
    <xf numFmtId="0" fontId="0" fillId="2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6" Type="http://schemas.openxmlformats.org/officeDocument/2006/relationships/customXml" Target="../ink/ink64.xml"/><Relationship Id="rId21" Type="http://schemas.openxmlformats.org/officeDocument/2006/relationships/image" Target="../media/image12.png"/><Relationship Id="rId42" Type="http://schemas.openxmlformats.org/officeDocument/2006/relationships/customXml" Target="../ink/ink72.xml"/><Relationship Id="rId47" Type="http://schemas.openxmlformats.org/officeDocument/2006/relationships/image" Target="../media/image25.png"/><Relationship Id="rId63" Type="http://schemas.openxmlformats.org/officeDocument/2006/relationships/image" Target="../media/image33.png"/><Relationship Id="rId68" Type="http://schemas.openxmlformats.org/officeDocument/2006/relationships/customXml" Target="../ink/ink85.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image" Target="../media/image16.png"/><Relationship Id="rId11" Type="http://schemas.openxmlformats.org/officeDocument/2006/relationships/customXml" Target="../ink/ink56.xml"/><Relationship Id="rId24" Type="http://schemas.openxmlformats.org/officeDocument/2006/relationships/customXml" Target="../ink/ink63.xml"/><Relationship Id="rId32" Type="http://schemas.openxmlformats.org/officeDocument/2006/relationships/customXml" Target="../ink/ink67.xml"/><Relationship Id="rId37" Type="http://schemas.openxmlformats.org/officeDocument/2006/relationships/image" Target="../media/image20.png"/><Relationship Id="rId40" Type="http://schemas.openxmlformats.org/officeDocument/2006/relationships/customXml" Target="../ink/ink71.xml"/><Relationship Id="rId45" Type="http://schemas.openxmlformats.org/officeDocument/2006/relationships/image" Target="../media/image24.png"/><Relationship Id="rId53" Type="http://schemas.openxmlformats.org/officeDocument/2006/relationships/image" Target="../media/image28.png"/><Relationship Id="rId58" Type="http://schemas.openxmlformats.org/officeDocument/2006/relationships/customXml" Target="../ink/ink80.xml"/><Relationship Id="rId66" Type="http://schemas.openxmlformats.org/officeDocument/2006/relationships/customXml" Target="../ink/ink84.xml"/><Relationship Id="rId74" Type="http://schemas.openxmlformats.org/officeDocument/2006/relationships/customXml" Target="../ink/ink88.xml"/><Relationship Id="rId5" Type="http://schemas.openxmlformats.org/officeDocument/2006/relationships/customXml" Target="../ink/ink53.xml"/><Relationship Id="rId61" Type="http://schemas.openxmlformats.org/officeDocument/2006/relationships/image" Target="../media/image32.png"/><Relationship Id="rId19" Type="http://schemas.openxmlformats.org/officeDocument/2006/relationships/customXml" Target="../ink/ink60.xml"/><Relationship Id="rId14" Type="http://schemas.openxmlformats.org/officeDocument/2006/relationships/image" Target="../media/image9.png"/><Relationship Id="rId22" Type="http://schemas.openxmlformats.org/officeDocument/2006/relationships/customXml" Target="../ink/ink62.xml"/><Relationship Id="rId27" Type="http://schemas.openxmlformats.org/officeDocument/2006/relationships/image" Target="../media/image15.png"/><Relationship Id="rId30" Type="http://schemas.openxmlformats.org/officeDocument/2006/relationships/customXml" Target="../ink/ink66.xml"/><Relationship Id="rId35" Type="http://schemas.openxmlformats.org/officeDocument/2006/relationships/image" Target="../media/image19.png"/><Relationship Id="rId43" Type="http://schemas.openxmlformats.org/officeDocument/2006/relationships/image" Target="../media/image23.png"/><Relationship Id="rId48" Type="http://schemas.openxmlformats.org/officeDocument/2006/relationships/customXml" Target="../ink/ink75.xml"/><Relationship Id="rId56" Type="http://schemas.openxmlformats.org/officeDocument/2006/relationships/customXml" Target="../ink/ink79.xml"/><Relationship Id="rId64" Type="http://schemas.openxmlformats.org/officeDocument/2006/relationships/customXml" Target="../ink/ink83.xml"/><Relationship Id="rId69" Type="http://schemas.openxmlformats.org/officeDocument/2006/relationships/image" Target="../media/image36.png"/><Relationship Id="rId8" Type="http://schemas.openxmlformats.org/officeDocument/2006/relationships/image" Target="../media/image6.png"/><Relationship Id="rId51" Type="http://schemas.openxmlformats.org/officeDocument/2006/relationships/image" Target="../media/image27.png"/><Relationship Id="rId72" Type="http://schemas.openxmlformats.org/officeDocument/2006/relationships/customXml" Target="../ink/ink87.xml"/><Relationship Id="rId3" Type="http://schemas.openxmlformats.org/officeDocument/2006/relationships/customXml" Target="../ink/ink52.xml"/><Relationship Id="rId12" Type="http://schemas.openxmlformats.org/officeDocument/2006/relationships/image" Target="../media/image8.png"/><Relationship Id="rId17" Type="http://schemas.openxmlformats.org/officeDocument/2006/relationships/customXml" Target="../ink/ink59.xml"/><Relationship Id="rId25" Type="http://schemas.openxmlformats.org/officeDocument/2006/relationships/image" Target="../media/image14.png"/><Relationship Id="rId33" Type="http://schemas.openxmlformats.org/officeDocument/2006/relationships/image" Target="../media/image18.png"/><Relationship Id="rId38" Type="http://schemas.openxmlformats.org/officeDocument/2006/relationships/customXml" Target="../ink/ink70.xml"/><Relationship Id="rId46" Type="http://schemas.openxmlformats.org/officeDocument/2006/relationships/customXml" Target="../ink/ink74.xml"/><Relationship Id="rId59" Type="http://schemas.openxmlformats.org/officeDocument/2006/relationships/image" Target="../media/image31.png"/><Relationship Id="rId67" Type="http://schemas.openxmlformats.org/officeDocument/2006/relationships/image" Target="../media/image35.png"/><Relationship Id="rId20" Type="http://schemas.openxmlformats.org/officeDocument/2006/relationships/customXml" Target="../ink/ink61.xml"/><Relationship Id="rId41" Type="http://schemas.openxmlformats.org/officeDocument/2006/relationships/image" Target="../media/image22.png"/><Relationship Id="rId54" Type="http://schemas.openxmlformats.org/officeDocument/2006/relationships/customXml" Target="../ink/ink78.xml"/><Relationship Id="rId62" Type="http://schemas.openxmlformats.org/officeDocument/2006/relationships/customXml" Target="../ink/ink82.xml"/><Relationship Id="rId70" Type="http://schemas.openxmlformats.org/officeDocument/2006/relationships/customXml" Target="../ink/ink86.xml"/><Relationship Id="rId75" Type="http://schemas.openxmlformats.org/officeDocument/2006/relationships/image" Target="../media/image39.png"/><Relationship Id="rId1" Type="http://schemas.openxmlformats.org/officeDocument/2006/relationships/customXml" Target="../ink/ink51.xml"/><Relationship Id="rId6" Type="http://schemas.openxmlformats.org/officeDocument/2006/relationships/image" Target="../media/image5.png"/><Relationship Id="rId15" Type="http://schemas.openxmlformats.org/officeDocument/2006/relationships/customXml" Target="../ink/ink58.xml"/><Relationship Id="rId23" Type="http://schemas.openxmlformats.org/officeDocument/2006/relationships/image" Target="../media/image13.png"/><Relationship Id="rId28" Type="http://schemas.openxmlformats.org/officeDocument/2006/relationships/customXml" Target="../ink/ink65.xml"/><Relationship Id="rId36" Type="http://schemas.openxmlformats.org/officeDocument/2006/relationships/customXml" Target="../ink/ink69.xml"/><Relationship Id="rId49" Type="http://schemas.openxmlformats.org/officeDocument/2006/relationships/image" Target="../media/image26.png"/><Relationship Id="rId57" Type="http://schemas.openxmlformats.org/officeDocument/2006/relationships/image" Target="../media/image30.png"/><Relationship Id="rId10" Type="http://schemas.openxmlformats.org/officeDocument/2006/relationships/image" Target="../media/image7.png"/><Relationship Id="rId31" Type="http://schemas.openxmlformats.org/officeDocument/2006/relationships/image" Target="../media/image17.png"/><Relationship Id="rId44" Type="http://schemas.openxmlformats.org/officeDocument/2006/relationships/customXml" Target="../ink/ink73.xml"/><Relationship Id="rId52" Type="http://schemas.openxmlformats.org/officeDocument/2006/relationships/customXml" Target="../ink/ink77.xml"/><Relationship Id="rId60" Type="http://schemas.openxmlformats.org/officeDocument/2006/relationships/customXml" Target="../ink/ink81.xml"/><Relationship Id="rId65" Type="http://schemas.openxmlformats.org/officeDocument/2006/relationships/image" Target="../media/image34.png"/><Relationship Id="rId73" Type="http://schemas.openxmlformats.org/officeDocument/2006/relationships/image" Target="../media/image38.png"/><Relationship Id="rId4" Type="http://schemas.openxmlformats.org/officeDocument/2006/relationships/image" Target="../media/image4.png"/><Relationship Id="rId9" Type="http://schemas.openxmlformats.org/officeDocument/2006/relationships/customXml" Target="../ink/ink55.xml"/><Relationship Id="rId13" Type="http://schemas.openxmlformats.org/officeDocument/2006/relationships/customXml" Target="../ink/ink57.xml"/><Relationship Id="rId18" Type="http://schemas.openxmlformats.org/officeDocument/2006/relationships/image" Target="../media/image11.png"/><Relationship Id="rId39" Type="http://schemas.openxmlformats.org/officeDocument/2006/relationships/image" Target="../media/image21.png"/><Relationship Id="rId34" Type="http://schemas.openxmlformats.org/officeDocument/2006/relationships/customXml" Target="../ink/ink68.xml"/><Relationship Id="rId50" Type="http://schemas.openxmlformats.org/officeDocument/2006/relationships/customXml" Target="../ink/ink76.xml"/><Relationship Id="rId55" Type="http://schemas.openxmlformats.org/officeDocument/2006/relationships/image" Target="../media/image29.png"/><Relationship Id="rId7" Type="http://schemas.openxmlformats.org/officeDocument/2006/relationships/customXml" Target="../ink/ink54.xml"/><Relationship Id="rId71"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7448550" cy="3465719"/>
    <xdr:pic>
      <xdr:nvPicPr>
        <xdr:cNvPr id="2" name="Picture 1">
          <a:extLst>
            <a:ext uri="{FF2B5EF4-FFF2-40B4-BE49-F238E27FC236}">
              <a16:creationId xmlns:a16="http://schemas.microsoft.com/office/drawing/2014/main" id="{F26D839E-78F1-48E5-BA8C-577ACBE9AD73}"/>
            </a:ext>
          </a:extLst>
        </xdr:cNvPr>
        <xdr:cNvPicPr>
          <a:picLocks noChangeAspect="1"/>
        </xdr:cNvPicPr>
      </xdr:nvPicPr>
      <xdr:blipFill>
        <a:blip xmlns:r="http://schemas.openxmlformats.org/officeDocument/2006/relationships" r:embed="rId1"/>
        <a:stretch>
          <a:fillRect/>
        </a:stretch>
      </xdr:blipFill>
      <xdr:spPr>
        <a:xfrm>
          <a:off x="609600" y="184150"/>
          <a:ext cx="7448550" cy="3465719"/>
        </a:xfrm>
        <a:prstGeom prst="rect">
          <a:avLst/>
        </a:prstGeom>
      </xdr:spPr>
    </xdr:pic>
    <xdr:clientData/>
  </xdr:oneCellAnchor>
  <xdr:oneCellAnchor>
    <xdr:from>
      <xdr:col>13</xdr:col>
      <xdr:colOff>0</xdr:colOff>
      <xdr:row>1</xdr:row>
      <xdr:rowOff>0</xdr:rowOff>
    </xdr:from>
    <xdr:ext cx="9974067" cy="3003983"/>
    <xdr:pic>
      <xdr:nvPicPr>
        <xdr:cNvPr id="3" name="Picture 2">
          <a:extLst>
            <a:ext uri="{FF2B5EF4-FFF2-40B4-BE49-F238E27FC236}">
              <a16:creationId xmlns:a16="http://schemas.microsoft.com/office/drawing/2014/main" id="{0D41AE60-C847-4F5A-8416-13531043A6FD}"/>
            </a:ext>
          </a:extLst>
        </xdr:cNvPr>
        <xdr:cNvPicPr>
          <a:picLocks noChangeAspect="1"/>
        </xdr:cNvPicPr>
      </xdr:nvPicPr>
      <xdr:blipFill>
        <a:blip xmlns:r="http://schemas.openxmlformats.org/officeDocument/2006/relationships" r:embed="rId2"/>
        <a:stretch>
          <a:fillRect/>
        </a:stretch>
      </xdr:blipFill>
      <xdr:spPr>
        <a:xfrm>
          <a:off x="7924800" y="184150"/>
          <a:ext cx="9974067" cy="300398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8</xdr:col>
      <xdr:colOff>516577</xdr:colOff>
      <xdr:row>6</xdr:row>
      <xdr:rowOff>16966</xdr:rowOff>
    </xdr:from>
    <xdr:to>
      <xdr:col>9</xdr:col>
      <xdr:colOff>344314</xdr:colOff>
      <xdr:row>7</xdr:row>
      <xdr:rowOff>79613</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Ink 4">
              <a:extLst>
                <a:ext uri="{FF2B5EF4-FFF2-40B4-BE49-F238E27FC236}">
                  <a16:creationId xmlns:a16="http://schemas.microsoft.com/office/drawing/2014/main" id="{5AA03798-7EEE-D8F7-A2F1-1C0F42320347}"/>
                </a:ext>
              </a:extLst>
            </xdr14:cNvPr>
            <xdr14:cNvContentPartPr/>
          </xdr14:nvContentPartPr>
          <xdr14:nvPr macro=""/>
          <xdr14:xfrm>
            <a:off x="5382360" y="1153080"/>
            <a:ext cx="435960" cy="252000"/>
          </xdr14:xfrm>
        </xdr:contentPart>
      </mc:Choice>
      <mc:Fallback>
        <xdr:pic>
          <xdr:nvPicPr>
            <xdr:cNvPr id="5" name="Ink 4">
              <a:extLst>
                <a:ext uri="{FF2B5EF4-FFF2-40B4-BE49-F238E27FC236}">
                  <a16:creationId xmlns:a16="http://schemas.microsoft.com/office/drawing/2014/main" id="{5AA03798-7EEE-D8F7-A2F1-1C0F42320347}"/>
                </a:ext>
              </a:extLst>
            </xdr:cNvPr>
            <xdr:cNvPicPr/>
          </xdr:nvPicPr>
          <xdr:blipFill>
            <a:blip xmlns:r="http://schemas.openxmlformats.org/officeDocument/2006/relationships" r:embed="rId2"/>
            <a:stretch>
              <a:fillRect/>
            </a:stretch>
          </xdr:blipFill>
          <xdr:spPr>
            <a:xfrm>
              <a:off x="5376240" y="1146960"/>
              <a:ext cx="448200" cy="264240"/>
            </a:xfrm>
            <a:prstGeom prst="rect">
              <a:avLst/>
            </a:prstGeom>
          </xdr:spPr>
        </xdr:pic>
      </mc:Fallback>
    </mc:AlternateContent>
    <xdr:clientData/>
  </xdr:twoCellAnchor>
  <xdr:twoCellAnchor editAs="oneCell">
    <xdr:from>
      <xdr:col>9</xdr:col>
      <xdr:colOff>153874</xdr:colOff>
      <xdr:row>15</xdr:row>
      <xdr:rowOff>34314</xdr:rowOff>
    </xdr:from>
    <xdr:to>
      <xdr:col>10</xdr:col>
      <xdr:colOff>18691</xdr:colOff>
      <xdr:row>16</xdr:row>
      <xdr:rowOff>122161</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29" name="Ink 28">
              <a:extLst>
                <a:ext uri="{FF2B5EF4-FFF2-40B4-BE49-F238E27FC236}">
                  <a16:creationId xmlns:a16="http://schemas.microsoft.com/office/drawing/2014/main" id="{08E9527C-6C74-9D79-FFDB-CB9D7E659A3B}"/>
                </a:ext>
              </a:extLst>
            </xdr14:cNvPr>
            <xdr14:cNvContentPartPr/>
          </xdr14:nvContentPartPr>
          <xdr14:nvPr macro=""/>
          <xdr14:xfrm>
            <a:off x="5627880" y="2874600"/>
            <a:ext cx="473040" cy="277200"/>
          </xdr14:xfrm>
        </xdr:contentPart>
      </mc:Choice>
      <mc:Fallback>
        <xdr:pic>
          <xdr:nvPicPr>
            <xdr:cNvPr id="29" name="Ink 28">
              <a:extLst>
                <a:ext uri="{FF2B5EF4-FFF2-40B4-BE49-F238E27FC236}">
                  <a16:creationId xmlns:a16="http://schemas.microsoft.com/office/drawing/2014/main" id="{08E9527C-6C74-9D79-FFDB-CB9D7E659A3B}"/>
                </a:ext>
              </a:extLst>
            </xdr:cNvPr>
            <xdr:cNvPicPr/>
          </xdr:nvPicPr>
          <xdr:blipFill>
            <a:blip xmlns:r="http://schemas.openxmlformats.org/officeDocument/2006/relationships" r:embed="rId4"/>
            <a:stretch>
              <a:fillRect/>
            </a:stretch>
          </xdr:blipFill>
          <xdr:spPr>
            <a:xfrm>
              <a:off x="5621765" y="2868488"/>
              <a:ext cx="485271" cy="289424"/>
            </a:xfrm>
            <a:prstGeom prst="rect">
              <a:avLst/>
            </a:prstGeom>
          </xdr:spPr>
        </xdr:pic>
      </mc:Fallback>
    </mc:AlternateContent>
    <xdr:clientData/>
  </xdr:twoCellAnchor>
  <xdr:twoCellAnchor editAs="oneCell">
    <xdr:from>
      <xdr:col>9</xdr:col>
      <xdr:colOff>70354</xdr:colOff>
      <xdr:row>12</xdr:row>
      <xdr:rowOff>171451</xdr:rowOff>
    </xdr:from>
    <xdr:to>
      <xdr:col>9</xdr:col>
      <xdr:colOff>502354</xdr:colOff>
      <xdr:row>14</xdr:row>
      <xdr:rowOff>122866</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30" name="Ink 29">
              <a:extLst>
                <a:ext uri="{FF2B5EF4-FFF2-40B4-BE49-F238E27FC236}">
                  <a16:creationId xmlns:a16="http://schemas.microsoft.com/office/drawing/2014/main" id="{30E5201C-E48C-1496-FF83-E6E49F142A44}"/>
                </a:ext>
              </a:extLst>
            </xdr14:cNvPr>
            <xdr14:cNvContentPartPr/>
          </xdr14:nvContentPartPr>
          <xdr14:nvPr macro=""/>
          <xdr14:xfrm>
            <a:off x="5544360" y="2443680"/>
            <a:ext cx="432000" cy="330120"/>
          </xdr14:xfrm>
        </xdr:contentPart>
      </mc:Choice>
      <mc:Fallback>
        <xdr:pic>
          <xdr:nvPicPr>
            <xdr:cNvPr id="30" name="Ink 29">
              <a:extLst>
                <a:ext uri="{FF2B5EF4-FFF2-40B4-BE49-F238E27FC236}">
                  <a16:creationId xmlns:a16="http://schemas.microsoft.com/office/drawing/2014/main" id="{30E5201C-E48C-1496-FF83-E6E49F142A44}"/>
                </a:ext>
              </a:extLst>
            </xdr:cNvPr>
            <xdr:cNvPicPr/>
          </xdr:nvPicPr>
          <xdr:blipFill>
            <a:blip xmlns:r="http://schemas.openxmlformats.org/officeDocument/2006/relationships" r:embed="rId6"/>
            <a:stretch>
              <a:fillRect/>
            </a:stretch>
          </xdr:blipFill>
          <xdr:spPr>
            <a:xfrm>
              <a:off x="5538235" y="2437567"/>
              <a:ext cx="444250" cy="342347"/>
            </a:xfrm>
            <a:prstGeom prst="rect">
              <a:avLst/>
            </a:prstGeom>
          </xdr:spPr>
        </xdr:pic>
      </mc:Fallback>
    </mc:AlternateContent>
    <xdr:clientData/>
  </xdr:twoCellAnchor>
  <xdr:twoCellAnchor editAs="oneCell">
    <xdr:from>
      <xdr:col>9</xdr:col>
      <xdr:colOff>51994</xdr:colOff>
      <xdr:row>10</xdr:row>
      <xdr:rowOff>79276</xdr:rowOff>
    </xdr:from>
    <xdr:to>
      <xdr:col>9</xdr:col>
      <xdr:colOff>478954</xdr:colOff>
      <xdr:row>12</xdr:row>
      <xdr:rowOff>22771</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31" name="Ink 30">
              <a:extLst>
                <a:ext uri="{FF2B5EF4-FFF2-40B4-BE49-F238E27FC236}">
                  <a16:creationId xmlns:a16="http://schemas.microsoft.com/office/drawing/2014/main" id="{63643C8A-3E5D-3FB1-A8EC-FB2733C84A3E}"/>
                </a:ext>
              </a:extLst>
            </xdr14:cNvPr>
            <xdr14:cNvContentPartPr/>
          </xdr14:nvContentPartPr>
          <xdr14:nvPr macro=""/>
          <xdr14:xfrm>
            <a:off x="5526000" y="1972800"/>
            <a:ext cx="426960" cy="322200"/>
          </xdr14:xfrm>
        </xdr:contentPart>
      </mc:Choice>
      <mc:Fallback>
        <xdr:pic>
          <xdr:nvPicPr>
            <xdr:cNvPr id="31" name="Ink 30">
              <a:extLst>
                <a:ext uri="{FF2B5EF4-FFF2-40B4-BE49-F238E27FC236}">
                  <a16:creationId xmlns:a16="http://schemas.microsoft.com/office/drawing/2014/main" id="{63643C8A-3E5D-3FB1-A8EC-FB2733C84A3E}"/>
                </a:ext>
              </a:extLst>
            </xdr:cNvPr>
            <xdr:cNvPicPr/>
          </xdr:nvPicPr>
          <xdr:blipFill>
            <a:blip xmlns:r="http://schemas.openxmlformats.org/officeDocument/2006/relationships" r:embed="rId8"/>
            <a:stretch>
              <a:fillRect/>
            </a:stretch>
          </xdr:blipFill>
          <xdr:spPr>
            <a:xfrm>
              <a:off x="5519885" y="1966673"/>
              <a:ext cx="439190" cy="334454"/>
            </a:xfrm>
            <a:prstGeom prst="rect">
              <a:avLst/>
            </a:prstGeom>
          </xdr:spPr>
        </xdr:pic>
      </mc:Fallback>
    </mc:AlternateContent>
    <xdr:clientData/>
  </xdr:twoCellAnchor>
  <xdr:twoCellAnchor editAs="oneCell">
    <xdr:from>
      <xdr:col>9</xdr:col>
      <xdr:colOff>5554</xdr:colOff>
      <xdr:row>8</xdr:row>
      <xdr:rowOff>38221</xdr:rowOff>
    </xdr:from>
    <xdr:to>
      <xdr:col>9</xdr:col>
      <xdr:colOff>386434</xdr:colOff>
      <xdr:row>9</xdr:row>
      <xdr:rowOff>117068</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32" name="Ink 31">
              <a:extLst>
                <a:ext uri="{FF2B5EF4-FFF2-40B4-BE49-F238E27FC236}">
                  <a16:creationId xmlns:a16="http://schemas.microsoft.com/office/drawing/2014/main" id="{3AD91201-4845-842F-BF65-C14980B0D2E2}"/>
                </a:ext>
              </a:extLst>
            </xdr14:cNvPr>
            <xdr14:cNvContentPartPr/>
          </xdr14:nvContentPartPr>
          <xdr14:nvPr macro=""/>
          <xdr14:xfrm>
            <a:off x="5479560" y="1553040"/>
            <a:ext cx="380880" cy="268200"/>
          </xdr14:xfrm>
        </xdr:contentPart>
      </mc:Choice>
      <mc:Fallback>
        <xdr:pic>
          <xdr:nvPicPr>
            <xdr:cNvPr id="32" name="Ink 31">
              <a:extLst>
                <a:ext uri="{FF2B5EF4-FFF2-40B4-BE49-F238E27FC236}">
                  <a16:creationId xmlns:a16="http://schemas.microsoft.com/office/drawing/2014/main" id="{3AD91201-4845-842F-BF65-C14980B0D2E2}"/>
                </a:ext>
              </a:extLst>
            </xdr:cNvPr>
            <xdr:cNvPicPr/>
          </xdr:nvPicPr>
          <xdr:blipFill>
            <a:blip xmlns:r="http://schemas.openxmlformats.org/officeDocument/2006/relationships" r:embed="rId10"/>
            <a:stretch>
              <a:fillRect/>
            </a:stretch>
          </xdr:blipFill>
          <xdr:spPr>
            <a:xfrm>
              <a:off x="5473440" y="1546920"/>
              <a:ext cx="393120" cy="280440"/>
            </a:xfrm>
            <a:prstGeom prst="rect">
              <a:avLst/>
            </a:prstGeom>
          </xdr:spPr>
        </xdr:pic>
      </mc:Fallback>
    </mc:AlternateContent>
    <xdr:clientData/>
  </xdr:twoCellAnchor>
  <xdr:twoCellAnchor editAs="oneCell">
    <xdr:from>
      <xdr:col>14</xdr:col>
      <xdr:colOff>315654</xdr:colOff>
      <xdr:row>18</xdr:row>
      <xdr:rowOff>154655</xdr:rowOff>
    </xdr:from>
    <xdr:to>
      <xdr:col>15</xdr:col>
      <xdr:colOff>161031</xdr:colOff>
      <xdr:row>19</xdr:row>
      <xdr:rowOff>97782</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33" name="Ink 32">
              <a:extLst>
                <a:ext uri="{FF2B5EF4-FFF2-40B4-BE49-F238E27FC236}">
                  <a16:creationId xmlns:a16="http://schemas.microsoft.com/office/drawing/2014/main" id="{0A8FA268-AB24-95DE-8A73-D9AFB7EF9D9D}"/>
                </a:ext>
              </a:extLst>
            </xdr14:cNvPr>
            <xdr14:cNvContentPartPr/>
          </xdr14:nvContentPartPr>
          <xdr14:nvPr macro=""/>
          <xdr14:xfrm>
            <a:off x="8830774" y="3562998"/>
            <a:ext cx="453600" cy="132480"/>
          </xdr14:xfrm>
        </xdr:contentPart>
      </mc:Choice>
      <mc:Fallback>
        <xdr:pic>
          <xdr:nvPicPr>
            <xdr:cNvPr id="33" name="Ink 32">
              <a:extLst>
                <a:ext uri="{FF2B5EF4-FFF2-40B4-BE49-F238E27FC236}">
                  <a16:creationId xmlns:a16="http://schemas.microsoft.com/office/drawing/2014/main" id="{0A8FA268-AB24-95DE-8A73-D9AFB7EF9D9D}"/>
                </a:ext>
              </a:extLst>
            </xdr:cNvPr>
            <xdr:cNvPicPr/>
          </xdr:nvPicPr>
          <xdr:blipFill>
            <a:blip xmlns:r="http://schemas.openxmlformats.org/officeDocument/2006/relationships" r:embed="rId12"/>
            <a:stretch>
              <a:fillRect/>
            </a:stretch>
          </xdr:blipFill>
          <xdr:spPr>
            <a:xfrm>
              <a:off x="8824654" y="3556878"/>
              <a:ext cx="465840" cy="144720"/>
            </a:xfrm>
            <a:prstGeom prst="rect">
              <a:avLst/>
            </a:prstGeom>
          </xdr:spPr>
        </xdr:pic>
      </mc:Fallback>
    </mc:AlternateContent>
    <xdr:clientData/>
  </xdr:twoCellAnchor>
  <xdr:twoCellAnchor editAs="oneCell">
    <xdr:from>
      <xdr:col>9</xdr:col>
      <xdr:colOff>510274</xdr:colOff>
      <xdr:row>8</xdr:row>
      <xdr:rowOff>103021</xdr:rowOff>
    </xdr:from>
    <xdr:to>
      <xdr:col>9</xdr:col>
      <xdr:colOff>510634</xdr:colOff>
      <xdr:row>8</xdr:row>
      <xdr:rowOff>109141</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34" name="Ink 33">
              <a:extLst>
                <a:ext uri="{FF2B5EF4-FFF2-40B4-BE49-F238E27FC236}">
                  <a16:creationId xmlns:a16="http://schemas.microsoft.com/office/drawing/2014/main" id="{9FEA20F2-2A56-1C9B-A788-92F8A49F2014}"/>
                </a:ext>
              </a:extLst>
            </xdr14:cNvPr>
            <xdr14:cNvContentPartPr/>
          </xdr14:nvContentPartPr>
          <xdr14:nvPr macro=""/>
          <xdr14:xfrm>
            <a:off x="5984280" y="1617840"/>
            <a:ext cx="360" cy="6120"/>
          </xdr14:xfrm>
        </xdr:contentPart>
      </mc:Choice>
      <mc:Fallback>
        <xdr:pic>
          <xdr:nvPicPr>
            <xdr:cNvPr id="34" name="Ink 33">
              <a:extLst>
                <a:ext uri="{FF2B5EF4-FFF2-40B4-BE49-F238E27FC236}">
                  <a16:creationId xmlns:a16="http://schemas.microsoft.com/office/drawing/2014/main" id="{9FEA20F2-2A56-1C9B-A788-92F8A49F2014}"/>
                </a:ext>
              </a:extLst>
            </xdr:cNvPr>
            <xdr:cNvPicPr/>
          </xdr:nvPicPr>
          <xdr:blipFill>
            <a:blip xmlns:r="http://schemas.openxmlformats.org/officeDocument/2006/relationships" r:embed="rId14"/>
            <a:stretch>
              <a:fillRect/>
            </a:stretch>
          </xdr:blipFill>
          <xdr:spPr>
            <a:xfrm>
              <a:off x="5978160" y="1611720"/>
              <a:ext cx="12600" cy="18360"/>
            </a:xfrm>
            <a:prstGeom prst="rect">
              <a:avLst/>
            </a:prstGeom>
          </xdr:spPr>
        </xdr:pic>
      </mc:Fallback>
    </mc:AlternateContent>
    <xdr:clientData/>
  </xdr:twoCellAnchor>
  <xdr:twoCellAnchor editAs="oneCell">
    <xdr:from>
      <xdr:col>9</xdr:col>
      <xdr:colOff>562114</xdr:colOff>
      <xdr:row>9</xdr:row>
      <xdr:rowOff>68828</xdr:rowOff>
    </xdr:from>
    <xdr:to>
      <xdr:col>9</xdr:col>
      <xdr:colOff>562474</xdr:colOff>
      <xdr:row>9</xdr:row>
      <xdr:rowOff>69188</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5" name="Ink 34">
              <a:extLst>
                <a:ext uri="{FF2B5EF4-FFF2-40B4-BE49-F238E27FC236}">
                  <a16:creationId xmlns:a16="http://schemas.microsoft.com/office/drawing/2014/main" id="{F88B17C9-260A-FCFD-D68A-E77EEFD16186}"/>
                </a:ext>
              </a:extLst>
            </xdr14:cNvPr>
            <xdr14:cNvContentPartPr/>
          </xdr14:nvContentPartPr>
          <xdr14:nvPr macro=""/>
          <xdr14:xfrm>
            <a:off x="6036120" y="1773000"/>
            <a:ext cx="360" cy="360"/>
          </xdr14:xfrm>
        </xdr:contentPart>
      </mc:Choice>
      <mc:Fallback>
        <xdr:pic>
          <xdr:nvPicPr>
            <xdr:cNvPr id="35" name="Ink 34">
              <a:extLst>
                <a:ext uri="{FF2B5EF4-FFF2-40B4-BE49-F238E27FC236}">
                  <a16:creationId xmlns:a16="http://schemas.microsoft.com/office/drawing/2014/main" id="{F88B17C9-260A-FCFD-D68A-E77EEFD16186}"/>
                </a:ext>
              </a:extLst>
            </xdr:cNvPr>
            <xdr:cNvPicPr/>
          </xdr:nvPicPr>
          <xdr:blipFill>
            <a:blip xmlns:r="http://schemas.openxmlformats.org/officeDocument/2006/relationships" r:embed="rId16"/>
            <a:stretch>
              <a:fillRect/>
            </a:stretch>
          </xdr:blipFill>
          <xdr:spPr>
            <a:xfrm>
              <a:off x="6030000" y="1766880"/>
              <a:ext cx="12600" cy="12600"/>
            </a:xfrm>
            <a:prstGeom prst="rect">
              <a:avLst/>
            </a:prstGeom>
          </xdr:spPr>
        </xdr:pic>
      </mc:Fallback>
    </mc:AlternateContent>
    <xdr:clientData/>
  </xdr:twoCellAnchor>
  <xdr:twoCellAnchor editAs="oneCell">
    <xdr:from>
      <xdr:col>9</xdr:col>
      <xdr:colOff>573634</xdr:colOff>
      <xdr:row>11</xdr:row>
      <xdr:rowOff>83</xdr:rowOff>
    </xdr:from>
    <xdr:to>
      <xdr:col>9</xdr:col>
      <xdr:colOff>573994</xdr:colOff>
      <xdr:row>11</xdr:row>
      <xdr:rowOff>15923</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36" name="Ink 35">
              <a:extLst>
                <a:ext uri="{FF2B5EF4-FFF2-40B4-BE49-F238E27FC236}">
                  <a16:creationId xmlns:a16="http://schemas.microsoft.com/office/drawing/2014/main" id="{33856613-2A79-EA73-F1E0-AAFC1FC5A112}"/>
                </a:ext>
              </a:extLst>
            </xdr14:cNvPr>
            <xdr14:cNvContentPartPr/>
          </xdr14:nvContentPartPr>
          <xdr14:nvPr macro=""/>
          <xdr14:xfrm>
            <a:off x="6047640" y="2082960"/>
            <a:ext cx="360" cy="15840"/>
          </xdr14:xfrm>
        </xdr:contentPart>
      </mc:Choice>
      <mc:Fallback>
        <xdr:pic>
          <xdr:nvPicPr>
            <xdr:cNvPr id="36" name="Ink 35">
              <a:extLst>
                <a:ext uri="{FF2B5EF4-FFF2-40B4-BE49-F238E27FC236}">
                  <a16:creationId xmlns:a16="http://schemas.microsoft.com/office/drawing/2014/main" id="{33856613-2A79-EA73-F1E0-AAFC1FC5A112}"/>
                </a:ext>
              </a:extLst>
            </xdr:cNvPr>
            <xdr:cNvPicPr/>
          </xdr:nvPicPr>
          <xdr:blipFill>
            <a:blip xmlns:r="http://schemas.openxmlformats.org/officeDocument/2006/relationships" r:embed="rId18"/>
            <a:stretch>
              <a:fillRect/>
            </a:stretch>
          </xdr:blipFill>
          <xdr:spPr>
            <a:xfrm>
              <a:off x="6041520" y="2076840"/>
              <a:ext cx="12600" cy="28080"/>
            </a:xfrm>
            <a:prstGeom prst="rect">
              <a:avLst/>
            </a:prstGeom>
          </xdr:spPr>
        </xdr:pic>
      </mc:Fallback>
    </mc:AlternateContent>
    <xdr:clientData/>
  </xdr:twoCellAnchor>
  <xdr:twoCellAnchor editAs="oneCell">
    <xdr:from>
      <xdr:col>9</xdr:col>
      <xdr:colOff>596674</xdr:colOff>
      <xdr:row>11</xdr:row>
      <xdr:rowOff>154883</xdr:rowOff>
    </xdr:from>
    <xdr:to>
      <xdr:col>9</xdr:col>
      <xdr:colOff>598114</xdr:colOff>
      <xdr:row>11</xdr:row>
      <xdr:rowOff>155243</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37" name="Ink 36">
              <a:extLst>
                <a:ext uri="{FF2B5EF4-FFF2-40B4-BE49-F238E27FC236}">
                  <a16:creationId xmlns:a16="http://schemas.microsoft.com/office/drawing/2014/main" id="{C7436201-D25D-BDAD-CD75-7B820066585E}"/>
                </a:ext>
              </a:extLst>
            </xdr14:cNvPr>
            <xdr14:cNvContentPartPr/>
          </xdr14:nvContentPartPr>
          <xdr14:nvPr macro=""/>
          <xdr14:xfrm>
            <a:off x="6070680" y="2237760"/>
            <a:ext cx="1440" cy="360"/>
          </xdr14:xfrm>
        </xdr:contentPart>
      </mc:Choice>
      <mc:Fallback>
        <xdr:pic>
          <xdr:nvPicPr>
            <xdr:cNvPr id="37" name="Ink 36">
              <a:extLst>
                <a:ext uri="{FF2B5EF4-FFF2-40B4-BE49-F238E27FC236}">
                  <a16:creationId xmlns:a16="http://schemas.microsoft.com/office/drawing/2014/main" id="{C7436201-D25D-BDAD-CD75-7B820066585E}"/>
                </a:ext>
              </a:extLst>
            </xdr:cNvPr>
            <xdr:cNvPicPr/>
          </xdr:nvPicPr>
          <xdr:blipFill>
            <a:blip xmlns:r="http://schemas.openxmlformats.org/officeDocument/2006/relationships" r:embed="rId16"/>
            <a:stretch>
              <a:fillRect/>
            </a:stretch>
          </xdr:blipFill>
          <xdr:spPr>
            <a:xfrm>
              <a:off x="6064560" y="2231640"/>
              <a:ext cx="13680" cy="12600"/>
            </a:xfrm>
            <a:prstGeom prst="rect">
              <a:avLst/>
            </a:prstGeom>
          </xdr:spPr>
        </xdr:pic>
      </mc:Fallback>
    </mc:AlternateContent>
    <xdr:clientData/>
  </xdr:twoCellAnchor>
  <xdr:twoCellAnchor editAs="oneCell">
    <xdr:from>
      <xdr:col>9</xdr:col>
      <xdr:colOff>579394</xdr:colOff>
      <xdr:row>13</xdr:row>
      <xdr:rowOff>80019</xdr:rowOff>
    </xdr:from>
    <xdr:to>
      <xdr:col>9</xdr:col>
      <xdr:colOff>585154</xdr:colOff>
      <xdr:row>13</xdr:row>
      <xdr:rowOff>95859</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38" name="Ink 37">
              <a:extLst>
                <a:ext uri="{FF2B5EF4-FFF2-40B4-BE49-F238E27FC236}">
                  <a16:creationId xmlns:a16="http://schemas.microsoft.com/office/drawing/2014/main" id="{148F3402-008F-D060-7E09-BB568EE6A49C}"/>
                </a:ext>
              </a:extLst>
            </xdr14:cNvPr>
            <xdr14:cNvContentPartPr/>
          </xdr14:nvContentPartPr>
          <xdr14:nvPr macro=""/>
          <xdr14:xfrm>
            <a:off x="6053400" y="2541600"/>
            <a:ext cx="5760" cy="15840"/>
          </xdr14:xfrm>
        </xdr:contentPart>
      </mc:Choice>
      <mc:Fallback>
        <xdr:pic>
          <xdr:nvPicPr>
            <xdr:cNvPr id="38" name="Ink 37">
              <a:extLst>
                <a:ext uri="{FF2B5EF4-FFF2-40B4-BE49-F238E27FC236}">
                  <a16:creationId xmlns:a16="http://schemas.microsoft.com/office/drawing/2014/main" id="{148F3402-008F-D060-7E09-BB568EE6A49C}"/>
                </a:ext>
              </a:extLst>
            </xdr:cNvPr>
            <xdr:cNvPicPr/>
          </xdr:nvPicPr>
          <xdr:blipFill>
            <a:blip xmlns:r="http://schemas.openxmlformats.org/officeDocument/2006/relationships" r:embed="rId21"/>
            <a:stretch>
              <a:fillRect/>
            </a:stretch>
          </xdr:blipFill>
          <xdr:spPr>
            <a:xfrm>
              <a:off x="6047280" y="2535480"/>
              <a:ext cx="18000" cy="28080"/>
            </a:xfrm>
            <a:prstGeom prst="rect">
              <a:avLst/>
            </a:prstGeom>
          </xdr:spPr>
        </xdr:pic>
      </mc:Fallback>
    </mc:AlternateContent>
    <xdr:clientData/>
  </xdr:twoCellAnchor>
  <xdr:twoCellAnchor editAs="oneCell">
    <xdr:from>
      <xdr:col>9</xdr:col>
      <xdr:colOff>579394</xdr:colOff>
      <xdr:row>13</xdr:row>
      <xdr:rowOff>177579</xdr:rowOff>
    </xdr:from>
    <xdr:to>
      <xdr:col>9</xdr:col>
      <xdr:colOff>581914</xdr:colOff>
      <xdr:row>13</xdr:row>
      <xdr:rowOff>182259</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39" name="Ink 38">
              <a:extLst>
                <a:ext uri="{FF2B5EF4-FFF2-40B4-BE49-F238E27FC236}">
                  <a16:creationId xmlns:a16="http://schemas.microsoft.com/office/drawing/2014/main" id="{17D5179E-59DF-A9F5-F7E9-58822611DEB2}"/>
                </a:ext>
              </a:extLst>
            </xdr14:cNvPr>
            <xdr14:cNvContentPartPr/>
          </xdr14:nvContentPartPr>
          <xdr14:nvPr macro=""/>
          <xdr14:xfrm>
            <a:off x="6053400" y="2639160"/>
            <a:ext cx="2520" cy="4680"/>
          </xdr14:xfrm>
        </xdr:contentPart>
      </mc:Choice>
      <mc:Fallback>
        <xdr:pic>
          <xdr:nvPicPr>
            <xdr:cNvPr id="39" name="Ink 38">
              <a:extLst>
                <a:ext uri="{FF2B5EF4-FFF2-40B4-BE49-F238E27FC236}">
                  <a16:creationId xmlns:a16="http://schemas.microsoft.com/office/drawing/2014/main" id="{17D5179E-59DF-A9F5-F7E9-58822611DEB2}"/>
                </a:ext>
              </a:extLst>
            </xdr:cNvPr>
            <xdr:cNvPicPr/>
          </xdr:nvPicPr>
          <xdr:blipFill>
            <a:blip xmlns:r="http://schemas.openxmlformats.org/officeDocument/2006/relationships" r:embed="rId23"/>
            <a:stretch>
              <a:fillRect/>
            </a:stretch>
          </xdr:blipFill>
          <xdr:spPr>
            <a:xfrm>
              <a:off x="6047280" y="2633040"/>
              <a:ext cx="14760" cy="16920"/>
            </a:xfrm>
            <a:prstGeom prst="rect">
              <a:avLst/>
            </a:prstGeom>
          </xdr:spPr>
        </xdr:pic>
      </mc:Fallback>
    </mc:AlternateContent>
    <xdr:clientData/>
  </xdr:twoCellAnchor>
  <xdr:twoCellAnchor editAs="oneCell">
    <xdr:from>
      <xdr:col>10</xdr:col>
      <xdr:colOff>22651</xdr:colOff>
      <xdr:row>15</xdr:row>
      <xdr:rowOff>126114</xdr:rowOff>
    </xdr:from>
    <xdr:to>
      <xdr:col>10</xdr:col>
      <xdr:colOff>32371</xdr:colOff>
      <xdr:row>15</xdr:row>
      <xdr:rowOff>149874</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40" name="Ink 39">
              <a:extLst>
                <a:ext uri="{FF2B5EF4-FFF2-40B4-BE49-F238E27FC236}">
                  <a16:creationId xmlns:a16="http://schemas.microsoft.com/office/drawing/2014/main" id="{B7B4E63B-AF2F-A3F4-E201-06B303947E05}"/>
                </a:ext>
              </a:extLst>
            </xdr14:cNvPr>
            <xdr14:cNvContentPartPr/>
          </xdr14:nvContentPartPr>
          <xdr14:nvPr macro=""/>
          <xdr14:xfrm>
            <a:off x="6104880" y="2966400"/>
            <a:ext cx="9720" cy="23760"/>
          </xdr14:xfrm>
        </xdr:contentPart>
      </mc:Choice>
      <mc:Fallback>
        <xdr:pic>
          <xdr:nvPicPr>
            <xdr:cNvPr id="40" name="Ink 39">
              <a:extLst>
                <a:ext uri="{FF2B5EF4-FFF2-40B4-BE49-F238E27FC236}">
                  <a16:creationId xmlns:a16="http://schemas.microsoft.com/office/drawing/2014/main" id="{B7B4E63B-AF2F-A3F4-E201-06B303947E05}"/>
                </a:ext>
              </a:extLst>
            </xdr:cNvPr>
            <xdr:cNvPicPr/>
          </xdr:nvPicPr>
          <xdr:blipFill>
            <a:blip xmlns:r="http://schemas.openxmlformats.org/officeDocument/2006/relationships" r:embed="rId25"/>
            <a:stretch>
              <a:fillRect/>
            </a:stretch>
          </xdr:blipFill>
          <xdr:spPr>
            <a:xfrm>
              <a:off x="6098760" y="2960280"/>
              <a:ext cx="21960" cy="36000"/>
            </a:xfrm>
            <a:prstGeom prst="rect">
              <a:avLst/>
            </a:prstGeom>
          </xdr:spPr>
        </xdr:pic>
      </mc:Fallback>
    </mc:AlternateContent>
    <xdr:clientData/>
  </xdr:twoCellAnchor>
  <xdr:twoCellAnchor editAs="oneCell">
    <xdr:from>
      <xdr:col>10</xdr:col>
      <xdr:colOff>57211</xdr:colOff>
      <xdr:row>16</xdr:row>
      <xdr:rowOff>45841</xdr:rowOff>
    </xdr:from>
    <xdr:to>
      <xdr:col>10</xdr:col>
      <xdr:colOff>57571</xdr:colOff>
      <xdr:row>16</xdr:row>
      <xdr:rowOff>56281</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41" name="Ink 40">
              <a:extLst>
                <a:ext uri="{FF2B5EF4-FFF2-40B4-BE49-F238E27FC236}">
                  <a16:creationId xmlns:a16="http://schemas.microsoft.com/office/drawing/2014/main" id="{EE4F18CC-3F5E-B029-4D0A-ABCCBB675260}"/>
                </a:ext>
              </a:extLst>
            </xdr14:cNvPr>
            <xdr14:cNvContentPartPr/>
          </xdr14:nvContentPartPr>
          <xdr14:nvPr macro=""/>
          <xdr14:xfrm>
            <a:off x="6139440" y="3075480"/>
            <a:ext cx="360" cy="10440"/>
          </xdr14:xfrm>
        </xdr:contentPart>
      </mc:Choice>
      <mc:Fallback>
        <xdr:pic>
          <xdr:nvPicPr>
            <xdr:cNvPr id="41" name="Ink 40">
              <a:extLst>
                <a:ext uri="{FF2B5EF4-FFF2-40B4-BE49-F238E27FC236}">
                  <a16:creationId xmlns:a16="http://schemas.microsoft.com/office/drawing/2014/main" id="{EE4F18CC-3F5E-B029-4D0A-ABCCBB675260}"/>
                </a:ext>
              </a:extLst>
            </xdr:cNvPr>
            <xdr:cNvPicPr/>
          </xdr:nvPicPr>
          <xdr:blipFill>
            <a:blip xmlns:r="http://schemas.openxmlformats.org/officeDocument/2006/relationships" r:embed="rId27"/>
            <a:stretch>
              <a:fillRect/>
            </a:stretch>
          </xdr:blipFill>
          <xdr:spPr>
            <a:xfrm>
              <a:off x="6133320" y="3069360"/>
              <a:ext cx="12600" cy="22680"/>
            </a:xfrm>
            <a:prstGeom prst="rect">
              <a:avLst/>
            </a:prstGeom>
          </xdr:spPr>
        </xdr:pic>
      </mc:Fallback>
    </mc:AlternateContent>
    <xdr:clientData/>
  </xdr:twoCellAnchor>
  <xdr:twoCellAnchor editAs="oneCell">
    <xdr:from>
      <xdr:col>9</xdr:col>
      <xdr:colOff>276634</xdr:colOff>
      <xdr:row>18</xdr:row>
      <xdr:rowOff>51617</xdr:rowOff>
    </xdr:from>
    <xdr:to>
      <xdr:col>10</xdr:col>
      <xdr:colOff>120571</xdr:colOff>
      <xdr:row>19</xdr:row>
      <xdr:rowOff>86544</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44" name="Ink 43">
              <a:extLst>
                <a:ext uri="{FF2B5EF4-FFF2-40B4-BE49-F238E27FC236}">
                  <a16:creationId xmlns:a16="http://schemas.microsoft.com/office/drawing/2014/main" id="{9AC0ADB1-EA2C-E27D-9867-32D49F2374C5}"/>
                </a:ext>
              </a:extLst>
            </xdr14:cNvPr>
            <xdr14:cNvContentPartPr/>
          </xdr14:nvContentPartPr>
          <xdr14:nvPr macro=""/>
          <xdr14:xfrm>
            <a:off x="5750640" y="3459960"/>
            <a:ext cx="452160" cy="224280"/>
          </xdr14:xfrm>
        </xdr:contentPart>
      </mc:Choice>
      <mc:Fallback>
        <xdr:pic>
          <xdr:nvPicPr>
            <xdr:cNvPr id="44" name="Ink 43">
              <a:extLst>
                <a:ext uri="{FF2B5EF4-FFF2-40B4-BE49-F238E27FC236}">
                  <a16:creationId xmlns:a16="http://schemas.microsoft.com/office/drawing/2014/main" id="{9AC0ADB1-EA2C-E27D-9867-32D49F2374C5}"/>
                </a:ext>
              </a:extLst>
            </xdr:cNvPr>
            <xdr:cNvPicPr/>
          </xdr:nvPicPr>
          <xdr:blipFill>
            <a:blip xmlns:r="http://schemas.openxmlformats.org/officeDocument/2006/relationships" r:embed="rId29"/>
            <a:stretch>
              <a:fillRect/>
            </a:stretch>
          </xdr:blipFill>
          <xdr:spPr>
            <a:xfrm>
              <a:off x="5744525" y="3453840"/>
              <a:ext cx="464390" cy="236520"/>
            </a:xfrm>
            <a:prstGeom prst="rect">
              <a:avLst/>
            </a:prstGeom>
          </xdr:spPr>
        </xdr:pic>
      </mc:Fallback>
    </mc:AlternateContent>
    <xdr:clientData/>
  </xdr:twoCellAnchor>
  <xdr:twoCellAnchor editAs="oneCell">
    <xdr:from>
      <xdr:col>10</xdr:col>
      <xdr:colOff>61891</xdr:colOff>
      <xdr:row>5</xdr:row>
      <xdr:rowOff>160598</xdr:rowOff>
    </xdr:from>
    <xdr:to>
      <xdr:col>10</xdr:col>
      <xdr:colOff>523411</xdr:colOff>
      <xdr:row>7</xdr:row>
      <xdr:rowOff>43253</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48" name="Ink 47">
              <a:extLst>
                <a:ext uri="{FF2B5EF4-FFF2-40B4-BE49-F238E27FC236}">
                  <a16:creationId xmlns:a16="http://schemas.microsoft.com/office/drawing/2014/main" id="{A25B9ABF-0475-9720-469F-E7C0903227B9}"/>
                </a:ext>
              </a:extLst>
            </xdr14:cNvPr>
            <xdr14:cNvContentPartPr/>
          </xdr14:nvContentPartPr>
          <xdr14:nvPr macro=""/>
          <xdr14:xfrm>
            <a:off x="6144120" y="1107360"/>
            <a:ext cx="461520" cy="261360"/>
          </xdr14:xfrm>
        </xdr:contentPart>
      </mc:Choice>
      <mc:Fallback>
        <xdr:pic>
          <xdr:nvPicPr>
            <xdr:cNvPr id="48" name="Ink 47">
              <a:extLst>
                <a:ext uri="{FF2B5EF4-FFF2-40B4-BE49-F238E27FC236}">
                  <a16:creationId xmlns:a16="http://schemas.microsoft.com/office/drawing/2014/main" id="{A25B9ABF-0475-9720-469F-E7C0903227B9}"/>
                </a:ext>
              </a:extLst>
            </xdr:cNvPr>
            <xdr:cNvPicPr/>
          </xdr:nvPicPr>
          <xdr:blipFill>
            <a:blip xmlns:r="http://schemas.openxmlformats.org/officeDocument/2006/relationships" r:embed="rId31"/>
            <a:stretch>
              <a:fillRect/>
            </a:stretch>
          </xdr:blipFill>
          <xdr:spPr>
            <a:xfrm>
              <a:off x="6138000" y="1101240"/>
              <a:ext cx="473760" cy="273600"/>
            </a:xfrm>
            <a:prstGeom prst="rect">
              <a:avLst/>
            </a:prstGeom>
          </xdr:spPr>
        </xdr:pic>
      </mc:Fallback>
    </mc:AlternateContent>
    <xdr:clientData/>
  </xdr:twoCellAnchor>
  <xdr:twoCellAnchor editAs="oneCell">
    <xdr:from>
      <xdr:col>11</xdr:col>
      <xdr:colOff>51628</xdr:colOff>
      <xdr:row>5</xdr:row>
      <xdr:rowOff>108758</xdr:rowOff>
    </xdr:from>
    <xdr:to>
      <xdr:col>12</xdr:col>
      <xdr:colOff>177445</xdr:colOff>
      <xdr:row>7</xdr:row>
      <xdr:rowOff>92213</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54" name="Ink 53">
              <a:extLst>
                <a:ext uri="{FF2B5EF4-FFF2-40B4-BE49-F238E27FC236}">
                  <a16:creationId xmlns:a16="http://schemas.microsoft.com/office/drawing/2014/main" id="{D9C82996-FA69-DCA9-B400-6E849EE0FB67}"/>
                </a:ext>
              </a:extLst>
            </xdr14:cNvPr>
            <xdr14:cNvContentPartPr/>
          </xdr14:nvContentPartPr>
          <xdr14:nvPr macro=""/>
          <xdr14:xfrm>
            <a:off x="6742080" y="1055520"/>
            <a:ext cx="734040" cy="362160"/>
          </xdr14:xfrm>
        </xdr:contentPart>
      </mc:Choice>
      <mc:Fallback>
        <xdr:pic>
          <xdr:nvPicPr>
            <xdr:cNvPr id="54" name="Ink 53">
              <a:extLst>
                <a:ext uri="{FF2B5EF4-FFF2-40B4-BE49-F238E27FC236}">
                  <a16:creationId xmlns:a16="http://schemas.microsoft.com/office/drawing/2014/main" id="{D9C82996-FA69-DCA9-B400-6E849EE0FB67}"/>
                </a:ext>
              </a:extLst>
            </xdr:cNvPr>
            <xdr:cNvPicPr/>
          </xdr:nvPicPr>
          <xdr:blipFill>
            <a:blip xmlns:r="http://schemas.openxmlformats.org/officeDocument/2006/relationships" r:embed="rId33"/>
            <a:stretch>
              <a:fillRect/>
            </a:stretch>
          </xdr:blipFill>
          <xdr:spPr>
            <a:xfrm>
              <a:off x="6735960" y="1049394"/>
              <a:ext cx="746280" cy="374412"/>
            </a:xfrm>
            <a:prstGeom prst="rect">
              <a:avLst/>
            </a:prstGeom>
          </xdr:spPr>
        </xdr:pic>
      </mc:Fallback>
    </mc:AlternateContent>
    <xdr:clientData/>
  </xdr:twoCellAnchor>
  <xdr:twoCellAnchor editAs="oneCell">
    <xdr:from>
      <xdr:col>13</xdr:col>
      <xdr:colOff>177622</xdr:colOff>
      <xdr:row>5</xdr:row>
      <xdr:rowOff>45758</xdr:rowOff>
    </xdr:from>
    <xdr:to>
      <xdr:col>13</xdr:col>
      <xdr:colOff>208582</xdr:colOff>
      <xdr:row>6</xdr:row>
      <xdr:rowOff>137926</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57" name="Ink 56">
              <a:extLst>
                <a:ext uri="{FF2B5EF4-FFF2-40B4-BE49-F238E27FC236}">
                  <a16:creationId xmlns:a16="http://schemas.microsoft.com/office/drawing/2014/main" id="{C19AD419-210D-6623-FC72-AE8AC74ACFD9}"/>
                </a:ext>
              </a:extLst>
            </xdr14:cNvPr>
            <xdr14:cNvContentPartPr/>
          </xdr14:nvContentPartPr>
          <xdr14:nvPr macro=""/>
          <xdr14:xfrm>
            <a:off x="8084520" y="992520"/>
            <a:ext cx="30960" cy="281520"/>
          </xdr14:xfrm>
        </xdr:contentPart>
      </mc:Choice>
      <mc:Fallback>
        <xdr:pic>
          <xdr:nvPicPr>
            <xdr:cNvPr id="57" name="Ink 56">
              <a:extLst>
                <a:ext uri="{FF2B5EF4-FFF2-40B4-BE49-F238E27FC236}">
                  <a16:creationId xmlns:a16="http://schemas.microsoft.com/office/drawing/2014/main" id="{C19AD419-210D-6623-FC72-AE8AC74ACFD9}"/>
                </a:ext>
              </a:extLst>
            </xdr:cNvPr>
            <xdr:cNvPicPr/>
          </xdr:nvPicPr>
          <xdr:blipFill>
            <a:blip xmlns:r="http://schemas.openxmlformats.org/officeDocument/2006/relationships" r:embed="rId35"/>
            <a:stretch>
              <a:fillRect/>
            </a:stretch>
          </xdr:blipFill>
          <xdr:spPr>
            <a:xfrm>
              <a:off x="8078400" y="986400"/>
              <a:ext cx="43200" cy="293760"/>
            </a:xfrm>
            <a:prstGeom prst="rect">
              <a:avLst/>
            </a:prstGeom>
          </xdr:spPr>
        </xdr:pic>
      </mc:Fallback>
    </mc:AlternateContent>
    <xdr:clientData/>
  </xdr:twoCellAnchor>
  <xdr:twoCellAnchor editAs="oneCell">
    <xdr:from>
      <xdr:col>12</xdr:col>
      <xdr:colOff>372925</xdr:colOff>
      <xdr:row>5</xdr:row>
      <xdr:rowOff>120278</xdr:rowOff>
    </xdr:from>
    <xdr:to>
      <xdr:col>12</xdr:col>
      <xdr:colOff>574165</xdr:colOff>
      <xdr:row>6</xdr:row>
      <xdr:rowOff>177886</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59" name="Ink 58">
              <a:extLst>
                <a:ext uri="{FF2B5EF4-FFF2-40B4-BE49-F238E27FC236}">
                  <a16:creationId xmlns:a16="http://schemas.microsoft.com/office/drawing/2014/main" id="{556D1352-DDA9-B927-4D3D-7C0330E8DBB9}"/>
                </a:ext>
              </a:extLst>
            </xdr14:cNvPr>
            <xdr14:cNvContentPartPr/>
          </xdr14:nvContentPartPr>
          <xdr14:nvPr macro=""/>
          <xdr14:xfrm>
            <a:off x="7671600" y="1067040"/>
            <a:ext cx="201240" cy="246960"/>
          </xdr14:xfrm>
        </xdr:contentPart>
      </mc:Choice>
      <mc:Fallback>
        <xdr:pic>
          <xdr:nvPicPr>
            <xdr:cNvPr id="59" name="Ink 58">
              <a:extLst>
                <a:ext uri="{FF2B5EF4-FFF2-40B4-BE49-F238E27FC236}">
                  <a16:creationId xmlns:a16="http://schemas.microsoft.com/office/drawing/2014/main" id="{556D1352-DDA9-B927-4D3D-7C0330E8DBB9}"/>
                </a:ext>
              </a:extLst>
            </xdr:cNvPr>
            <xdr:cNvPicPr/>
          </xdr:nvPicPr>
          <xdr:blipFill>
            <a:blip xmlns:r="http://schemas.openxmlformats.org/officeDocument/2006/relationships" r:embed="rId37"/>
            <a:stretch>
              <a:fillRect/>
            </a:stretch>
          </xdr:blipFill>
          <xdr:spPr>
            <a:xfrm>
              <a:off x="7665491" y="1060929"/>
              <a:ext cx="213458" cy="259182"/>
            </a:xfrm>
            <a:prstGeom prst="rect">
              <a:avLst/>
            </a:prstGeom>
          </xdr:spPr>
        </xdr:pic>
      </mc:Fallback>
    </mc:AlternateContent>
    <xdr:clientData/>
  </xdr:twoCellAnchor>
  <xdr:twoCellAnchor editAs="oneCell">
    <xdr:from>
      <xdr:col>11</xdr:col>
      <xdr:colOff>375988</xdr:colOff>
      <xdr:row>8</xdr:row>
      <xdr:rowOff>126061</xdr:rowOff>
    </xdr:from>
    <xdr:to>
      <xdr:col>12</xdr:col>
      <xdr:colOff>139285</xdr:colOff>
      <xdr:row>10</xdr:row>
      <xdr:rowOff>23836</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69" name="Ink 68">
              <a:extLst>
                <a:ext uri="{FF2B5EF4-FFF2-40B4-BE49-F238E27FC236}">
                  <a16:creationId xmlns:a16="http://schemas.microsoft.com/office/drawing/2014/main" id="{B5BF05F5-29A7-992A-92F7-C485165B3CAF}"/>
                </a:ext>
              </a:extLst>
            </xdr14:cNvPr>
            <xdr14:cNvContentPartPr/>
          </xdr14:nvContentPartPr>
          <xdr14:nvPr macro=""/>
          <xdr14:xfrm>
            <a:off x="7066440" y="1640880"/>
            <a:ext cx="371520" cy="276480"/>
          </xdr14:xfrm>
        </xdr:contentPart>
      </mc:Choice>
      <mc:Fallback>
        <xdr:pic>
          <xdr:nvPicPr>
            <xdr:cNvPr id="69" name="Ink 68">
              <a:extLst>
                <a:ext uri="{FF2B5EF4-FFF2-40B4-BE49-F238E27FC236}">
                  <a16:creationId xmlns:a16="http://schemas.microsoft.com/office/drawing/2014/main" id="{B5BF05F5-29A7-992A-92F7-C485165B3CAF}"/>
                </a:ext>
              </a:extLst>
            </xdr:cNvPr>
            <xdr:cNvPicPr/>
          </xdr:nvPicPr>
          <xdr:blipFill>
            <a:blip xmlns:r="http://schemas.openxmlformats.org/officeDocument/2006/relationships" r:embed="rId39"/>
            <a:stretch>
              <a:fillRect/>
            </a:stretch>
          </xdr:blipFill>
          <xdr:spPr>
            <a:xfrm>
              <a:off x="7060326" y="1634760"/>
              <a:ext cx="383748" cy="288720"/>
            </a:xfrm>
            <a:prstGeom prst="rect">
              <a:avLst/>
            </a:prstGeom>
          </xdr:spPr>
        </xdr:pic>
      </mc:Fallback>
    </mc:AlternateContent>
    <xdr:clientData/>
  </xdr:twoCellAnchor>
  <xdr:twoCellAnchor editAs="oneCell">
    <xdr:from>
      <xdr:col>11</xdr:col>
      <xdr:colOff>131908</xdr:colOff>
      <xdr:row>8</xdr:row>
      <xdr:rowOff>108781</xdr:rowOff>
    </xdr:from>
    <xdr:to>
      <xdr:col>11</xdr:col>
      <xdr:colOff>224428</xdr:colOff>
      <xdr:row>9</xdr:row>
      <xdr:rowOff>85388</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70" name="Ink 69">
              <a:extLst>
                <a:ext uri="{FF2B5EF4-FFF2-40B4-BE49-F238E27FC236}">
                  <a16:creationId xmlns:a16="http://schemas.microsoft.com/office/drawing/2014/main" id="{AEC8CDFB-E022-4E1E-CB88-9B22A019BE16}"/>
                </a:ext>
              </a:extLst>
            </xdr14:cNvPr>
            <xdr14:cNvContentPartPr/>
          </xdr14:nvContentPartPr>
          <xdr14:nvPr macro=""/>
          <xdr14:xfrm>
            <a:off x="6822360" y="1623600"/>
            <a:ext cx="92520" cy="165960"/>
          </xdr14:xfrm>
        </xdr:contentPart>
      </mc:Choice>
      <mc:Fallback>
        <xdr:pic>
          <xdr:nvPicPr>
            <xdr:cNvPr id="70" name="Ink 69">
              <a:extLst>
                <a:ext uri="{FF2B5EF4-FFF2-40B4-BE49-F238E27FC236}">
                  <a16:creationId xmlns:a16="http://schemas.microsoft.com/office/drawing/2014/main" id="{AEC8CDFB-E022-4E1E-CB88-9B22A019BE16}"/>
                </a:ext>
              </a:extLst>
            </xdr:cNvPr>
            <xdr:cNvPicPr/>
          </xdr:nvPicPr>
          <xdr:blipFill>
            <a:blip xmlns:r="http://schemas.openxmlformats.org/officeDocument/2006/relationships" r:embed="rId41"/>
            <a:stretch>
              <a:fillRect/>
            </a:stretch>
          </xdr:blipFill>
          <xdr:spPr>
            <a:xfrm>
              <a:off x="6816240" y="1617480"/>
              <a:ext cx="104760" cy="178200"/>
            </a:xfrm>
            <a:prstGeom prst="rect">
              <a:avLst/>
            </a:prstGeom>
          </xdr:spPr>
        </xdr:pic>
      </mc:Fallback>
    </mc:AlternateContent>
    <xdr:clientData/>
  </xdr:twoCellAnchor>
  <xdr:twoCellAnchor editAs="oneCell">
    <xdr:from>
      <xdr:col>10</xdr:col>
      <xdr:colOff>143251</xdr:colOff>
      <xdr:row>8</xdr:row>
      <xdr:rowOff>102661</xdr:rowOff>
    </xdr:from>
    <xdr:to>
      <xdr:col>10</xdr:col>
      <xdr:colOff>581731</xdr:colOff>
      <xdr:row>9</xdr:row>
      <xdr:rowOff>175388</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71" name="Ink 70">
              <a:extLst>
                <a:ext uri="{FF2B5EF4-FFF2-40B4-BE49-F238E27FC236}">
                  <a16:creationId xmlns:a16="http://schemas.microsoft.com/office/drawing/2014/main" id="{6196C8D0-D12F-CD69-E9FF-AA921A7D1B0E}"/>
                </a:ext>
              </a:extLst>
            </xdr14:cNvPr>
            <xdr14:cNvContentPartPr/>
          </xdr14:nvContentPartPr>
          <xdr14:nvPr macro=""/>
          <xdr14:xfrm>
            <a:off x="6225480" y="1617480"/>
            <a:ext cx="438480" cy="262080"/>
          </xdr14:xfrm>
        </xdr:contentPart>
      </mc:Choice>
      <mc:Fallback>
        <xdr:pic>
          <xdr:nvPicPr>
            <xdr:cNvPr id="71" name="Ink 70">
              <a:extLst>
                <a:ext uri="{FF2B5EF4-FFF2-40B4-BE49-F238E27FC236}">
                  <a16:creationId xmlns:a16="http://schemas.microsoft.com/office/drawing/2014/main" id="{6196C8D0-D12F-CD69-E9FF-AA921A7D1B0E}"/>
                </a:ext>
              </a:extLst>
            </xdr:cNvPr>
            <xdr:cNvPicPr/>
          </xdr:nvPicPr>
          <xdr:blipFill>
            <a:blip xmlns:r="http://schemas.openxmlformats.org/officeDocument/2006/relationships" r:embed="rId43"/>
            <a:stretch>
              <a:fillRect/>
            </a:stretch>
          </xdr:blipFill>
          <xdr:spPr>
            <a:xfrm>
              <a:off x="6219360" y="1611352"/>
              <a:ext cx="450720" cy="274337"/>
            </a:xfrm>
            <a:prstGeom prst="rect">
              <a:avLst/>
            </a:prstGeom>
          </xdr:spPr>
        </xdr:pic>
      </mc:Fallback>
    </mc:AlternateContent>
    <xdr:clientData/>
  </xdr:twoCellAnchor>
  <xdr:twoCellAnchor editAs="oneCell">
    <xdr:from>
      <xdr:col>14</xdr:col>
      <xdr:colOff>172040</xdr:colOff>
      <xdr:row>7</xdr:row>
      <xdr:rowOff>183653</xdr:rowOff>
    </xdr:from>
    <xdr:to>
      <xdr:col>15</xdr:col>
      <xdr:colOff>98777</xdr:colOff>
      <xdr:row>10</xdr:row>
      <xdr:rowOff>18076</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82" name="Ink 81">
              <a:extLst>
                <a:ext uri="{FF2B5EF4-FFF2-40B4-BE49-F238E27FC236}">
                  <a16:creationId xmlns:a16="http://schemas.microsoft.com/office/drawing/2014/main" id="{5B708AD3-93DB-A878-BAEE-02AA6F739A43}"/>
                </a:ext>
              </a:extLst>
            </xdr14:cNvPr>
            <xdr14:cNvContentPartPr/>
          </xdr14:nvContentPartPr>
          <xdr14:nvPr macro=""/>
          <xdr14:xfrm>
            <a:off x="8687160" y="1509120"/>
            <a:ext cx="534960" cy="402480"/>
          </xdr14:xfrm>
        </xdr:contentPart>
      </mc:Choice>
      <mc:Fallback>
        <xdr:pic>
          <xdr:nvPicPr>
            <xdr:cNvPr id="82" name="Ink 81">
              <a:extLst>
                <a:ext uri="{FF2B5EF4-FFF2-40B4-BE49-F238E27FC236}">
                  <a16:creationId xmlns:a16="http://schemas.microsoft.com/office/drawing/2014/main" id="{5B708AD3-93DB-A878-BAEE-02AA6F739A43}"/>
                </a:ext>
              </a:extLst>
            </xdr:cNvPr>
            <xdr:cNvPicPr/>
          </xdr:nvPicPr>
          <xdr:blipFill>
            <a:blip xmlns:r="http://schemas.openxmlformats.org/officeDocument/2006/relationships" r:embed="rId45"/>
            <a:stretch>
              <a:fillRect/>
            </a:stretch>
          </xdr:blipFill>
          <xdr:spPr>
            <a:xfrm>
              <a:off x="8681040" y="1503000"/>
              <a:ext cx="547200" cy="414720"/>
            </a:xfrm>
            <a:prstGeom prst="rect">
              <a:avLst/>
            </a:prstGeom>
          </xdr:spPr>
        </xdr:pic>
      </mc:Fallback>
    </mc:AlternateContent>
    <xdr:clientData/>
  </xdr:twoCellAnchor>
  <xdr:twoCellAnchor editAs="oneCell">
    <xdr:from>
      <xdr:col>12</xdr:col>
      <xdr:colOff>435925</xdr:colOff>
      <xdr:row>8</xdr:row>
      <xdr:rowOff>57301</xdr:rowOff>
    </xdr:from>
    <xdr:to>
      <xdr:col>13</xdr:col>
      <xdr:colOff>608182</xdr:colOff>
      <xdr:row>10</xdr:row>
      <xdr:rowOff>52636</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83" name="Ink 82">
              <a:extLst>
                <a:ext uri="{FF2B5EF4-FFF2-40B4-BE49-F238E27FC236}">
                  <a16:creationId xmlns:a16="http://schemas.microsoft.com/office/drawing/2014/main" id="{7AF012AE-0EF6-7C50-34DB-1BF743876988}"/>
                </a:ext>
              </a:extLst>
            </xdr14:cNvPr>
            <xdr14:cNvContentPartPr/>
          </xdr14:nvContentPartPr>
          <xdr14:nvPr macro=""/>
          <xdr14:xfrm>
            <a:off x="7734600" y="1572120"/>
            <a:ext cx="780480" cy="374040"/>
          </xdr14:xfrm>
        </xdr:contentPart>
      </mc:Choice>
      <mc:Fallback>
        <xdr:pic>
          <xdr:nvPicPr>
            <xdr:cNvPr id="83" name="Ink 82">
              <a:extLst>
                <a:ext uri="{FF2B5EF4-FFF2-40B4-BE49-F238E27FC236}">
                  <a16:creationId xmlns:a16="http://schemas.microsoft.com/office/drawing/2014/main" id="{7AF012AE-0EF6-7C50-34DB-1BF743876988}"/>
                </a:ext>
              </a:extLst>
            </xdr:cNvPr>
            <xdr:cNvPicPr/>
          </xdr:nvPicPr>
          <xdr:blipFill>
            <a:blip xmlns:r="http://schemas.openxmlformats.org/officeDocument/2006/relationships" r:embed="rId47"/>
            <a:stretch>
              <a:fillRect/>
            </a:stretch>
          </xdr:blipFill>
          <xdr:spPr>
            <a:xfrm>
              <a:off x="7728480" y="1566000"/>
              <a:ext cx="792720" cy="386280"/>
            </a:xfrm>
            <a:prstGeom prst="rect">
              <a:avLst/>
            </a:prstGeom>
          </xdr:spPr>
        </xdr:pic>
      </mc:Fallback>
    </mc:AlternateContent>
    <xdr:clientData/>
  </xdr:twoCellAnchor>
  <xdr:twoCellAnchor editAs="oneCell">
    <xdr:from>
      <xdr:col>13</xdr:col>
      <xdr:colOff>171862</xdr:colOff>
      <xdr:row>10</xdr:row>
      <xdr:rowOff>154876</xdr:rowOff>
    </xdr:from>
    <xdr:to>
      <xdr:col>13</xdr:col>
      <xdr:colOff>190222</xdr:colOff>
      <xdr:row>12</xdr:row>
      <xdr:rowOff>5131</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98" name="Ink 97">
              <a:extLst>
                <a:ext uri="{FF2B5EF4-FFF2-40B4-BE49-F238E27FC236}">
                  <a16:creationId xmlns:a16="http://schemas.microsoft.com/office/drawing/2014/main" id="{1958CA19-CEA5-B4E5-AF74-8DB8C01FDEDC}"/>
                </a:ext>
              </a:extLst>
            </xdr14:cNvPr>
            <xdr14:cNvContentPartPr/>
          </xdr14:nvContentPartPr>
          <xdr14:nvPr macro=""/>
          <xdr14:xfrm>
            <a:off x="8078760" y="2048400"/>
            <a:ext cx="18360" cy="228960"/>
          </xdr14:xfrm>
        </xdr:contentPart>
      </mc:Choice>
      <mc:Fallback>
        <xdr:pic>
          <xdr:nvPicPr>
            <xdr:cNvPr id="98" name="Ink 97">
              <a:extLst>
                <a:ext uri="{FF2B5EF4-FFF2-40B4-BE49-F238E27FC236}">
                  <a16:creationId xmlns:a16="http://schemas.microsoft.com/office/drawing/2014/main" id="{1958CA19-CEA5-B4E5-AF74-8DB8C01FDEDC}"/>
                </a:ext>
              </a:extLst>
            </xdr:cNvPr>
            <xdr:cNvPicPr/>
          </xdr:nvPicPr>
          <xdr:blipFill>
            <a:blip xmlns:r="http://schemas.openxmlformats.org/officeDocument/2006/relationships" r:embed="rId49"/>
            <a:stretch>
              <a:fillRect/>
            </a:stretch>
          </xdr:blipFill>
          <xdr:spPr>
            <a:xfrm>
              <a:off x="8072640" y="2042280"/>
              <a:ext cx="30600" cy="241200"/>
            </a:xfrm>
            <a:prstGeom prst="rect">
              <a:avLst/>
            </a:prstGeom>
          </xdr:spPr>
        </xdr:pic>
      </mc:Fallback>
    </mc:AlternateContent>
    <xdr:clientData/>
  </xdr:twoCellAnchor>
  <xdr:twoCellAnchor editAs="oneCell">
    <xdr:from>
      <xdr:col>11</xdr:col>
      <xdr:colOff>607828</xdr:colOff>
      <xdr:row>13</xdr:row>
      <xdr:rowOff>86139</xdr:rowOff>
    </xdr:from>
    <xdr:to>
      <xdr:col>12</xdr:col>
      <xdr:colOff>452485</xdr:colOff>
      <xdr:row>14</xdr:row>
      <xdr:rowOff>169306</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109" name="Ink 108">
              <a:extLst>
                <a:ext uri="{FF2B5EF4-FFF2-40B4-BE49-F238E27FC236}">
                  <a16:creationId xmlns:a16="http://schemas.microsoft.com/office/drawing/2014/main" id="{39D2A0BD-39B7-99DF-3FDF-865C62FCD0E7}"/>
                </a:ext>
              </a:extLst>
            </xdr14:cNvPr>
            <xdr14:cNvContentPartPr/>
          </xdr14:nvContentPartPr>
          <xdr14:nvPr macro=""/>
          <xdr14:xfrm>
            <a:off x="7298280" y="2547720"/>
            <a:ext cx="452880" cy="272520"/>
          </xdr14:xfrm>
        </xdr:contentPart>
      </mc:Choice>
      <mc:Fallback>
        <xdr:pic>
          <xdr:nvPicPr>
            <xdr:cNvPr id="109" name="Ink 108">
              <a:extLst>
                <a:ext uri="{FF2B5EF4-FFF2-40B4-BE49-F238E27FC236}">
                  <a16:creationId xmlns:a16="http://schemas.microsoft.com/office/drawing/2014/main" id="{39D2A0BD-39B7-99DF-3FDF-865C62FCD0E7}"/>
                </a:ext>
              </a:extLst>
            </xdr:cNvPr>
            <xdr:cNvPicPr/>
          </xdr:nvPicPr>
          <xdr:blipFill>
            <a:blip xmlns:r="http://schemas.openxmlformats.org/officeDocument/2006/relationships" r:embed="rId51"/>
            <a:stretch>
              <a:fillRect/>
            </a:stretch>
          </xdr:blipFill>
          <xdr:spPr>
            <a:xfrm>
              <a:off x="7292155" y="2541608"/>
              <a:ext cx="465130" cy="284744"/>
            </a:xfrm>
            <a:prstGeom prst="rect">
              <a:avLst/>
            </a:prstGeom>
          </xdr:spPr>
        </xdr:pic>
      </mc:Fallback>
    </mc:AlternateContent>
    <xdr:clientData/>
  </xdr:twoCellAnchor>
  <xdr:twoCellAnchor editAs="oneCell">
    <xdr:from>
      <xdr:col>11</xdr:col>
      <xdr:colOff>154588</xdr:colOff>
      <xdr:row>13</xdr:row>
      <xdr:rowOff>11259</xdr:rowOff>
    </xdr:from>
    <xdr:to>
      <xdr:col>11</xdr:col>
      <xdr:colOff>315868</xdr:colOff>
      <xdr:row>13</xdr:row>
      <xdr:rowOff>165699</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110" name="Ink 109">
              <a:extLst>
                <a:ext uri="{FF2B5EF4-FFF2-40B4-BE49-F238E27FC236}">
                  <a16:creationId xmlns:a16="http://schemas.microsoft.com/office/drawing/2014/main" id="{4C821EF0-8CDE-3FC9-0854-6A85D8CFCD9E}"/>
                </a:ext>
              </a:extLst>
            </xdr14:cNvPr>
            <xdr14:cNvContentPartPr/>
          </xdr14:nvContentPartPr>
          <xdr14:nvPr macro=""/>
          <xdr14:xfrm>
            <a:off x="6845040" y="2472840"/>
            <a:ext cx="161280" cy="154440"/>
          </xdr14:xfrm>
        </xdr:contentPart>
      </mc:Choice>
      <mc:Fallback>
        <xdr:pic>
          <xdr:nvPicPr>
            <xdr:cNvPr id="110" name="Ink 109">
              <a:extLst>
                <a:ext uri="{FF2B5EF4-FFF2-40B4-BE49-F238E27FC236}">
                  <a16:creationId xmlns:a16="http://schemas.microsoft.com/office/drawing/2014/main" id="{4C821EF0-8CDE-3FC9-0854-6A85D8CFCD9E}"/>
                </a:ext>
              </a:extLst>
            </xdr:cNvPr>
            <xdr:cNvPicPr/>
          </xdr:nvPicPr>
          <xdr:blipFill>
            <a:blip xmlns:r="http://schemas.openxmlformats.org/officeDocument/2006/relationships" r:embed="rId53"/>
            <a:stretch>
              <a:fillRect/>
            </a:stretch>
          </xdr:blipFill>
          <xdr:spPr>
            <a:xfrm>
              <a:off x="6838920" y="2466720"/>
              <a:ext cx="173520" cy="166680"/>
            </a:xfrm>
            <a:prstGeom prst="rect">
              <a:avLst/>
            </a:prstGeom>
          </xdr:spPr>
        </xdr:pic>
      </mc:Fallback>
    </mc:AlternateContent>
    <xdr:clientData/>
  </xdr:twoCellAnchor>
  <xdr:twoCellAnchor editAs="oneCell">
    <xdr:from>
      <xdr:col>10</xdr:col>
      <xdr:colOff>206611</xdr:colOff>
      <xdr:row>13</xdr:row>
      <xdr:rowOff>34659</xdr:rowOff>
    </xdr:from>
    <xdr:to>
      <xdr:col>11</xdr:col>
      <xdr:colOff>7348</xdr:colOff>
      <xdr:row>14</xdr:row>
      <xdr:rowOff>82186</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111" name="Ink 110">
              <a:extLst>
                <a:ext uri="{FF2B5EF4-FFF2-40B4-BE49-F238E27FC236}">
                  <a16:creationId xmlns:a16="http://schemas.microsoft.com/office/drawing/2014/main" id="{69D1CC2D-47A5-D1F5-F0E5-F8F948322834}"/>
                </a:ext>
              </a:extLst>
            </xdr14:cNvPr>
            <xdr14:cNvContentPartPr/>
          </xdr14:nvContentPartPr>
          <xdr14:nvPr macro=""/>
          <xdr14:xfrm>
            <a:off x="6288840" y="2496240"/>
            <a:ext cx="408960" cy="236880"/>
          </xdr14:xfrm>
        </xdr:contentPart>
      </mc:Choice>
      <mc:Fallback>
        <xdr:pic>
          <xdr:nvPicPr>
            <xdr:cNvPr id="111" name="Ink 110">
              <a:extLst>
                <a:ext uri="{FF2B5EF4-FFF2-40B4-BE49-F238E27FC236}">
                  <a16:creationId xmlns:a16="http://schemas.microsoft.com/office/drawing/2014/main" id="{69D1CC2D-47A5-D1F5-F0E5-F8F948322834}"/>
                </a:ext>
              </a:extLst>
            </xdr:cNvPr>
            <xdr:cNvPicPr/>
          </xdr:nvPicPr>
          <xdr:blipFill>
            <a:blip xmlns:r="http://schemas.openxmlformats.org/officeDocument/2006/relationships" r:embed="rId55"/>
            <a:stretch>
              <a:fillRect/>
            </a:stretch>
          </xdr:blipFill>
          <xdr:spPr>
            <a:xfrm>
              <a:off x="6282720" y="2490120"/>
              <a:ext cx="421200" cy="249120"/>
            </a:xfrm>
            <a:prstGeom prst="rect">
              <a:avLst/>
            </a:prstGeom>
          </xdr:spPr>
        </xdr:pic>
      </mc:Fallback>
    </mc:AlternateContent>
    <xdr:clientData/>
  </xdr:twoCellAnchor>
  <xdr:twoCellAnchor editAs="oneCell">
    <xdr:from>
      <xdr:col>10</xdr:col>
      <xdr:colOff>196531</xdr:colOff>
      <xdr:row>10</xdr:row>
      <xdr:rowOff>126076</xdr:rowOff>
    </xdr:from>
    <xdr:to>
      <xdr:col>13</xdr:col>
      <xdr:colOff>22462</xdr:colOff>
      <xdr:row>12</xdr:row>
      <xdr:rowOff>77491</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117" name="Ink 116">
              <a:extLst>
                <a:ext uri="{FF2B5EF4-FFF2-40B4-BE49-F238E27FC236}">
                  <a16:creationId xmlns:a16="http://schemas.microsoft.com/office/drawing/2014/main" id="{15C21546-5669-6215-5C2F-8BEF22795A7D}"/>
                </a:ext>
              </a:extLst>
            </xdr14:cNvPr>
            <xdr14:cNvContentPartPr/>
          </xdr14:nvContentPartPr>
          <xdr14:nvPr macro=""/>
          <xdr14:xfrm>
            <a:off x="6278760" y="2019600"/>
            <a:ext cx="1650600" cy="330120"/>
          </xdr14:xfrm>
        </xdr:contentPart>
      </mc:Choice>
      <mc:Fallback>
        <xdr:pic>
          <xdr:nvPicPr>
            <xdr:cNvPr id="117" name="Ink 116">
              <a:extLst>
                <a:ext uri="{FF2B5EF4-FFF2-40B4-BE49-F238E27FC236}">
                  <a16:creationId xmlns:a16="http://schemas.microsoft.com/office/drawing/2014/main" id="{15C21546-5669-6215-5C2F-8BEF22795A7D}"/>
                </a:ext>
              </a:extLst>
            </xdr:cNvPr>
            <xdr:cNvPicPr/>
          </xdr:nvPicPr>
          <xdr:blipFill>
            <a:blip xmlns:r="http://schemas.openxmlformats.org/officeDocument/2006/relationships" r:embed="rId57"/>
            <a:stretch>
              <a:fillRect/>
            </a:stretch>
          </xdr:blipFill>
          <xdr:spPr>
            <a:xfrm>
              <a:off x="6272640" y="2013480"/>
              <a:ext cx="1662840" cy="342360"/>
            </a:xfrm>
            <a:prstGeom prst="rect">
              <a:avLst/>
            </a:prstGeom>
          </xdr:spPr>
        </xdr:pic>
      </mc:Fallback>
    </mc:AlternateContent>
    <xdr:clientData/>
  </xdr:twoCellAnchor>
  <xdr:twoCellAnchor editAs="oneCell">
    <xdr:from>
      <xdr:col>12</xdr:col>
      <xdr:colOff>608005</xdr:colOff>
      <xdr:row>12</xdr:row>
      <xdr:rowOff>171811</xdr:rowOff>
    </xdr:from>
    <xdr:to>
      <xdr:col>13</xdr:col>
      <xdr:colOff>471022</xdr:colOff>
      <xdr:row>14</xdr:row>
      <xdr:rowOff>103426</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121" name="Ink 120">
              <a:extLst>
                <a:ext uri="{FF2B5EF4-FFF2-40B4-BE49-F238E27FC236}">
                  <a16:creationId xmlns:a16="http://schemas.microsoft.com/office/drawing/2014/main" id="{23A03831-3160-7D89-295A-D6AA2B90F7A0}"/>
                </a:ext>
              </a:extLst>
            </xdr14:cNvPr>
            <xdr14:cNvContentPartPr/>
          </xdr14:nvContentPartPr>
          <xdr14:nvPr macro=""/>
          <xdr14:xfrm>
            <a:off x="7906680" y="2444040"/>
            <a:ext cx="471240" cy="310320"/>
          </xdr14:xfrm>
        </xdr:contentPart>
      </mc:Choice>
      <mc:Fallback>
        <xdr:pic>
          <xdr:nvPicPr>
            <xdr:cNvPr id="121" name="Ink 120">
              <a:extLst>
                <a:ext uri="{FF2B5EF4-FFF2-40B4-BE49-F238E27FC236}">
                  <a16:creationId xmlns:a16="http://schemas.microsoft.com/office/drawing/2014/main" id="{23A03831-3160-7D89-295A-D6AA2B90F7A0}"/>
                </a:ext>
              </a:extLst>
            </xdr:cNvPr>
            <xdr:cNvPicPr/>
          </xdr:nvPicPr>
          <xdr:blipFill>
            <a:blip xmlns:r="http://schemas.openxmlformats.org/officeDocument/2006/relationships" r:embed="rId59"/>
            <a:stretch>
              <a:fillRect/>
            </a:stretch>
          </xdr:blipFill>
          <xdr:spPr>
            <a:xfrm>
              <a:off x="7900555" y="2437920"/>
              <a:ext cx="483489" cy="322560"/>
            </a:xfrm>
            <a:prstGeom prst="rect">
              <a:avLst/>
            </a:prstGeom>
          </xdr:spPr>
        </xdr:pic>
      </mc:Fallback>
    </mc:AlternateContent>
    <xdr:clientData/>
  </xdr:twoCellAnchor>
  <xdr:twoCellAnchor editAs="oneCell">
    <xdr:from>
      <xdr:col>13</xdr:col>
      <xdr:colOff>275182</xdr:colOff>
      <xdr:row>14</xdr:row>
      <xdr:rowOff>189106</xdr:rowOff>
    </xdr:from>
    <xdr:to>
      <xdr:col>15</xdr:col>
      <xdr:colOff>139457</xdr:colOff>
      <xdr:row>17</xdr:row>
      <xdr:rowOff>35409</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142" name="Ink 141">
              <a:extLst>
                <a:ext uri="{FF2B5EF4-FFF2-40B4-BE49-F238E27FC236}">
                  <a16:creationId xmlns:a16="http://schemas.microsoft.com/office/drawing/2014/main" id="{88450DD9-5268-4E2B-CB23-0EF3C7CD769E}"/>
                </a:ext>
              </a:extLst>
            </xdr14:cNvPr>
            <xdr14:cNvContentPartPr/>
          </xdr14:nvContentPartPr>
          <xdr14:nvPr macro=""/>
          <xdr14:xfrm>
            <a:off x="8182080" y="2840040"/>
            <a:ext cx="1080720" cy="414360"/>
          </xdr14:xfrm>
        </xdr:contentPart>
      </mc:Choice>
      <mc:Fallback>
        <xdr:pic>
          <xdr:nvPicPr>
            <xdr:cNvPr id="142" name="Ink 141">
              <a:extLst>
                <a:ext uri="{FF2B5EF4-FFF2-40B4-BE49-F238E27FC236}">
                  <a16:creationId xmlns:a16="http://schemas.microsoft.com/office/drawing/2014/main" id="{88450DD9-5268-4E2B-CB23-0EF3C7CD769E}"/>
                </a:ext>
              </a:extLst>
            </xdr:cNvPr>
            <xdr:cNvPicPr/>
          </xdr:nvPicPr>
          <xdr:blipFill>
            <a:blip xmlns:r="http://schemas.openxmlformats.org/officeDocument/2006/relationships" r:embed="rId61"/>
            <a:stretch>
              <a:fillRect/>
            </a:stretch>
          </xdr:blipFill>
          <xdr:spPr>
            <a:xfrm>
              <a:off x="8175958" y="2833920"/>
              <a:ext cx="1092964" cy="426600"/>
            </a:xfrm>
            <a:prstGeom prst="rect">
              <a:avLst/>
            </a:prstGeom>
          </xdr:spPr>
        </xdr:pic>
      </mc:Fallback>
    </mc:AlternateContent>
    <xdr:clientData/>
  </xdr:twoCellAnchor>
  <xdr:twoCellAnchor editAs="oneCell">
    <xdr:from>
      <xdr:col>12</xdr:col>
      <xdr:colOff>162325</xdr:colOff>
      <xdr:row>15</xdr:row>
      <xdr:rowOff>153474</xdr:rowOff>
    </xdr:from>
    <xdr:to>
      <xdr:col>13</xdr:col>
      <xdr:colOff>85822</xdr:colOff>
      <xdr:row>17</xdr:row>
      <xdr:rowOff>46929</xdr:rowOff>
    </xdr:to>
    <mc:AlternateContent xmlns:mc="http://schemas.openxmlformats.org/markup-compatibility/2006">
      <mc:Choice xmlns:xdr14="http://schemas.microsoft.com/office/excel/2010/spreadsheetDrawing" Requires="xdr14">
        <xdr:contentPart xmlns:r="http://schemas.openxmlformats.org/officeDocument/2006/relationships" r:id="rId62">
          <xdr14:nvContentPartPr>
            <xdr14:cNvPr id="143" name="Ink 142">
              <a:extLst>
                <a:ext uri="{FF2B5EF4-FFF2-40B4-BE49-F238E27FC236}">
                  <a16:creationId xmlns:a16="http://schemas.microsoft.com/office/drawing/2014/main" id="{E9B87B50-721A-E309-17B5-0A310D67EBED}"/>
                </a:ext>
              </a:extLst>
            </xdr14:cNvPr>
            <xdr14:cNvContentPartPr/>
          </xdr14:nvContentPartPr>
          <xdr14:nvPr macro=""/>
          <xdr14:xfrm>
            <a:off x="7461000" y="2993760"/>
            <a:ext cx="531720" cy="272160"/>
          </xdr14:xfrm>
        </xdr:contentPart>
      </mc:Choice>
      <mc:Fallback>
        <xdr:pic>
          <xdr:nvPicPr>
            <xdr:cNvPr id="143" name="Ink 142">
              <a:extLst>
                <a:ext uri="{FF2B5EF4-FFF2-40B4-BE49-F238E27FC236}">
                  <a16:creationId xmlns:a16="http://schemas.microsoft.com/office/drawing/2014/main" id="{E9B87B50-721A-E309-17B5-0A310D67EBED}"/>
                </a:ext>
              </a:extLst>
            </xdr:cNvPr>
            <xdr:cNvPicPr/>
          </xdr:nvPicPr>
          <xdr:blipFill>
            <a:blip xmlns:r="http://schemas.openxmlformats.org/officeDocument/2006/relationships" r:embed="rId63"/>
            <a:stretch>
              <a:fillRect/>
            </a:stretch>
          </xdr:blipFill>
          <xdr:spPr>
            <a:xfrm>
              <a:off x="7454880" y="2987640"/>
              <a:ext cx="543960" cy="284400"/>
            </a:xfrm>
            <a:prstGeom prst="rect">
              <a:avLst/>
            </a:prstGeom>
          </xdr:spPr>
        </xdr:pic>
      </mc:Fallback>
    </mc:AlternateContent>
    <xdr:clientData/>
  </xdr:twoCellAnchor>
  <xdr:twoCellAnchor editAs="oneCell">
    <xdr:from>
      <xdr:col>11</xdr:col>
      <xdr:colOff>424588</xdr:colOff>
      <xdr:row>15</xdr:row>
      <xdr:rowOff>80034</xdr:rowOff>
    </xdr:from>
    <xdr:to>
      <xdr:col>11</xdr:col>
      <xdr:colOff>597028</xdr:colOff>
      <xdr:row>16</xdr:row>
      <xdr:rowOff>11281</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44" name="Ink 143">
              <a:extLst>
                <a:ext uri="{FF2B5EF4-FFF2-40B4-BE49-F238E27FC236}">
                  <a16:creationId xmlns:a16="http://schemas.microsoft.com/office/drawing/2014/main" id="{D03E157A-D474-DDE8-EDDC-BD6A86163DB1}"/>
                </a:ext>
              </a:extLst>
            </xdr14:cNvPr>
            <xdr14:cNvContentPartPr/>
          </xdr14:nvContentPartPr>
          <xdr14:nvPr macro=""/>
          <xdr14:xfrm>
            <a:off x="7115040" y="2920320"/>
            <a:ext cx="172440" cy="120600"/>
          </xdr14:xfrm>
        </xdr:contentPart>
      </mc:Choice>
      <mc:Fallback>
        <xdr:pic>
          <xdr:nvPicPr>
            <xdr:cNvPr id="144" name="Ink 143">
              <a:extLst>
                <a:ext uri="{FF2B5EF4-FFF2-40B4-BE49-F238E27FC236}">
                  <a16:creationId xmlns:a16="http://schemas.microsoft.com/office/drawing/2014/main" id="{D03E157A-D474-DDE8-EDDC-BD6A86163DB1}"/>
                </a:ext>
              </a:extLst>
            </xdr:cNvPr>
            <xdr:cNvPicPr/>
          </xdr:nvPicPr>
          <xdr:blipFill>
            <a:blip xmlns:r="http://schemas.openxmlformats.org/officeDocument/2006/relationships" r:embed="rId65"/>
            <a:stretch>
              <a:fillRect/>
            </a:stretch>
          </xdr:blipFill>
          <xdr:spPr>
            <a:xfrm>
              <a:off x="7108920" y="2914200"/>
              <a:ext cx="184680" cy="132840"/>
            </a:xfrm>
            <a:prstGeom prst="rect">
              <a:avLst/>
            </a:prstGeom>
          </xdr:spPr>
        </xdr:pic>
      </mc:Fallback>
    </mc:AlternateContent>
    <xdr:clientData/>
  </xdr:twoCellAnchor>
  <xdr:twoCellAnchor editAs="oneCell">
    <xdr:from>
      <xdr:col>10</xdr:col>
      <xdr:colOff>269611</xdr:colOff>
      <xdr:row>15</xdr:row>
      <xdr:rowOff>85794</xdr:rowOff>
    </xdr:from>
    <xdr:to>
      <xdr:col>11</xdr:col>
      <xdr:colOff>246028</xdr:colOff>
      <xdr:row>17</xdr:row>
      <xdr:rowOff>48729</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45" name="Ink 144">
              <a:extLst>
                <a:ext uri="{FF2B5EF4-FFF2-40B4-BE49-F238E27FC236}">
                  <a16:creationId xmlns:a16="http://schemas.microsoft.com/office/drawing/2014/main" id="{778F14EE-A7F8-5E22-C789-7A16A75E7B38}"/>
                </a:ext>
              </a:extLst>
            </xdr14:cNvPr>
            <xdr14:cNvContentPartPr/>
          </xdr14:nvContentPartPr>
          <xdr14:nvPr macro=""/>
          <xdr14:xfrm>
            <a:off x="6351840" y="2926080"/>
            <a:ext cx="584640" cy="341640"/>
          </xdr14:xfrm>
        </xdr:contentPart>
      </mc:Choice>
      <mc:Fallback>
        <xdr:pic>
          <xdr:nvPicPr>
            <xdr:cNvPr id="145" name="Ink 144">
              <a:extLst>
                <a:ext uri="{FF2B5EF4-FFF2-40B4-BE49-F238E27FC236}">
                  <a16:creationId xmlns:a16="http://schemas.microsoft.com/office/drawing/2014/main" id="{778F14EE-A7F8-5E22-C789-7A16A75E7B38}"/>
                </a:ext>
              </a:extLst>
            </xdr:cNvPr>
            <xdr:cNvPicPr/>
          </xdr:nvPicPr>
          <xdr:blipFill>
            <a:blip xmlns:r="http://schemas.openxmlformats.org/officeDocument/2006/relationships" r:embed="rId67"/>
            <a:stretch>
              <a:fillRect/>
            </a:stretch>
          </xdr:blipFill>
          <xdr:spPr>
            <a:xfrm>
              <a:off x="6345724" y="2919960"/>
              <a:ext cx="596872" cy="353880"/>
            </a:xfrm>
            <a:prstGeom prst="rect">
              <a:avLst/>
            </a:prstGeom>
          </xdr:spPr>
        </xdr:pic>
      </mc:Fallback>
    </mc:AlternateContent>
    <xdr:clientData/>
  </xdr:twoCellAnchor>
  <xdr:twoCellAnchor editAs="oneCell">
    <xdr:from>
      <xdr:col>11</xdr:col>
      <xdr:colOff>372748</xdr:colOff>
      <xdr:row>18</xdr:row>
      <xdr:rowOff>40097</xdr:rowOff>
    </xdr:from>
    <xdr:to>
      <xdr:col>13</xdr:col>
      <xdr:colOff>211822</xdr:colOff>
      <xdr:row>19</xdr:row>
      <xdr:rowOff>176904</xdr:rowOff>
    </xdr:to>
    <mc:AlternateContent xmlns:mc="http://schemas.openxmlformats.org/markup-compatibility/2006">
      <mc:Choice xmlns:xdr14="http://schemas.microsoft.com/office/excel/2010/spreadsheetDrawing" Requires="xdr14">
        <xdr:contentPart xmlns:r="http://schemas.openxmlformats.org/officeDocument/2006/relationships" r:id="rId68">
          <xdr14:nvContentPartPr>
            <xdr14:cNvPr id="160" name="Ink 159">
              <a:extLst>
                <a:ext uri="{FF2B5EF4-FFF2-40B4-BE49-F238E27FC236}">
                  <a16:creationId xmlns:a16="http://schemas.microsoft.com/office/drawing/2014/main" id="{39742D51-C85E-D7B7-CEA6-074F30B84C14}"/>
                </a:ext>
              </a:extLst>
            </xdr14:cNvPr>
            <xdr14:cNvContentPartPr/>
          </xdr14:nvContentPartPr>
          <xdr14:nvPr macro=""/>
          <xdr14:xfrm>
            <a:off x="7063200" y="3448440"/>
            <a:ext cx="1055520" cy="326160"/>
          </xdr14:xfrm>
        </xdr:contentPart>
      </mc:Choice>
      <mc:Fallback>
        <xdr:pic>
          <xdr:nvPicPr>
            <xdr:cNvPr id="160" name="Ink 159">
              <a:extLst>
                <a:ext uri="{FF2B5EF4-FFF2-40B4-BE49-F238E27FC236}">
                  <a16:creationId xmlns:a16="http://schemas.microsoft.com/office/drawing/2014/main" id="{39742D51-C85E-D7B7-CEA6-074F30B84C14}"/>
                </a:ext>
              </a:extLst>
            </xdr:cNvPr>
            <xdr:cNvPicPr/>
          </xdr:nvPicPr>
          <xdr:blipFill>
            <a:blip xmlns:r="http://schemas.openxmlformats.org/officeDocument/2006/relationships" r:embed="rId69"/>
            <a:stretch>
              <a:fillRect/>
            </a:stretch>
          </xdr:blipFill>
          <xdr:spPr>
            <a:xfrm>
              <a:off x="7057080" y="3442320"/>
              <a:ext cx="1067760" cy="338400"/>
            </a:xfrm>
            <a:prstGeom prst="rect">
              <a:avLst/>
            </a:prstGeom>
          </xdr:spPr>
        </xdr:pic>
      </mc:Fallback>
    </mc:AlternateContent>
    <xdr:clientData/>
  </xdr:twoCellAnchor>
  <xdr:twoCellAnchor editAs="oneCell">
    <xdr:from>
      <xdr:col>10</xdr:col>
      <xdr:colOff>292291</xdr:colOff>
      <xdr:row>18</xdr:row>
      <xdr:rowOff>102737</xdr:rowOff>
    </xdr:from>
    <xdr:to>
      <xdr:col>11</xdr:col>
      <xdr:colOff>214348</xdr:colOff>
      <xdr:row>19</xdr:row>
      <xdr:rowOff>140544</xdr:rowOff>
    </xdr:to>
    <mc:AlternateContent xmlns:mc="http://schemas.openxmlformats.org/markup-compatibility/2006">
      <mc:Choice xmlns:xdr14="http://schemas.microsoft.com/office/excel/2010/spreadsheetDrawing" Requires="xdr14">
        <xdr:contentPart xmlns:r="http://schemas.openxmlformats.org/officeDocument/2006/relationships" r:id="rId70">
          <xdr14:nvContentPartPr>
            <xdr14:cNvPr id="161" name="Ink 160">
              <a:extLst>
                <a:ext uri="{FF2B5EF4-FFF2-40B4-BE49-F238E27FC236}">
                  <a16:creationId xmlns:a16="http://schemas.microsoft.com/office/drawing/2014/main" id="{5E294B1A-01B0-763B-B19C-84AC91A47AB9}"/>
                </a:ext>
              </a:extLst>
            </xdr14:cNvPr>
            <xdr14:cNvContentPartPr/>
          </xdr14:nvContentPartPr>
          <xdr14:nvPr macro=""/>
          <xdr14:xfrm>
            <a:off x="6374520" y="3511080"/>
            <a:ext cx="530280" cy="227160"/>
          </xdr14:xfrm>
        </xdr:contentPart>
      </mc:Choice>
      <mc:Fallback>
        <xdr:pic>
          <xdr:nvPicPr>
            <xdr:cNvPr id="161" name="Ink 160">
              <a:extLst>
                <a:ext uri="{FF2B5EF4-FFF2-40B4-BE49-F238E27FC236}">
                  <a16:creationId xmlns:a16="http://schemas.microsoft.com/office/drawing/2014/main" id="{5E294B1A-01B0-763B-B19C-84AC91A47AB9}"/>
                </a:ext>
              </a:extLst>
            </xdr:cNvPr>
            <xdr:cNvPicPr/>
          </xdr:nvPicPr>
          <xdr:blipFill>
            <a:blip xmlns:r="http://schemas.openxmlformats.org/officeDocument/2006/relationships" r:embed="rId71"/>
            <a:stretch>
              <a:fillRect/>
            </a:stretch>
          </xdr:blipFill>
          <xdr:spPr>
            <a:xfrm>
              <a:off x="6368400" y="3504960"/>
              <a:ext cx="542520" cy="239400"/>
            </a:xfrm>
            <a:prstGeom prst="rect">
              <a:avLst/>
            </a:prstGeom>
          </xdr:spPr>
        </xdr:pic>
      </mc:Fallback>
    </mc:AlternateContent>
    <xdr:clientData/>
  </xdr:twoCellAnchor>
  <xdr:twoCellAnchor editAs="oneCell">
    <xdr:from>
      <xdr:col>15</xdr:col>
      <xdr:colOff>292457</xdr:colOff>
      <xdr:row>17</xdr:row>
      <xdr:rowOff>103089</xdr:rowOff>
    </xdr:from>
    <xdr:to>
      <xdr:col>15</xdr:col>
      <xdr:colOff>399377</xdr:colOff>
      <xdr:row>19</xdr:row>
      <xdr:rowOff>42264</xdr:rowOff>
    </xdr:to>
    <mc:AlternateContent xmlns:mc="http://schemas.openxmlformats.org/markup-compatibility/2006">
      <mc:Choice xmlns:xdr14="http://schemas.microsoft.com/office/excel/2010/spreadsheetDrawing" Requires="xdr14">
        <xdr:contentPart xmlns:r="http://schemas.openxmlformats.org/officeDocument/2006/relationships" r:id="rId72">
          <xdr14:nvContentPartPr>
            <xdr14:cNvPr id="165" name="Ink 164">
              <a:extLst>
                <a:ext uri="{FF2B5EF4-FFF2-40B4-BE49-F238E27FC236}">
                  <a16:creationId xmlns:a16="http://schemas.microsoft.com/office/drawing/2014/main" id="{D6333E0A-A0EE-C513-F425-5F3F34450B55}"/>
                </a:ext>
              </a:extLst>
            </xdr14:cNvPr>
            <xdr14:cNvContentPartPr/>
          </xdr14:nvContentPartPr>
          <xdr14:nvPr macro=""/>
          <xdr14:xfrm>
            <a:off x="9415800" y="3322080"/>
            <a:ext cx="106920" cy="317880"/>
          </xdr14:xfrm>
        </xdr:contentPart>
      </mc:Choice>
      <mc:Fallback>
        <xdr:pic>
          <xdr:nvPicPr>
            <xdr:cNvPr id="165" name="Ink 164">
              <a:extLst>
                <a:ext uri="{FF2B5EF4-FFF2-40B4-BE49-F238E27FC236}">
                  <a16:creationId xmlns:a16="http://schemas.microsoft.com/office/drawing/2014/main" id="{D6333E0A-A0EE-C513-F425-5F3F34450B55}"/>
                </a:ext>
              </a:extLst>
            </xdr:cNvPr>
            <xdr:cNvPicPr/>
          </xdr:nvPicPr>
          <xdr:blipFill>
            <a:blip xmlns:r="http://schemas.openxmlformats.org/officeDocument/2006/relationships" r:embed="rId73"/>
            <a:stretch>
              <a:fillRect/>
            </a:stretch>
          </xdr:blipFill>
          <xdr:spPr>
            <a:xfrm>
              <a:off x="9409680" y="3315960"/>
              <a:ext cx="119160" cy="330120"/>
            </a:xfrm>
            <a:prstGeom prst="rect">
              <a:avLst/>
            </a:prstGeom>
          </xdr:spPr>
        </xdr:pic>
      </mc:Fallback>
    </mc:AlternateContent>
    <xdr:clientData/>
  </xdr:twoCellAnchor>
  <xdr:twoCellAnchor editAs="oneCell">
    <xdr:from>
      <xdr:col>13</xdr:col>
      <xdr:colOff>441502</xdr:colOff>
      <xdr:row>18</xdr:row>
      <xdr:rowOff>17057</xdr:rowOff>
    </xdr:from>
    <xdr:to>
      <xdr:col>15</xdr:col>
      <xdr:colOff>126857</xdr:colOff>
      <xdr:row>20</xdr:row>
      <xdr:rowOff>2312</xdr:rowOff>
    </xdr:to>
    <mc:AlternateContent xmlns:mc="http://schemas.openxmlformats.org/markup-compatibility/2006">
      <mc:Choice xmlns:xdr14="http://schemas.microsoft.com/office/excel/2010/spreadsheetDrawing" Requires="xdr14">
        <xdr:contentPart xmlns:r="http://schemas.openxmlformats.org/officeDocument/2006/relationships" r:id="rId74">
          <xdr14:nvContentPartPr>
            <xdr14:cNvPr id="166" name="Ink 165">
              <a:extLst>
                <a:ext uri="{FF2B5EF4-FFF2-40B4-BE49-F238E27FC236}">
                  <a16:creationId xmlns:a16="http://schemas.microsoft.com/office/drawing/2014/main" id="{61F5E16D-614E-4249-B122-5033547D84DB}"/>
                </a:ext>
              </a:extLst>
            </xdr14:cNvPr>
            <xdr14:cNvContentPartPr/>
          </xdr14:nvContentPartPr>
          <xdr14:nvPr macro=""/>
          <xdr14:xfrm>
            <a:off x="8348400" y="3425400"/>
            <a:ext cx="901800" cy="363960"/>
          </xdr14:xfrm>
        </xdr:contentPart>
      </mc:Choice>
      <mc:Fallback>
        <xdr:pic>
          <xdr:nvPicPr>
            <xdr:cNvPr id="166" name="Ink 165">
              <a:extLst>
                <a:ext uri="{FF2B5EF4-FFF2-40B4-BE49-F238E27FC236}">
                  <a16:creationId xmlns:a16="http://schemas.microsoft.com/office/drawing/2014/main" id="{61F5E16D-614E-4249-B122-5033547D84DB}"/>
                </a:ext>
              </a:extLst>
            </xdr:cNvPr>
            <xdr:cNvPicPr/>
          </xdr:nvPicPr>
          <xdr:blipFill>
            <a:blip xmlns:r="http://schemas.openxmlformats.org/officeDocument/2006/relationships" r:embed="rId75"/>
            <a:stretch>
              <a:fillRect/>
            </a:stretch>
          </xdr:blipFill>
          <xdr:spPr>
            <a:xfrm>
              <a:off x="8342280" y="3419280"/>
              <a:ext cx="914040" cy="3762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16.501"/>
    </inkml:context>
    <inkml:brush xml:id="br0">
      <inkml:brushProperty name="width" value="0.035" units="cm"/>
      <inkml:brushProperty name="height" value="0.035" units="cm"/>
      <inkml:brushProperty name="color" value="#E71224"/>
    </inkml:brush>
  </inkml:definitions>
  <inkml:trace contextRef="#ctx0" brushRef="#br0">414 64 24575,'4'0'0,"0"0"0,0 0 0,0 0 0,0 0 0,0 1 0,0 0 0,-1-1 0,1 2 0,0-1 0,0 0 0,-1 1 0,1-1 0,0 1 0,5 4 0,-7-4 0,0 1 0,0 0 0,0 0 0,0 0 0,-1 0 0,1 0 0,-1 0 0,0 0 0,0 1 0,0-1 0,0 0 0,-1 1 0,1-1 0,-1 1 0,0-1 0,0 1 0,0 4 0,0-2 0,0 0 0,0 0 0,0 0 0,-1 0 0,0 0 0,0 0 0,0 0 0,-1 0 0,-4 10 0,3-12 0,0-1 0,0 1 0,0-1 0,0 0 0,-1 0 0,1-1 0,-1 1 0,1-1 0,-1 1 0,0-1 0,0 0 0,0-1 0,0 1 0,-5 0 0,-11 6 0,0-1 0,-1-1 0,0-1 0,0-1 0,0-1 0,0-1 0,-22 0 0,25-2 0,0-1 0,0 0 0,0-1 0,1 0 0,-1-2 0,-29-9 0,30 7 0,12 5 0,1-1 0,-1 1 0,0-1 0,1 0 0,-1 0 0,1 0 0,0-1 0,-1 1 0,1-1 0,0 0 0,1 0 0,-1-1 0,-5-5 0,9 9-33,0-1 0,0 1-1,0 0 1,-1 0 0,1-1-1,0 1 1,0 0 0,0-1 0,0 1-1,0 0 1,0 0 0,0-1-1,0 1 1,0 0 0,0-1-1,0 1 1,0 0 0,0 0 0,0-1-1,0 1 1,0 0 0,0 0-1,0-1 1,1 1 0,-1 0-1,0 0 1,0-1 0,0 1 0,0 0-1,1 0 1,-1-1 0,0 1-1,0 0 1,0 0 0,1 0-1,-1 0 1,0-1 0,0 1 0,1 0-1,-1 0 1,7-3-6793</inkml:trace>
  <inkml:trace contextRef="#ctx0" brushRef="#br0" timeOffset="769.41">669 1 24575,'-15'0'0,"1"1"0,-1 0 0,1 1 0,0 1 0,0 0 0,0 1 0,0 0 0,0 2 0,1-1 0,0 2 0,0-1 0,1 2 0,-14 10 0,23-17 0,-3 3 0,0 0 0,1-1 0,-1 2 0,1-1 0,0 1 0,0-1 0,-6 9 0,10-11 0,0-1 0,0 1 0,1 0 0,-1 0 0,1 0 0,-1-1 0,1 1 0,0 0 0,0 0 0,0 0 0,0 0 0,0 0 0,0 0 0,0 0 0,1 0 0,-1 0 0,1-1 0,-1 1 0,1 0 0,0 0 0,-1 0 0,1-1 0,0 1 0,0 0 0,1-1 0,-1 1 0,0-1 0,0 0 0,1 1 0,2 1 0,10 9 0,1-1 0,-1 0 0,2-1 0,0-1 0,0 0 0,0-1 0,1-1 0,0-1 0,1 0 0,-1-1 0,19 2 0,21 2-682,109 1-1,-152-10-6143</inkml:trace>
  <inkml:trace contextRef="#ctx0" brushRef="#br0" timeOffset="1119.34">1211 240 24575,'0'415'0,"0"-412"-91,0-1 0,0 0 0,0 1 0,0-1 0,0 1 0,-1-1 0,1 0 0,-1 1 0,1-1 0,-1 0 0,0 1 0,0-1 0,0 0 0,-2 3 0,-4 2-6735</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2.114"/>
    </inkml:context>
    <inkml:brush xml:id="br0">
      <inkml:brushProperty name="width" value="0.035" units="cm"/>
      <inkml:brushProperty name="height" value="0.035" units="cm"/>
      <inkml:brushProperty name="color" value="#E71224"/>
    </inkml:brush>
  </inkml:definitions>
  <inkml:trace contextRef="#ctx0" brushRef="#br0">19 0 24575,'0'1'0,"0"-1"0,0 0 0,0 0 0,0 0 0,0 0 0,0 0 0,1 1 0,-1-1 0,0 0 0,0 0 0,0 0 0,0 0 0,0 0 0,0 1 0,0-1 0,0 0 0,0 0 0,0 0 0,0 0 0,0 1 0,0-1 0,0 0 0,0 0 0,0 0 0,0 1 0,0-1 0,0 0 0,0 0 0,0 0 0,0 0 0,-1 0 0,1 1 0,0-1 0,0 0 0,0 0 0,0 0 0,0 0 0,0 0 0,0 0 0,-1 1 0,1-1 0,0 0 0,0 0 0,0 0 0,0 0 0,0 0 0,-1 0 0,19 8 0,10-6 0,-1 2 0,1 1 0,-1 1 0,0 2 0,41 16 0,-11-4 0,-48-18 0,0 0 0,-1 1 0,1 0 0,0 0 0,-1 1 0,0 0 0,0 0 0,0 1 0,0 0 0,-1 0 0,11 11 0,-16-14 0,0 0 0,-1 0 0,0 1 0,1-1 0,-1 0 0,0 1 0,0-1 0,0 0 0,-1 1 0,1-1 0,-1 1 0,1 0 0,-1-1 0,0 1 0,0-1 0,0 1 0,0-1 0,0 1 0,0 0 0,-1-1 0,0 3 0,-1 0 0,0 0 0,-1-1 0,1 1 0,-1-1 0,0 0 0,0 0 0,0 0 0,-1 0 0,1 0 0,-5 3 0,-5 3 0,0 0 0,0-2 0,-1 1 0,0-2 0,-29 12 0,-40 14 0,-62 18 0,144-50 5,0-1 0,-1 1 0,1-1-1,0 0 1,0 0 0,-1 0 0,1 1 0,0-1-1,-1 0 1,1-1 0,0 1 0,-1 0 0,1 0-1,0-1 1,0 1 0,-1 0 0,1-1-1,0 1 1,0-1 0,0 0 0,-1 1 0,1-1-1,0 0 1,-1-1 0,0 0-119,1 0 0,0 0-1,0 0 1,0 0 0,0 0 0,0-1-1,0 1 1,1 0 0,-1-1 0,1 1-1,-1 0 1,1-5 0,-1-6-6712</inkml:trace>
  <inkml:trace contextRef="#ctx0" brushRef="#br0" timeOffset="407.07">593 144 24575,'-12'2'0,"0"1"0,1 0 0,-1 1 0,1 0 0,0 1 0,0 0 0,0 0 0,1 2 0,-13 8 0,-14 8 0,9-10 0,21-11 0,0 1 0,-1 1 0,1-1 0,0 1 0,1 0 0,-1 1 0,1 0 0,0 0 0,-8 8 0,14-13 0,0 1 0,0 0 0,0 0 0,0 0 0,0 0 0,0 0 0,0 0 0,0 0 0,1-1 0,-1 1 0,0 0 0,0 0 0,1 0 0,-1 0 0,1 0 0,-1-1 0,1 1 0,-1 0 0,1 0 0,-1-1 0,1 1 0,-1 0 0,1-1 0,0 1 0,0-1 0,-1 1 0,1-1 0,0 1 0,0-1 0,-1 0 0,1 1 0,0-1 0,0 0 0,1 1 0,39 16 0,-33-14 0,21 8 0,0-1 0,40 7 0,-56-14 0,1-1 0,0 0 0,-1-1 0,1-1 0,-1 0 0,1-1 0,24-5 0,-17-4-1365,-13 4-5461</inkml:trace>
  <inkml:trace contextRef="#ctx0" brushRef="#br0" timeOffset="921.02">896 303 24575,'0'3'0,"1"1"0,0-1 0,0 0 0,0 0 0,0 1 0,1-1 0,-1 0 0,1 0 0,2 3 0,10 25 0,-12-15 0,-1 0 0,-1-1 0,-1 18 0,3 40 0,-2-73 0,0 0 0,1 1 0,-1-1 0,0 0 0,0 0 0,1 1 0,-1-1 0,1 0 0,-1 0 0,0 0 0,1 0 0,-1 1 0,0-1 0,1 0 0,-1 0 0,1 0 0,-1 0 0,0 0 0,1 0 0,-1 0 0,1 0 0,-1 0 0,0 0 0,1 0 0,-1 0 0,1 0 0,-1-1 0,0 1 0,1 0 0,-1 0 0,1 0 0,-1 0 0,0-1 0,1 1 0,-1 0 0,0 0 0,0-1 0,1 1 0,-1 0 0,0-1 0,1 1 0,-1 0 0,0-1 0,0 1 0,1-1 0,25-22 0,-15 13 0,1 2 0,1 1 0,0 0 0,0 1 0,1 0 0,-1 1 0,1 0 0,1 1 0,-1 1 0,0 0 0,1 1 0,-1 1 0,1 0 0,0 1 0,-1 1 0,25 3 0,-34-2 0,0 0 0,-1 0 0,1 0 0,-1 1 0,1-1 0,-1 1 0,0 0 0,0 1 0,0-1 0,-1 1 0,1-1 0,-1 1 0,0 0 0,0 1 0,0-1 0,0 0 0,-1 1 0,0-1 0,0 1 0,0 0 0,0 0 0,-1 0 0,0 0 0,1 7 0,1 4 0,-1 0 0,-1-1 0,-1 1 0,0 0 0,-1 0 0,-5 27 0,4-38 0,1 0 0,-1 0 0,0 0 0,0 0 0,-1 0 0,0-1 0,1 1 0,-2-1 0,1 0 0,0 1 0,-1-1 0,0-1 0,0 1 0,0-1 0,0 1 0,-1-1 0,1 0 0,-1-1 0,0 1 0,0-1 0,0 0 0,0 0 0,0 0 0,-8 1 0,3-1 0,-1 0 0,1-1 0,-1 0 0,0 0 0,1-1 0,-1 0 0,0-1 0,1 0 0,-1-1 0,1 0 0,-18-7 0,23 6-23,0-1 1,-1 0-1,1 0 0,1 0 0,-1-1 0,1 0 0,0 0 0,0 0 1,-5-8-1,-1-1-1114,4 6-5689</inkml:trace>
  <inkml:trace contextRef="#ctx0" brushRef="#br0" timeOffset="1255.61">943 191 24575,'73'-1'0,"79"3"0,-147-2-170,0 1-1,0 0 0,0 1 1,0-1-1,0 1 0,0 0 1,8 4-1,-5-1-6655</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9.331"/>
    </inkml:context>
    <inkml:brush xml:id="br0">
      <inkml:brushProperty name="width" value="0.035" units="cm"/>
      <inkml:brushProperty name="height" value="0.035" units="cm"/>
      <inkml:brushProperty name="color" value="#E71224"/>
    </inkml:brush>
  </inkml:definitions>
  <inkml:trace contextRef="#ctx0" brushRef="#br0">28 2 24575,'31'-1'0,"-11"0"0,0 1 0,0 1 0,0 1 0,0 0 0,22 7 0,-36-7 0,0 0 0,0 0 0,-1 1 0,1 0 0,-1 0 0,0 0 0,0 1 0,0-1 0,-1 1 0,1 1 0,-1-1 0,0 0 0,0 1 0,0 0 0,-1 0 0,1 0 0,-1 1 0,-1-1 0,1 0 0,-1 1 0,3 9 0,-4-12 0,1 3 0,0 0 0,0 0 0,-1 0 0,1 0 0,-1 0 0,-1 0 0,1 8 0,-2-11 0,0 0 0,1 0 0,-1-1 0,0 1 0,-1-1 0,1 1 0,0-1 0,-1 0 0,1 1 0,-1-1 0,0 0 0,0 0 0,0 0 0,0 0 0,0 0 0,0-1 0,-1 1 0,-3 2 0,-12 6 0,-1 0 0,1-1 0,-2 0 0,1-2 0,-1 0 0,0-2 0,0 0 0,-1-1 0,-37 2 0,57-5-42,-1-1-1,1 0 0,0 0 1,-1 1-1,1-1 0,-1 0 1,1 0-1,-1 0 0,1-1 1,-1 1-1,1 0 0,0 0 1,-1-1-1,1 1 0,-1-1 1,1 1-1,0-1 0,-1 0 1,1 0-1,0 1 0,0-1 1,0 0-1,0 0 0,0 0 1,0 0-1,0 0 0,0 0 1,0-1-1,0 1 0,0 0 1,0-2-1,0-7-6783</inkml:trace>
  <inkml:trace contextRef="#ctx0" brushRef="#br0" timeOffset="363.94">458 50 24575,'-9'1'0,"1"0"0,-1 0 0,0 1 0,1 0 0,0 1 0,-1 0 0,1 0 0,0 1 0,1 0 0,-1 0 0,1 1 0,0 0 0,-11 9 0,5-2 0,-1 1 0,2 0 0,0 1 0,0 0 0,-13 24 0,21-33 0,1 1 0,-1 0 0,2 0 0,-1 1 0,1-1 0,0 1 0,0-1 0,1 1 0,-1-1 0,2 1 0,-1 12 0,1-16 0,1 1 0,-1 0 0,1-1 0,0 1 0,0-1 0,1 0 0,-1 1 0,1-1 0,-1 0 0,1 0 0,0 1 0,0-1 0,0-1 0,1 1 0,-1 0 0,1-1 0,0 1 0,-1-1 0,1 0 0,0 0 0,0 0 0,6 3 0,5 3 0,0-1 0,1 0 0,0-1 0,0 0 0,0-2 0,0 1 0,1-2 0,-1 0 0,1-1 0,22 0 0,-25-1 0,0-2 0,0 1 0,0-1 0,-1-1 0,1 0 0,0-1 0,-1-1 0,1 0 0,-1 0 0,0-1 0,-1-1 0,1 0 0,-1 0 0,14-12 0,62-53-1365,-80 65-5461</inkml:trace>
  <inkml:trace contextRef="#ctx0" brushRef="#br0" timeOffset="1990.89">984 273 24575,'0'34'0,"-1"1"0,-1-1 0,-2 1 0,-2-1 0,-14 52 0,19-85 0,0 1 0,1-1 0,-1 1 0,1-1 0,0 1 0,0-1 0,-1 1 0,1 0 0,0-1 0,0 1 0,0 0 0,1-1 0,-1 1 0,0-1 0,1 1 0,-1 0 0,1-1 0,-1 1 0,1-1 0,0 1 0,0-1 0,-1 0 0,1 1 0,2 0 0,-1 1 0,1-1 0,-1 0 0,1-1 0,0 1 0,0 0 0,0-1 0,0 0 0,0 1 0,0-1 0,0-1 0,6 2 0,12 1 0,-1-2 0,1 0 0,26-2 0,-24 0 0,27-5 120,-31-5-321,-19 11 162,1-1 0,-1 1 0,0-1 0,0 0 0,0 1 1,0-1-1,0 0 0,0 1 0,0-1 0,0 1 0,0-1 0,0 0 0,-1 1 0,1-1 0,0 0 0,0 1 1,-1-1-1,1 1 0,0-1 0,-1 1 0,1-1 0,0 1 0,-1-1 0,1 1 0,-1-1 0,1 1 0,-1-1 1,1 1-1,-1 0 0,1-1 0,-1 1 0,0-1 0,-8-5-6787</inkml:trace>
  <inkml:trace contextRef="#ctx0" brushRef="#br0" timeOffset="2235.07">1128 480 24575,'1'0'0,"0"1"0,-1-1 0,1 1 0,0-1 0,0 1 0,0 0 0,-1-1 0,1 1 0,0 0 0,-1-1 0,1 1 0,0 0 0,-1 0 0,1 0 0,-1-1 0,0 1 0,1 0 0,-1 0 0,1 0 0,-1 0 0,0 0 0,0 0 0,0 0 0,0 0 0,0 0 0,1 0 0,-2 1 0,4 33 0,-3-31 0,15 190 0,-14-187 0,-2-1 0,1 1 0,-1 0 0,0-1 0,-1 1 0,1-1 0,-1 1 0,-1-1 0,-4 11 0,-1-4 0,-1-1 0,0 0 0,-13 13 0,20-23 0,-23 30-1365,17-23-5461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7.673"/>
    </inkml:context>
    <inkml:brush xml:id="br0">
      <inkml:brushProperty name="width" value="0.035" units="cm"/>
      <inkml:brushProperty name="height" value="0.035" units="cm"/>
      <inkml:brushProperty name="color" value="#E71224"/>
    </inkml:brush>
  </inkml:definitions>
  <inkml:trace contextRef="#ctx0" brushRef="#br0">126 19 24575,'1'-1'0,"-1"0"0,1 0 0,-1 0 0,1 0 0,-1 1 0,1-1 0,0 0 0,-1 0 0,1 1 0,0-1 0,-1 1 0,1-1 0,0 0 0,0 1 0,0-1 0,0 1 0,0 0 0,-1-1 0,1 1 0,0 0 0,0-1 0,0 1 0,0 0 0,0 0 0,0 0 0,0 0 0,1 0 0,33-2 0,-31 2 0,17-1 0,-4 0 0,0 1 0,0 0 0,19 4 0,-30-3 0,0 0 0,-1 1 0,0 0 0,1 0 0,-1 0 0,0 1 0,0-1 0,0 1 0,0 0 0,-1 1 0,1-1 0,-1 1 0,5 5 0,-5-4 0,0 0 0,-1 0 0,0 1 0,0-1 0,0 1 0,-1 0 0,0 0 0,0 0 0,0 0 0,-1 0 0,0 0 0,0 0 0,-1 0 0,1 0 0,-1 1 0,-1-1 0,1 0 0,-1 0 0,0 0 0,-1 1 0,1-1 0,-1-1 0,0 1 0,-1 0 0,1 0 0,-1-1 0,0 1 0,-1-1 0,1 0 0,-1 0 0,0 0 0,0-1 0,-1 1 0,-5 4 0,-5 0 0,-1 0 0,0-1 0,-1 0 0,1-1 0,-34 8 0,40-13 0,-1 0 0,0 0 0,0-1 0,0-1 0,-1 0 0,1 0 0,0-1 0,0 0 0,0-1 0,-19-6 0,24 7-105,1-1 0,-1 0 0,1-1 0,-1 1 0,1-1 0,0 0 0,0 0 0,0-1 0,0 1 0,1-1 0,0 0 0,-8-10 0,7 5-6721</inkml:trace>
  <inkml:trace contextRef="#ctx0" brushRef="#br0" timeOffset="457.3">621 35 24575,'-9'1'0,"0"0"0,0 0 0,0 1 0,0 0 0,0 1 0,1 0 0,-1 0 0,1 1 0,0 0 0,0 1 0,0-1 0,1 1 0,-1 1 0,-7 7 0,0 1 0,1 0 0,0 2 0,0 0 0,2 0 0,-14 23 0,24-36 0,0 0 0,0 1 0,1-1 0,-1 1 0,1 0 0,0-1 0,0 1 0,0 0 0,0 0 0,1-1 0,-1 1 0,1 0 0,0 0 0,0 0 0,1 0 0,-1 0 0,1 0 0,0-1 0,0 1 0,0 0 0,0-1 0,1 1 0,-1 0 0,1-1 0,0 0 0,0 1 0,3 3 0,0-2 0,0 0 0,0 0 0,1 0 0,-1 0 0,1-1 0,0 0 0,0 0 0,0-1 0,1 1 0,-1-1 0,1-1 0,0 1 0,12 2 0,-8-3 0,0 1 0,1 0 0,0-1 0,-1-1 0,1 0 0,0 0 0,0-1 0,0 0 0,0-1 0,20-5 0,-5 1-1365,-14 4-5461</inkml:trace>
  <inkml:trace contextRef="#ctx0" brushRef="#br0" timeOffset="1049.82">891 369 24575,'35'-1'0,"-25"0"0,1 0 0,-1 1 0,0 0 0,0 0 0,0 1 0,19 5 0,-28-6 0,-1 0 0,1 0 0,0 0 0,0 1 0,-1-1 0,1 0 0,0 1 0,-1-1 0,1 1 0,0-1 0,-1 1 0,1-1 0,-1 1 0,1-1 0,0 1 0,-1-1 0,0 1 0,1 0 0,-1-1 0,1 1 0,-1 0 0,0-1 0,1 1 0,-1 0 0,0 0 0,0-1 0,1 1 0,-1 0 0,0 0 0,0-1 0,0 1 0,0 1 0,-1 1 0,0-1 0,0 0 0,0 0 0,0 0 0,0 0 0,0 0 0,-1 0 0,1 0 0,-1 0 0,1 0 0,-3 1 0,-3 4 0,-1 0 0,0-1 0,0-1 0,-13 8 0,-14 2 0,21-10 0,1 0 0,0 2 0,0 0 0,-18 12 0,30-19 0,1 0 0,-1 1 0,1-1 0,-1 1 0,1-1 0,-1 1 0,1-1 0,-1 1 0,1-1 0,-1 1 0,1-1 0,-1 1 0,1-1 0,0 1 0,-1 0 0,1-1 0,0 1 0,0 0 0,-1-1 0,1 1 0,0 0 0,0-1 0,0 1 0,0 0 0,0-1 0,0 1 0,0 0 0,0 0 0,0-1 0,0 1 0,1 0 0,-1-1 0,0 1 0,0 0 0,1 0 0,1 1 0,-1 0 0,1-1 0,0 1 0,0 0 0,0-1 0,0 0 0,0 1 0,0-1 0,0 0 0,4 2 0,55 15 0,-5-12 0,-46-6 0,1 1 0,0 0 0,0 1 0,0 0 0,-1 0 0,1 1 0,-1 1 0,0-1 0,16 10 0,-26-13 0,0 0 0,1 0 0,-1 0 0,0 0 0,0 0 0,1 0 0,-1 0 0,0 0 0,0 1 0,1-1 0,-1 0 0,0 0 0,0 0 0,0 0 0,1 1 0,-1-1 0,0 0 0,0 0 0,0 0 0,0 1 0,0-1 0,1 0 0,-1 0 0,0 1 0,0-1 0,0 0 0,0 0 0,0 1 0,0-1 0,0 0 0,0 0 0,0 1 0,0-1 0,0 0 0,0 1 0,0-1 0,0 0 0,0 0 0,0 1 0,0-1 0,-13 4 0,-16-6 0,-25-14-20,33 9-317,0 1 1,0 1 0,-33-4 0,41 9-6490</inkml:trace>
  <inkml:trace contextRef="#ctx0" brushRef="#br0" timeOffset="2539.01">1179 689 24575,'-1'5'0,"0"1"0,0 0 0,-1-1 0,0 1 0,0-1 0,0 1 0,0-1 0,-1 0 0,0 0 0,0 0 0,0 0 0,-1-1 0,0 1 0,1-1 0,-2 0 0,-5 5 0,-2 1 0,0 0 0,-1 0 0,0-1 0,-26 12 0,11-9-273,0-2 0,-2 0 0,1-2 0,-39 5 0,56-11-6553</inkml:trace>
  <inkml:trace contextRef="#ctx0" brushRef="#br0" timeOffset="3041.61">1083 625 24575,'3'0'0,"-1"1"0,1 0 0,-1 0 0,1 0 0,-1 1 0,0-1 0,1 0 0,-1 1 0,0 0 0,0-1 0,0 1 0,0 0 0,0 0 0,2 4 0,24 32 0,-14-20-68,-12-17 16,0 1 0,0-1 0,0 1 1,0 0-1,-1 0 0,1 0 0,-1 0 0,1 0 0,-1 0 0,0 0 0,0 0 0,0 0 1,0 1-1,0-1 0,0 0 0,0 1 0,-1-1 0,0 1 0,1-1 0,-1 1 1,0-1-1,0 1 0,0-1 0,-1 3 0,-4 4-6774</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5.937"/>
    </inkml:context>
    <inkml:brush xml:id="br0">
      <inkml:brushProperty name="width" value="0.035" units="cm"/>
      <inkml:brushProperty name="height" value="0.035" units="cm"/>
      <inkml:brushProperty name="color" value="#E71224"/>
    </inkml:brush>
  </inkml:definitions>
  <inkml:trace contextRef="#ctx0" brushRef="#br0">1 5 24575,'67'-2'0,"-38"0"0,0 2 0,0 0 0,41 7 0,-62-5 0,-1 1 0,1-1 0,0 1 0,-1 1 0,1-1 0,-1 1 0,0 1 0,0-1 0,-1 1 0,1 0 0,-1 1 0,0 0 0,-1 0 0,0 0 0,1 0 0,-2 1 0,1 0 0,-1 0 0,0 0 0,4 11 0,-6-13 0,0 0 0,-1 0 0,0 0 0,1 0 0,-2 0 0,1 0 0,0 0 0,-1 1 0,0-1 0,0 0 0,-1 0 0,0 0 0,0 1 0,0-1 0,0 0 0,-1 0 0,1 0 0,-2-1 0,1 1 0,0 0 0,-1-1 0,0 1 0,0-1 0,0 0 0,0 0 0,-1 0 0,0 0 0,1-1 0,-1 1 0,-1-1 0,1 0 0,-7 3 0,-7 5 24,-1 0 0,0-1 0,0-1 0,-38 11 0,52-19-79,0 0 0,0 0 0,0 0 0,0 0 0,0-1 0,0 0 0,0 0 0,0 0 0,0-1 0,1 1 0,-1-1 0,0 0 0,0-1 0,0 1 0,1-1 0,-1 0 0,0 0 0,1-1 0,0 1 0,0-1 0,0 0 0,0 0 0,0 0 0,0-1 0,1 0 0,-6-6 0,3 2-6771</inkml:trace>
  <inkml:trace contextRef="#ctx0" brushRef="#br0" timeOffset="547.04">558 21 24575,'0'0'0,"0"-1"0,-1 0 0,1 0 0,-1 0 0,1 0 0,-1 1 0,0-1 0,1 0 0,-1 0 0,0 1 0,1-1 0,-1 1 0,0-1 0,0 0 0,0 1 0,1 0 0,-1-1 0,0 1 0,0-1 0,0 1 0,0 0 0,0 0 0,0 0 0,0-1 0,0 1 0,0 0 0,-1 0 0,-33-2 0,31 2 0,-5 0 0,0 1 0,0 1 0,0-1 0,0 2 0,0-1 0,0 1 0,1 0 0,-1 1 0,1 0 0,0 0 0,0 1 0,1 0 0,-1 1 0,1-1 0,0 1 0,1 1 0,-1-1 0,1 1 0,-7 11 0,3-5 0,1 0 0,0 1 0,2 0 0,-1 0 0,2 1 0,0 0 0,0 0 0,2 1 0,0-1 0,-3 22 0,7-31 0,0 0 0,1 0 0,-1 0 0,1 0 0,0 0 0,1 0 0,0 0 0,0 0 0,0-1 0,0 1 0,1-1 0,0 0 0,0 0 0,0 0 0,1 0 0,0 0 0,0-1 0,0 1 0,1-1 0,-1 0 0,1 0 0,0-1 0,0 1 0,10 4 0,-2-1 0,0-1 0,0 0 0,0-1 0,1 0 0,0-1 0,0-1 0,0 0 0,0-1 0,23 1 0,-23-4 0,0 0 0,-1-1 0,1-1 0,0 0 0,-1 0 0,1-2 0,-1 1 0,0-2 0,0 0 0,-1 0 0,23-16 0,-23 15-1365,-1 1-5461</inkml:trace>
  <inkml:trace contextRef="#ctx0" brushRef="#br0" timeOffset="1126.62">909 340 24575,'11'0'0,"1"0"0,0-1 0,1 2 0,-1 0 0,0 1 0,0 0 0,15 4 0,-25-5 0,0 0 0,1 0 0,-1 1 0,0-1 0,0 0 0,0 1 0,0-1 0,0 1 0,0 0 0,0 0 0,-1 0 0,1 0 0,-1 0 0,1 0 0,-1 0 0,0 0 0,0 1 0,0-1 0,0 0 0,0 1 0,0-1 0,-1 1 0,1-1 0,-1 1 0,1-1 0,-1 1 0,0-1 0,0 1 0,-1-1 0,1 1 0,0-1 0,-1 1 0,1-1 0,-1 1 0,0-1 0,-1 4 0,-1 3 0,-1-1 0,0 1 0,0-1 0,-1 0 0,0 0 0,-1 0 0,-11 13 0,-52 48 0,59-59 0,-147 127 0,157-137 0,0 0 0,0 0 0,0 0 0,0 0 0,-1 1 0,1-1 0,0 0 0,0 0 0,0 0 0,0 0 0,0 0 0,0 1 0,-1-1 0,1 0 0,0 0 0,0 0 0,0 0 0,0 1 0,0-1 0,0 0 0,0 0 0,0 0 0,0 1 0,0-1 0,0 0 0,0 0 0,0 0 0,0 1 0,0-1 0,0 0 0,0 0 0,0 0 0,0 1 0,0-1 0,0 0 0,0 0 0,0 0 0,0 1 0,1-1 0,-1 0 0,0 0 0,0 0 0,0 0 0,0 1 0,0-1 0,1 0 0,-1 0 0,0 0 0,0 0 0,16 4 0,23-3 0,-36-1 0,44-3-64,-29 1-153,-1 1 0,1 1 0,0 0 1,0 1-1,22 5 0,-30-2-6609</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3.778"/>
    </inkml:context>
    <inkml:brush xml:id="br0">
      <inkml:brushProperty name="width" value="0.035" units="cm"/>
      <inkml:brushProperty name="height" value="0.035" units="cm"/>
      <inkml:brushProperty name="color" value="#E71224"/>
    </inkml:brush>
  </inkml:definitions>
  <inkml:trace contextRef="#ctx0" brushRef="#br0">0 1 24575,'14'0'0,"-1"-1"0,1 1 0,-1 1 0,1 0 0,24 6 0,-34-6 0,0 1 0,0 0 0,0 0 0,0 0 0,0 0 0,0 1 0,0-1 0,-1 1 0,0 0 0,1 0 0,-1 0 0,0 1 0,0-1 0,-1 1 0,1-1 0,-1 1 0,0 0 0,3 7 0,-1-3-112,-1 0-44,1 0-1,-1 0 0,1-1 1,1 0-1,-1 1 0,1-2 1,11 13-1,-8-13-6669</inkml:trace>
  <inkml:trace contextRef="#ctx0" brushRef="#br0" timeOffset="1094.12">1259 65 24575,'0'0'-8191</inkml:trace>
  <inkml:trace contextRef="#ctx0" brushRef="#br0" timeOffset="1293.87">1259 367 24575,'0'0'-8191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554"/>
    </inkml:context>
    <inkml:brush xml:id="br0">
      <inkml:brushProperty name="width" value="0.035" units="cm"/>
      <inkml:brushProperty name="height" value="0.035" units="cm"/>
      <inkml:brushProperty name="color" value="#E71224"/>
    </inkml:brush>
  </inkml:definitions>
  <inkml:trace contextRef="#ctx0" brushRef="#br0">1 1 24575,'0'2'0,"0"5"0,0 0-8191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784"/>
    </inkml:context>
    <inkml:brush xml:id="br0">
      <inkml:brushProperty name="width" value="0.035" units="cm"/>
      <inkml:brushProperty name="height" value="0.035" units="cm"/>
      <inkml:brushProperty name="color" value="#E71224"/>
    </inkml:brush>
  </inkml:definitions>
  <inkml:trace contextRef="#ctx0" brushRef="#br0">0 0 24575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132"/>
    </inkml:context>
    <inkml:brush xml:id="br0">
      <inkml:brushProperty name="width" value="0.035" units="cm"/>
      <inkml:brushProperty name="height" value="0.035" units="cm"/>
      <inkml:brushProperty name="color" value="#E71224"/>
    </inkml:brush>
  </inkml:definitions>
  <inkml:trace contextRef="#ctx0" brushRef="#br0">0 0 24575,'0'3'0,"0"3"0,0 4 0,0 2 0,0 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312"/>
    </inkml:context>
    <inkml:brush xml:id="br0">
      <inkml:brushProperty name="width" value="0.035" units="cm"/>
      <inkml:brushProperty name="height" value="0.035" units="cm"/>
      <inkml:brushProperty name="color" value="#E71224"/>
    </inkml:brush>
  </inkml:definitions>
  <inkml:trace contextRef="#ctx0" brushRef="#br0">0 0 24575,'3'0'0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677"/>
    </inkml:context>
    <inkml:brush xml:id="br0">
      <inkml:brushProperty name="width" value="0.035" units="cm"/>
      <inkml:brushProperty name="height" value="0.035" units="cm"/>
      <inkml:brushProperty name="color" value="#E71224"/>
    </inkml:brush>
  </inkml:definitions>
  <inkml:trace contextRef="#ctx0" brushRef="#br0">16 1 24575,'-2'0'0,"-2"3"0,1 3 0,0 4 0,1 2 0,1 0-8191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861"/>
    </inkml:context>
    <inkml:brush xml:id="br0">
      <inkml:brushProperty name="width" value="0.035" units="cm"/>
      <inkml:brushProperty name="height" value="0.035" units="cm"/>
      <inkml:brushProperty name="color" value="#E71224"/>
    </inkml:brush>
  </inkml:definitions>
  <inkml:trace contextRef="#ctx0" brushRef="#br0">1 1 24575,'0'3'0,"2"0"0,2 3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243"/>
    </inkml:context>
    <inkml:brush xml:id="br0">
      <inkml:brushProperty name="width" value="0.035" units="cm"/>
      <inkml:brushProperty name="height" value="0.035" units="cm"/>
      <inkml:brushProperty name="color" value="#E71224"/>
    </inkml:brush>
  </inkml:definitions>
  <inkml:trace contextRef="#ctx0" brushRef="#br0">1 0 24575,'3'0'0,"0"3"0,0 3 0,0 4 0,-1 3 0,2-2 0,0 1 0,0-1-8191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440"/>
    </inkml:context>
    <inkml:brush xml:id="br0">
      <inkml:brushProperty name="width" value="0.035" units="cm"/>
      <inkml:brushProperty name="height" value="0.035" units="cm"/>
      <inkml:brushProperty name="color" value="#E71224"/>
    </inkml:brush>
  </inkml:definitions>
  <inkml:trace contextRef="#ctx0" brushRef="#br0">1 0 24575,'0'3'0,"0"3"0,0 4 0,0 0-8191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3.994"/>
    </inkml:context>
    <inkml:brush xml:id="br0">
      <inkml:brushProperty name="width" value="0.035" units="cm"/>
      <inkml:brushProperty name="height" value="0.035" units="cm"/>
      <inkml:brushProperty name="color" value="#E71224"/>
    </inkml:brush>
  </inkml:definitions>
  <inkml:trace contextRef="#ctx0" brushRef="#br0">76 0 24575,'8'1'0,"-1"0"0,0 0 0,0 0 0,0 1 0,0 0 0,0 1 0,-1-1 0,1 1 0,9 6 0,55 40 0,-57-39 0,-8-6 0,-1 1 0,0-1 0,0 1 0,0 0 0,-1 0 0,1 1 0,-1-1 0,-1 1 0,6 9 0,-8-13 0,0 0 0,-1 0 0,1 0 0,0 0 0,-1 0 0,0 0 0,1 0 0,-1 0 0,0 0 0,0 0 0,0 0 0,0 0 0,0 0 0,-1 1 0,1-1 0,-1 0 0,1 0 0,-1 0 0,0 0 0,1 0 0,-1-1 0,0 1 0,-1 0 0,1 0 0,0-1 0,0 1 0,-1 0 0,1-1 0,-1 1 0,1-1 0,-1 0 0,0 1 0,-3 1 0,-22 15 0,-2-1 0,0-1 0,-55 21 0,81-35 8,0-1-1,-1 0 1,0 0-1,1 0 1,-1-1-1,0 1 1,1-1-1,-1 0 1,0 0-1,1 0 1,-1 0-1,0-1 1,1 1-1,-1-1 1,-5-2-1,6 1-94,0 0-1,1 0 1,-1-1 0,1 1-1,-1 0 1,1-1 0,0 0-1,0 1 1,0-1-1,0 0 1,1 0 0,-1 0-1,1 0 1,0 0 0,0 0-1,-2-6 1,0-2-6739</inkml:trace>
  <inkml:trace contextRef="#ctx0" brushRef="#br0" timeOffset="376.83">475 16 24575,'-10'1'0,"0"0"0,1 1 0,-1 0 0,1 1 0,-1 0 0,1 0 0,0 1 0,0 0 0,1 1 0,-1 0 0,-10 8 0,-5 5 0,1 1 0,-29 30 0,50-47 0,0-1 0,0 1 0,0 0 0,1 0 0,-1 0 0,0 1 0,1-1 0,0 0 0,-1 0 0,1 1 0,0-1 0,0 1 0,1-1 0,-1 1 0,0 0 0,1-1 0,-1 1 0,1-1 0,0 1 0,0 0 0,0-1 0,0 1 0,1 3 0,1-2 0,0 0 0,0 0 0,0 0 0,0 0 0,1-1 0,-1 1 0,1-1 0,0 0 0,0 0 0,0 0 0,0 0 0,1 0 0,3 2 0,9 5 0,0-1 0,1-1 0,-1 0 0,2-1 0,26 7 0,-34-13-14,-1 0-1,1 0 0,-1-1 1,1 0-1,0-1 0,-1 0 0,0-1 1,1 0-1,-1 0 0,0-1 1,0 0-1,0 0 0,10-6 1,16-5-1146,-24 10-5666</inkml:trace>
  <inkml:trace contextRef="#ctx0" brushRef="#br0" timeOffset="862.95">905 239 24575,'-4'1'0,"0"0"0,1 0 0,-1 0 0,0 1 0,0 0 0,1-1 0,-1 1 0,1 0 0,-1 1 0,1-1 0,0 1 0,0-1 0,0 1 0,0 0 0,-2 4 0,-38 50 0,37-48 0,0 1 0,1 0 0,0 0 0,0 0 0,1 1 0,1 0 0,0 0 0,-2 13 0,4-20 0,0 1 0,1 0 0,0 0 0,0 0 0,0 0 0,1 0 0,0 0 0,0 0 0,0 0 0,0 0 0,1 0 0,0-1 0,0 1 0,0-1 0,0 1 0,1-1 0,0 0 0,0 0 0,0 0 0,5 5 0,7 5 0,0-1 0,32 21 0,-43-31 0,0-1 0,1 1 0,-1-1 0,0 0 0,0 0 0,1 0 0,-1-1 0,1 0 0,0 0 0,-1 0 0,1 0 0,0-1 0,0 1 0,-1-1 0,1-1 0,0 1 0,0-1 0,5-1 0,-7 1 0,0-1 0,-1 1 0,1-1 0,-1 0 0,1 1 0,-1-1 0,0-1 0,0 1 0,0 0 0,0 0 0,0-1 0,-1 1 0,1-1 0,-1 1 0,1-1 0,-1 0 0,0 0 0,0 0 0,0 1 0,-1-1 0,1 0 0,-1 0 0,1 0 0,-1 0 0,0 0 0,0 0 0,0 0 0,-1-4 0,1 3 0,-1 0 0,1-1 0,-1 1 0,0-1 0,-1 1 0,1 0 0,-1 0 0,1 0 0,-1 0 0,0 0 0,-1 0 0,1 0 0,-1 0 0,1 1 0,-1 0 0,0-1 0,-1 1 0,-3-3 0,0 1 0,-1 1 0,1 0 0,0 1 0,-1-1 0,0 1 0,0 1 0,0 0 0,0 0 0,-14-1 0,17 3 0,0 0 0,0 0 0,1 1 0,-1 0 0,0 0 0,1 0 0,-1 1 0,1 0 0,-1-1 0,1 2 0,0-1 0,-1 0 0,1 1 0,0 0 0,1 0 0,-1 0 0,-6 7 0,7-9 0,11-13 0,16-18 0,45-30-1365,-59 51-5461</inkml:trace>
  <inkml:trace contextRef="#ctx0" brushRef="#br0" timeOffset="3825.94">1208 176 24575,'3'0'0,"3"0"0,1 2 0,2 2 0,2-1 0,-3 0 0,-4 2 0,-4-1 0</inkml:trace>
  <inkml:trace contextRef="#ctx0" brushRef="#br0" timeOffset="4006.01">1208 383 24575,'0'3'0,"3"0"0,0 3 0,3 0 0,-2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2.437"/>
    </inkml:context>
    <inkml:brush xml:id="br0">
      <inkml:brushProperty name="width" value="0.035" units="cm"/>
      <inkml:brushProperty name="height" value="0.035" units="cm"/>
      <inkml:brushProperty name="color" value="#E71224"/>
    </inkml:brush>
  </inkml:definitions>
  <inkml:trace contextRef="#ctx0" brushRef="#br0">35 96 24575,'111'-17'0,"-60"16"0,-28-1 0,0 1 0,-1 1 0,1 2 0,25 4 0,-43-4 0,0 0 0,0 1 0,0-1 0,0 1 0,-1 0 0,1 1 0,-1-1 0,0 1 0,0 0 0,0 0 0,0 0 0,-1 0 0,0 1 0,0-1 0,0 1 0,0 0 0,-1 0 0,0 0 0,0 0 0,3 11 0,0 2 0,-1-1 0,0 1 0,-2 0 0,0 0 0,0 21 0,-2-33 0,1 1 0,-2-1 0,1 1 0,-1-1 0,0 0 0,0 1 0,0-1 0,-1 0 0,0 0 0,0 0 0,-1 0 0,0 0 0,0 0 0,0-1 0,-1 1 0,1-1 0,-1 0 0,-1 0 0,1-1 0,-1 1 0,0-1 0,0 0 0,0 0 0,0-1 0,-1 1 0,1-1 0,-1 0 0,0-1 0,-7 3 0,7-3 0,1-1 0,-1 0 0,0-1 0,0 1 0,0-1 0,0 0 0,0 0 0,1-1 0,-1 0 0,0 0 0,0 0 0,1-1 0,-1 0 0,1 0 0,-1 0 0,-9-6 0,-5-5 0,0 0 0,-33-32 0,33 28 0,-3-1-455,0 0 0,-34-19 0,48 32-6371</inkml:trace>
  <inkml:trace contextRef="#ctx0" brushRef="#br0" timeOffset="698.06">625 0 24575,'-5'1'0,"0"0"0,0 0 0,1 0 0,-1 1 0,0-1 0,1 1 0,-1 0 0,1 1 0,0-1 0,0 1 0,0 0 0,0 0 0,0 0 0,0 0 0,-5 7 0,-3 3 0,1 1 0,0 0 0,-8 16 0,11-17 0,1 0 0,1 0 0,1 0 0,-1 0 0,2 1 0,0 0 0,1 0 0,-3 22 0,3-13 0,2-16 0,0-1 0,-1 1 0,2 0 0,-1-1 0,1 1 0,0 0 0,1 0 0,-1-1 0,1 1 0,1 0 0,-1-1 0,1 1 0,0-1 0,1 0 0,0 1 0,-1-1 0,2 0 0,4 6 0,2 2 0,0-2 0,1 0 0,1 0 0,0 0 0,0-2 0,1 0 0,1 0 0,0-1 0,0-1 0,1 0 0,16 6 0,-8-6 0,0-1 0,1-1 0,-1-1 0,1-1 0,0-1 0,47-1 0,-57-2-99,7 1-112,0-2 0,0 0 0,0-1 0,0-1 0,32-9 0,-43 7-6615</inkml:trace>
  <inkml:trace contextRef="#ctx0" brushRef="#br0" timeOffset="1062.24">1279 351 24575,'2'114'0,"-5"123"0,1-224-1365,-2-3-5461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6.117"/>
    </inkml:context>
    <inkml:brush xml:id="br0">
      <inkml:brushProperty name="width" value="0.035" units="cm"/>
      <inkml:brushProperty name="height" value="0.035" units="cm"/>
      <inkml:brushProperty name="color" value="#E71224"/>
    </inkml:brush>
  </inkml:definitions>
  <inkml:trace contextRef="#ctx0" brushRef="#br0">0 272 24575,'136'2'0,"143"-5"0,-184-12-1365,-82 14-5461</inkml:trace>
  <inkml:trace contextRef="#ctx0" brushRef="#br0" timeOffset="305.9">191 0 24575,'3'18'0,"0"0"0,1 0 0,1-1 0,10 26 0,-11-32 0,9 33 0,10 56 0,-3-11 0,-11-50-53,-5-20-275,1 0 0,1 0 0,8 19 0,-9-28-6498</inkml:trace>
  <inkml:trace contextRef="#ctx0" brushRef="#br0" timeOffset="867.73">797 113 24575,'59'-19'0,"-34"13"0,-1 2 0,0 0 0,1 2 0,0 0 0,48 5 0,-8-1 0,-45-1 0,1 1 0,-1 1 0,0 1 0,0 1 0,0 0 0,-1 2 0,1 0 0,33 19 0,-50-24 0,1 0 0,-1 0 0,0 0 0,0 0 0,-1 1 0,1-1 0,0 1 0,-1 0 0,0-1 0,1 1 0,-1 0 0,0 1 0,-1-1 0,1 0 0,0 0 0,-1 1 0,0-1 0,2 6 0,-3-2 0,1-1 0,-1 0 0,0 0 0,0 0 0,-1 0 0,1 0 0,-1 0 0,-1 0 0,1 0 0,-4 8 0,-1 1 0,-1 0 0,-1-1 0,0 0 0,-1 0 0,0-1 0,-1 0 0,-20 19 0,-10 0 0,-1-2 0,-1-2 0,-2-2 0,-87 38 0,118-57-118,1-1 181,1 0 0,-1-1 0,-17 5 0,27-10-115,0 1 1,0 0-1,1-1 0,-1 0 0,0 1 1,0-1-1,0 0 0,0 0 1,0 0-1,0 0 0,0 0 1,0-1-1,0 1 0,0-1 1,0 1-1,0-1 0,0 0 1,0 1-1,1-1 0,-1 0 0,0 0 1,1-1-1,-1 1 0,0 0 1,1 0-1,0-1 0,-1 1 1,-1-3-1,-2-5-6774</inkml:trace>
  <inkml:trace contextRef="#ctx0" brushRef="#br0" timeOffset="1397.93">1530 96 24575,'-22'0'0,"1"1"0,-30 4 0,43-3 0,0 0 0,0 0 0,0 1 0,1 0 0,-1 0 0,1 1 0,0 0 0,0 0 0,-10 8 0,-8 8 0,4-4 0,1 1 0,1 0 0,-22 26 0,35-36 0,1 1 0,0-1 0,1 1 0,0 0 0,0 0 0,0 0 0,1 0 0,0 1 0,1-1 0,0 1 0,0 0 0,1 0 0,0 14 0,0-14 0,1 0 0,1 0 0,-1 0 0,2-1 0,-1 1 0,1 0 0,0-1 0,7 16 0,-6-19 0,0 0 0,0 0 0,1-1 0,-1 1 0,1-1 0,0 0 0,0 0 0,1 0 0,-1 0 0,1-1 0,0 0 0,0 0 0,0 0 0,8 3 0,14 3 0,2-1 0,-1-1 0,1-1 0,0-1 0,0-2 0,0-1 0,1-2 0,53-5 0,-44-4-1365,-28 6-5461</inkml:trace>
  <inkml:trace contextRef="#ctx0" brushRef="#br0" timeOffset="2020.16">1817 606 24575,'128'-16'0,"-125"15"0,1 1 0,-1 0 0,0 0 0,1 0 0,-1 1 0,1-1 0,-1 1 0,0 0 0,1 0 0,-1 0 0,0 1 0,0-1 0,0 1 0,4 1 0,-6-1 0,-1-1 0,1 1 0,0-1 0,0 1 0,-1-1 0,1 1 0,-1-1 0,1 1 0,-1-1 0,0 1 0,1 0 0,-1-1 0,0 1 0,0 0 0,0-1 0,-1 1 0,1 0 0,0-1 0,0 1 0,-1-1 0,1 1 0,-1-1 0,0 1 0,1 0 0,-1-1 0,0 0 0,0 1 0,0-1 0,0 0 0,0 1 0,-1 0 0,-15 20 0,0-1 0,-1-1 0,-2 0 0,0-2 0,0 0 0,-2-1 0,-26 15 0,-45 38 0,82-61 0,-13 14 0,25-13 0,18-1 0,195 36 0,-105-28-1365,-97-15-5461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873"/>
    </inkml:context>
    <inkml:brush xml:id="br0">
      <inkml:brushProperty name="width" value="0.035" units="cm"/>
      <inkml:brushProperty name="height" value="0.035" units="cm"/>
      <inkml:brushProperty name="color" value="#E71224"/>
    </inkml:brush>
  </inkml:definitions>
  <inkml:trace contextRef="#ctx0" brushRef="#br0">1 0 24575,'13'40'0,"-4"-17"0,3 21 0,-2 1 0,-2 1 0,-2 0 0,0 78 0,10 51 0,-14-112 0,-1-40 0,0-1 0,-1 1 0,-1 0 0,-6 28 0,7-50-80,0 1 0,-1 0-1,1 0 1,-1 0 0,0-1-1,0 1 1,0 0 0,0-1-1,0 1 1,0-1 0,0 1 0,0-1-1,0 1 1,-1-1 0,1 0-1,-3 2 1,-5 2-6746</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034"/>
    </inkml:context>
    <inkml:brush xml:id="br0">
      <inkml:brushProperty name="width" value="0.035" units="cm"/>
      <inkml:brushProperty name="height" value="0.035" units="cm"/>
      <inkml:brushProperty name="color" value="#E71224"/>
    </inkml:brush>
  </inkml:definitions>
  <inkml:trace contextRef="#ctx0" brushRef="#br0">96 0 24575,'10'1'0,"1"0"0,-1 0 0,0 1 0,0 1 0,0-1 0,0 2 0,0-1 0,11 7 0,75 46 0,-33-17 0,123 63 0,-185-102 0,0 1 0,-1-1 0,1 1 0,0-1 0,0 1 0,0-1 0,0 1 0,0-1 0,-1 1 0,1 0 0,0-1 0,-1 1 0,1 0 0,0 0 0,-1-1 0,1 1 0,-1 0 0,1 0 0,-1 0 0,0 0 0,1 0 0,-1 0 0,0 0 0,1 0 0,-1 0 0,0 0 0,0 0 0,0 0 0,0 0 0,0 0 0,0 0 0,0 0 0,0 0 0,-1 0 0,1 0 0,0 0 0,-1-1 0,1 1 0,0 0 0,-1 0 0,1 0 0,-1 0 0,1 0 0,-1-1 0,0 1 0,1 0 0,-1 0 0,0-1 0,0 1 0,1 0 0,-1-1 0,0 1 0,0-1 0,0 1 0,0-1 0,-1 1 0,-10 7 0,-1 0 0,-1-1 0,-15 7 0,11-6 0,-22 13-682,-64 22-1,93-39-6143</inkml:trace>
  <inkml:trace contextRef="#ctx0" brushRef="#br0" timeOffset="380.12">0 686 24575,'431'0'0,"-417"-1"-227,0-1-1,0 0 1,0 0-1,-1-2 1,23-8-1,-26 9-6598</inkml:trace>
  <inkml:trace contextRef="#ctx0" brushRef="#br0" timeOffset="1661.98">319 383 24575,'-19'4'0,"0"1"0,1 0 0,0 2 0,0 0 0,1 1 0,-22 13 0,4-3 0,-16 9-1365,42-23-5461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9.069"/>
    </inkml:context>
    <inkml:brush xml:id="br0">
      <inkml:brushProperty name="width" value="0.035" units="cm"/>
      <inkml:brushProperty name="height" value="0.035" units="cm"/>
      <inkml:brushProperty name="color" value="#E71224"/>
    </inkml:brush>
  </inkml:definitions>
  <inkml:trace contextRef="#ctx0" brushRef="#br0">470 112 24575,'2'0'0,"0"1"0,1 0 0,-1 0 0,0 0 0,1 0 0,-1 0 0,0 1 0,0-1 0,0 0 0,0 1 0,0 0 0,0-1 0,-1 1 0,1 0 0,-1 0 0,1 0 0,-1 0 0,1 0 0,0 4 0,21 43 0,-20-40 0,0 1 0,0 0 0,-1 0 0,0 0 0,-1 0 0,0 0 0,-1 18 0,0-25 0,-1 1 0,0-1 0,0 0 0,0 1 0,0-1 0,-1 0 0,1 0 0,-1 0 0,0 0 0,0 0 0,0 0 0,0 0 0,0-1 0,-1 1 0,1-1 0,-1 1 0,0-1 0,0 0 0,1 0 0,-2 0 0,1-1 0,0 1 0,0-1 0,0 1 0,-6 0 0,-77 27 0,-151 28 0,197-49-67,30-5-63,0 0 1,0-1-1,0 0 0,0-1 0,-1 0 0,1-1 0,0 0 1,-1-1-1,-10-1 0,11-2-6696</inkml:trace>
  <inkml:trace contextRef="#ctx0" brushRef="#br0" timeOffset="502.88">613 17 24575,'-6'0'0,"-1"1"0,1 1 0,-1-1 0,1 1 0,0 1 0,0-1 0,0 1 0,0 0 0,0 0 0,1 0 0,-1 1 0,1 0 0,0 0 0,0 0 0,0 1 0,-6 9 0,-6 6 0,1 0 0,-23 41 0,35-50 0,-1 0 0,2 0 0,0 0 0,0 0 0,1 1 0,-2 21 0,0-2 0,3-25 0,1 0 0,0 0 0,0 1 0,0-1 0,1 0 0,0 0 0,0 0 0,0 0 0,1-1 0,0 1 0,0 0 0,0 0 0,1-1 0,0 0 0,0 1 0,0-1 0,1 0 0,-1-1 0,1 1 0,1-1 0,-1 1 0,0-1 0,1 0 0,0-1 0,0 1 0,0-1 0,1 0 0,-1 0 0,1-1 0,10 4 0,-6-2 0,0-1 0,0 0 0,0-1 0,0 0 0,0 0 0,0-1 0,0-1 0,1 1 0,-1-2 0,0 0 0,0 0 0,1 0 0,-1-1 0,0-1 0,-1 0 0,1 0 0,17-9 0,36-29-1365,-55 35-5461</inkml:trace>
  <inkml:trace contextRef="#ctx0" brushRef="#br0" timeOffset="1093.82">55 0 24575,'37'2'0,"-1"2"0,38 8 0,19 3 0,-70-12 0,-1 0 0,0 1 0,0 1 0,-1 2 0,1 0 0,-2 1 0,26 13 0,-38-17 0,-1 1 0,0-1 0,0 1 0,-1 0 0,1 1 0,-1 0 0,0 0 0,-1 0 0,1 0 0,-1 1 0,-1 0 0,1 0 0,-1 1 0,0-1 0,-1 1 0,0 0 0,0 0 0,-1 0 0,0 0 0,0 0 0,0 0 0,-1 11 0,-2 173-1365,1-178-5461</inkml:trace>
  <inkml:trace contextRef="#ctx0" brushRef="#br0" timeOffset="1704.66">852 431 24575,'63'-16'0,"-57"16"0,0-1 0,-1 1 0,1 0 0,0 1 0,0-1 0,0 1 0,0 1 0,0-1 0,-1 1 0,1 0 0,-1 0 0,1 0 0,-1 1 0,5 3 0,-7-4 0,-1 1 0,0-1 0,1 1 0,-1-1 0,0 1 0,-1 0 0,1 0 0,0 0 0,-1 0 0,0 0 0,1 0 0,-1 0 0,0 0 0,-1 0 0,1 1 0,-1-1 0,1 0 0,-1 1 0,0-1 0,0 0 0,0 1 0,-1-1 0,1 0 0,-1 0 0,0 1 0,-2 4 0,-3 5 0,0 0 0,-1 0 0,-1-1 0,0 0 0,0-1 0,-2 1 0,1-2 0,-1 1 0,-1-1 0,0-1 0,-12 9 0,10-10 0,3-1 0,-1 0 0,1 1 0,0 0 0,1 0 0,0 1 0,-11 15 0,19-24 0,1 1 0,0-1 0,0 0 0,-1 1 0,1-1 0,0 0 0,0 1 0,0-1 0,0 0 0,-1 1 0,1-1 0,0 1 0,0-1 0,0 0 0,0 1 0,0-1 0,0 0 0,0 1 0,0-1 0,0 1 0,0-1 0,0 0 0,0 1 0,1-1 0,-1 1 0,0-1 0,0 0 0,0 1 0,0-1 0,1 0 0,-1 1 0,0-1 0,0 0 0,1 0 0,-1 1 0,18 5 0,25-4 0,-40-2 0,74-1 0,-109-2-61,1 0 0,-41-10 0,34 5-1121,21 5-5644</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8.112"/>
    </inkml:context>
    <inkml:brush xml:id="br0">
      <inkml:brushProperty name="width" value="0.035" units="cm"/>
      <inkml:brushProperty name="height" value="0.035" units="cm"/>
      <inkml:brushProperty name="color" value="#E71224"/>
    </inkml:brush>
  </inkml:definitions>
  <inkml:trace contextRef="#ctx0" brushRef="#br0">0 256 24575,'3'0'0,"3"0"0,4 0 0,3 0 0,1 0 0,2 0 0,0 0 0,1 0 0,-1 0 0,1 0 0,-1 0 0,0 0 0,0 0 0,1 0 0,-4 0-8191</inkml:trace>
  <inkml:trace contextRef="#ctx0" brushRef="#br0" timeOffset="318.93">207 1 24575,'10'125'0,"-2"-59"0,6 37 53,-7-66-525,-2-1-1,0 44 0,-5-67-6353</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7.015"/>
    </inkml:context>
    <inkml:brush xml:id="br0">
      <inkml:brushProperty name="width" value="0.035" units="cm"/>
      <inkml:brushProperty name="height" value="0.035" units="cm"/>
      <inkml:brushProperty name="color" value="#E71224"/>
    </inkml:brush>
  </inkml:definitions>
  <inkml:trace contextRef="#ctx0" brushRef="#br0">1 82 24575,'7'-1'0,"-1"0"0,1-1 0,-1 1 0,1-1 0,-1 0 0,12-7 0,21-5 0,-7 7 0,0 2 0,0 1 0,1 2 0,-1 1 0,46 4 0,-71-2 0,1 0 0,-1 0 0,0 1 0,0 0 0,0 1 0,0 0 0,0 0 0,0 0 0,-1 1 0,1-1 0,-1 2 0,0-1 0,0 1 0,-1 0 0,1 0 0,-1 0 0,0 1 0,4 7 0,-6-9 0,-1 0 0,1 1 0,-1-1 0,0 1 0,-1-1 0,1 1 0,-1-1 0,0 1 0,0 0 0,0 0 0,-1 0 0,0-1 0,1 1 0,-2 0 0,1 0 0,-1 0 0,1 0 0,-1-1 0,-1 1 0,1 0 0,-1-1 0,0 1 0,0-1 0,0 0 0,0 1 0,-1-1 0,0 0 0,-4 5 0,-9 10 0,-2-1 0,1 0 0,-2-1 0,-1-1 0,0-1 0,-35 20 0,41-27 0,0-1 0,0-1 0,0 0 0,-1-1 0,0 0 0,0-1 0,-1-1 0,1 0 0,0-2 0,-1 1 0,-27-2 0,41-1 0,0 1 0,0 0 0,0-1 0,1 1 0,-1-1 0,0 1 0,1-1 0,-1 0 0,0 0 0,1 0 0,-1 0 0,1 0 0,-1 0 0,1 0 0,0 0 0,0-1 0,-1 1 0,1 0 0,0-1 0,0 1 0,0-1 0,0 1 0,1-1 0,-1 0 0,0 1 0,1-1 0,-1 0 0,1 0 0,-1 1 0,1-1 0,0 0 0,0 0 0,0 0 0,0 1 0,0-1 0,0 0 0,0 0 0,1 0 0,-1 1 0,1-4 0,0 1 0,0-1 0,1 0 0,-1 1 0,1 0 0,0-1 0,0 1 0,0 0 0,0 0 0,1 0 0,0 0 0,0 0 0,0 1 0,0-1 0,0 1 0,4-3 0,14-6-1365,-12 8-5461</inkml:trace>
  <inkml:trace contextRef="#ctx0" brushRef="#br0" timeOffset="502.65">750 2 24575,'-15'-1'0,"1"1"0,0 1 0,-1 0 0,1 1 0,0 0 0,0 1 0,0 1 0,1 1 0,-1 0 0,1 0 0,0 1 0,-13 8 0,8-4 0,1 1 0,0 1 0,0 0 0,1 1 0,1 1 0,0 0 0,1 1 0,1 1 0,-20 28 0,29-37 0,0 0 0,0 0 0,0 0 0,1 0 0,0 0 0,1 1 0,-3 11 0,4-16 0,1-1 0,0 1 0,0 0 0,0 0 0,1-1 0,-1 1 0,1 0 0,-1 0 0,1-1 0,0 1 0,0 0 0,0-1 0,1 1 0,-1-1 0,1 0 0,-1 1 0,1-1 0,0 0 0,-1 0 0,1 0 0,0 0 0,1 0 0,-1 0 0,4 2 0,6 4 0,1-1 0,0 0 0,1 0 0,0-1 0,-1-1 0,2-1 0,-1 0 0,1 0 0,15 1 0,1-2 0,0-1 0,0-2 0,41-4 0,24-12-1365,-83 15-5461</inkml:trace>
  <inkml:trace contextRef="#ctx0" brushRef="#br0" timeOffset="837.22">1180 384 24575,'1'1'0,"1"0"0,-1 0 0,0 0 0,1 0 0,-1 1 0,0-1 0,0 0 0,0 1 0,0-1 0,0 0 0,0 1 0,0 0 0,0-1 0,-1 1 0,1-1 0,-1 1 0,1 0 0,0 1 0,9 35 0,-7-10 0,-1 0 0,-1 0 0,-4 28 0,1-21 0,4 44 0,1-66-1365,0-3-5461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5.952"/>
    </inkml:context>
    <inkml:brush xml:id="br0">
      <inkml:brushProperty name="width" value="0.035" units="cm"/>
      <inkml:brushProperty name="height" value="0.035" units="cm"/>
      <inkml:brushProperty name="color" value="#E71224"/>
    </inkml:brush>
  </inkml:definitions>
  <inkml:trace contextRef="#ctx0" brushRef="#br0">32 143 24575,'1'2'0,"0"-1"0,0 0 0,-1 0 0,1 1 0,1-1 0,-1 0 0,0 0 0,0 0 0,0 0 0,0-1 0,1 1 0,-1 0 0,0 0 0,1-1 0,-1 1 0,0-1 0,1 1 0,2 0 0,33 10 0,-33-10 0,217 76 0,-195-69 0,42 14 0,0 2 0,74 39 0,-140-63 0,-1 1 0,1 0 0,0 0 0,-1-1 0,1 1 0,-1 0 0,1 0 0,-1 0 0,1 1 0,-1-1 0,0 0 0,0 0 0,0 1 0,0-1 0,0 1 0,0-1 0,0 1 0,0-1 0,0 1 0,0 0 0,-1-1 0,1 1 0,-1 0 0,0-1 0,1 1 0,-1 0 0,0 0 0,0 0 0,0-1 0,0 1 0,0 0 0,0 0 0,-1-1 0,1 1 0,-1 0 0,1 0 0,-1-1 0,0 1 0,1-1 0,-1 1 0,0 0 0,0-1 0,0 1 0,0-1 0,-2 2 0,-6 8 0,-2 0 0,0-1 0,0 0 0,-20 13 0,6-3 0,-83 60 0,28-22 0,2 0-64,40-32-261,2 2 0,1 1-1,-56 61 1,85-82-6501</inkml:trace>
  <inkml:trace contextRef="#ctx0" brushRef="#br0" timeOffset="348.14">0 1099 24575,'1'1'0,"-1"0"0,0 0 0,1 0 0,-1 0 0,1 0 0,0-1 0,-1 1 0,1 0 0,0 0 0,-1-1 0,1 1 0,0-1 0,0 1 0,-1-1 0,1 1 0,0-1 0,0 1 0,0-1 0,0 1 0,0-1 0,0 0 0,0 0 0,0 0 0,0 1 0,0-1 0,0 0 0,1 0 0,33 2 0,-31-2 0,40 1 0,1-2 0,80-12 0,31-3 0,-13 0 0,-74 11 0,-51 4 0,0 0 0,0-1 0,29-7 0,-44 8-1365</inkml:trace>
  <inkml:trace contextRef="#ctx0" brushRef="#br0" timeOffset="865.6">1355 0 24575,'1'16'0,"2"0"0,-1-1 0,2 1 0,0-1 0,9 20 0,6 27 0,4 26 0,-11-48 0,-2 1 0,-2 0 0,5 69 0,3 65 0,-14-52 0,-5 104 0,0-211-80,-2-17 280,-2-25-1685,6 13-5341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2.249"/>
    </inkml:context>
    <inkml:brush xml:id="br0">
      <inkml:brushProperty name="width" value="0.035" units="cm"/>
      <inkml:brushProperty name="height" value="0.035" units="cm"/>
      <inkml:brushProperty name="color" value="#E71224"/>
    </inkml:brush>
  </inkml:definitions>
  <inkml:trace contextRef="#ctx0" brushRef="#br0">0 271 24575,'3'0'0,"3"0"0,4 0 0,3 0 0,1 0 0,2 0 0,0 0 0,1 0 0,0 0 0,-1 0 0,0 0 0,1 0 0,-1 0 0,0 0 0,0 0 0,0 0 0,0 0 0,-3 0-8191</inkml:trace>
  <inkml:trace contextRef="#ctx0" brushRef="#br0" timeOffset="324.46">96 0 24575,'1'20'0,"1"-1"0,1 0 0,7 27 0,-5-27 0,-1 0 0,0 0 0,0 29 0,-5 222-1365,1-257-5461</inkml:trace>
  <inkml:trace contextRef="#ctx0" brushRef="#br0" timeOffset="719.12">654 159 24575,'12'0'0,"7"0"0,0 1 0,31 4 0,-43-4 0,0 1 0,1 1 0,-2-1 0,1 1 0,0 0 0,0 1 0,-1-1 0,0 1 0,0 1 0,6 4 0,7 7 0,-7-7 0,-1 2 0,1-1 0,15 21 0,-23-26 0,-1 1 0,0-1 0,0 1 0,0 0 0,-1 0 0,0 0 0,0 0 0,0 0 0,-1 1 0,0-1 0,0 0 0,0 8 0,-1-1 0,0-1 0,0 0 0,-1 0 0,-1 1 0,0-1 0,-1 0 0,0 0 0,-1-1 0,-6 15 0,2-11 0,-1 0 0,-1-1 0,0 0 0,0-1 0,-1 0 0,-15 13 0,16-18 0,-1 1 0,1-1 0,-1-1 0,0 0 0,-1-1 0,0 0 0,0-1 0,0 0 0,-1-1 0,1 0 0,-1-1 0,0 0 0,0-1 0,0-1 0,0 0 0,0-1 0,-1 0 0,1-1 0,0 0 0,-16-4 0,27 4-57,-1 0 0,0 1 1,1-1-1,-1 0 0,1-1 0,-1 1 0,1 0 0,0-1 0,-1 1 0,1-1 0,0 0 1,0 0-1,0 1 0,0-1 0,1-1 0,-1 1 0,0 0 0,1 0 0,0-1 1,-1 1-1,1-1 0,0 1 0,-1-6 0,0-3-6769</inkml:trace>
  <inkml:trace contextRef="#ctx0" brushRef="#br0" timeOffset="1175.08">1323 112 24575,'-40'13'0,"18"-4"0,-6-2 0,1 2 0,0 1 0,1 1 0,0 1 0,-47 31 0,65-38 0,1 1 0,-1 0 0,1 1 0,0 0 0,1 0 0,-1 0 0,1 1 0,1 0 0,0 0 0,0 1 0,0-1 0,1 1 0,1 0 0,-1 0 0,1 0 0,1 1 0,0-1 0,0 1 0,1 0 0,0 18 0,2-14 0,1 0 0,0-1 0,1 1 0,1-1 0,0 1 0,1-1 0,0 0 0,1-1 0,0 1 0,1-1 0,1 0 0,0-1 0,0 0 0,1 0 0,1-1 0,-1 0 0,2-1 0,-1 0 0,1 0 0,1-1 0,-1-1 0,2 0 0,-1 0 0,26 8 0,-29-12-3,1-1 0,0 0-1,0-1 1,0 0 0,-1-1 0,1 0-1,0 0 1,19-4 0,-2-2 73,47-18 0,-52 16-439,0 1 0,0 1 0,33-6 0,-42 11-6457</inkml:trace>
  <inkml:trace contextRef="#ctx0" brushRef="#br0" timeOffset="1722.34">2168 478 24575,'-5'4'0,"-1"-1"0,1 0 0,-1 0 0,0 0 0,0-1 0,0 0 0,0 0 0,0 0 0,0-1 0,-11 2 0,-17 4 0,10 1 0,-9 2 0,1 2 0,-39 19 0,41-16 0,1 1 0,1 2 0,0 0 0,-32 30 0,53-42 0,1 0 0,1 0 0,-1 0 0,1 1 0,0 0 0,0 0 0,1 0 0,0 1 0,0-1 0,1 1 0,0 0 0,0 0 0,1 0 0,0 1 0,0-1 0,1 0 0,0 1 0,1-1 0,0 1 0,0-1 0,0 1 0,4 13 0,-2-14 0,1-1 0,0 1 0,0 0 0,0-1 0,1 0 0,0 1 0,1-1 0,0-1 0,0 1 0,0-1 0,1 0 0,0 0 0,0-1 0,0 1 0,1-1 0,12 6 0,-9-5 0,1 0 0,0-1 0,1 0 0,0-1 0,-1 0 0,1-1 0,0 0 0,1-1 0,-1 0 0,17 0 0,16-2 0,59-2 0,-96 2 0,0-1 0,-1-1 0,1 1 0,-1-2 0,1 1 0,-1-1 0,0 0 0,0 0 0,0-1 0,10-6 0,-16 9 0,1 0 0,-1 1 0,0-1 0,1 0 0,-1 0 0,0-1 0,0 1 0,0 0 0,0 0 0,0 0 0,0-1 0,0 1 0,0-1 0,-1 1 0,1-1 0,0 1 0,-1-1 0,1 1 0,-1-1 0,0 1 0,0-1 0,1 1 0,-1-1 0,0 0 0,0 1 0,0-1 0,-1 0 0,1 1 0,0-1 0,0 1 0,-1-1 0,1 1 0,-1-1 0,0 1 0,1-1 0,-1 1 0,0-1 0,0 1 0,0 0 0,0 0 0,0-1 0,0 1 0,0 0 0,0 0 0,-1 0 0,1 0 0,0 0 0,-3-1 0,-5-4 0,0 0 0,-1 0 0,0 1 0,0 1 0,-15-6 0,12 7 0,0 0 0,-1 1 0,1 0 0,-1 1 0,0 0 0,1 1 0,-1 1 0,1 0 0,-27 6 0,7 2 0,0 0 0,-55 26 0,78-31 0,4-2 0,1 0 0,-1 1 0,1 0 0,-1 0 0,1 0 0,0 0 0,-5 6 0,14-8 0,-1 1 0,1-1 0,0 0 0,0-1 0,0 1 0,0-1 0,1 1 0,-1-1 0,4-1 0,42-2-1365,-36-1-5461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1.595"/>
    </inkml:context>
    <inkml:brush xml:id="br0">
      <inkml:brushProperty name="width" value="0.035" units="cm"/>
      <inkml:brushProperty name="height" value="0.035" units="cm"/>
      <inkml:brushProperty name="color" value="#E71224"/>
    </inkml:brush>
  </inkml:definitions>
  <inkml:trace contextRef="#ctx0" brushRef="#br0">33 0 24575,'1'1'0,"0"-1"0,0 1 0,-1-1 0,1 1 0,0-1 0,0 1 0,-1-1 0,1 1 0,0 0 0,-1 0 0,1-1 0,0 1 0,-1 0 0,1 0 0,-1 0 0,1-1 0,-1 1 0,0 0 0,1 0 0,-1 0 0,0 0 0,0 0 0,1 0 0,-1 0 0,0 0 0,0 0 0,0 1 0,2 33 0,-2-31 0,1 61 0,-15 128 0,3-121-86,1-13-553,-5 112-1,16-157-6186</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7.982"/>
    </inkml:context>
    <inkml:brush xml:id="br0">
      <inkml:brushProperty name="width" value="0.035" units="cm"/>
      <inkml:brushProperty name="height" value="0.035" units="cm"/>
      <inkml:brushProperty name="color" value="#E71224"/>
    </inkml:brush>
  </inkml:definitions>
  <inkml:trace contextRef="#ctx0" brushRef="#br0">1 63 24575,'77'-1'0,"86"3"0,-158-2 0,0 0 0,0 1 0,0 0 0,0 0 0,0 0 0,0 1 0,0 0 0,-1 0 0,1 0 0,-1 0 0,1 1 0,-1-1 0,0 1 0,0 0 0,0 1 0,0-1 0,-1 1 0,1 0 0,-1-1 0,0 2 0,0-1 0,5 9 0,-6-7 0,0 0 0,0 0 0,-1 1 0,0-1 0,0 1 0,0-1 0,-1 1 0,0 0 0,0-1 0,-1 1 0,1-1 0,-2 1 0,1-1 0,-1 1 0,0-1 0,0 0 0,-4 9 0,2-9 0,0 0 0,0 0 0,-1 0 0,1 0 0,-1-1 0,0 0 0,-1 0 0,0 0 0,1 0 0,-1-1 0,-1 0 0,1-1 0,-1 1 0,1-1 0,-1 0 0,-11 3 0,5-2 0,-1 0 0,-1-1 0,1-1 0,0 0 0,-1 0 0,1-2 0,-23-1 0,36 1-59,-1 0 0,1 0-1,0-1 1,-1 1-1,1 0 1,-1-1 0,1 1-1,0-1 1,-1 0 0,1 1-1,0-1 1,-1 0 0,1 0-1,0 0 1,0 0-1,0 0 1,0 0 0,0 0-1,0 0 1,0 0 0,0-1-1,-1-1 1,-2-7-6767</inkml:trace>
  <inkml:trace contextRef="#ctx0" brushRef="#br0" timeOffset="408.98">750 0 24575,'-16'0'0,"1"1"0,-1 1 0,0 0 0,1 1 0,-1 0 0,1 2 0,0 0 0,0 0 0,0 1 0,1 1 0,0 1 0,0 0 0,-17 14 0,20-13 0,-3 1 0,0 1 0,2 0 0,-23 26 0,32-34 0,1 0 0,0 0 0,0 1 0,0-1 0,0 0 0,0 1 0,1-1 0,-1 1 0,1 0 0,0-1 0,0 1 0,0 0 0,1 0 0,0 0 0,-1-1 0,1 1 0,0 0 0,1 0 0,-1 0 0,1 0 0,0-1 0,0 1 0,2 6 0,0-5 0,0 0 0,0-1 0,1 0 0,-1 0 0,1 0 0,0 0 0,0 0 0,1-1 0,-1 0 0,1 0 0,-1 0 0,1 0 0,0-1 0,0 0 0,9 3 0,10 2 0,47 9 0,-56-13 30,1-2 0,0 1 0,29-3 0,-38 0-165,1 0 0,-1 0 0,0 0 0,0-1 0,0 0 0,0 0 0,0-1 0,-1 0 0,1 0 0,9-7 0,-8 4-6691</inkml:trace>
  <inkml:trace contextRef="#ctx0" brushRef="#br0" timeOffset="819.78">1117 143 24575,'0'17'0,"0"-1"0,-1 1 0,-1-1 0,0 0 0,-1 1 0,-1-1 0,0-1 0,-2 1 0,1 0 0,-2-1 0,-11 20 0,10-22 0,-87 167 0,76-144 0,14-27 0,0-1 0,0 2 0,1-1 0,-4 15 0,8-23 0,0 0 0,0 0 0,0 0 0,0 0 0,0 0 0,0 1 0,1-1 0,-1 0 0,1 0 0,-1 0 0,1 0 0,-1 0 0,1 0 0,-1 0 0,1 0 0,0 0 0,-1 0 0,1 0 0,0-1 0,0 1 0,0 0 0,0 0 0,0-1 0,0 1 0,0-1 0,0 1 0,0-1 0,0 1 0,0-1 0,0 1 0,0-1 0,0 0 0,1 0 0,-1 0 0,0 1 0,0-1 0,0 0 0,0-1 0,2 1 0,59 0 0,-50-1 0,-4 1 0,32-2 0,0 2 0,-1 2 0,61 9 0,-91-10-114,-11-7 248,-21-12-198,10 8-1257,4 0-5505</inkml:trace>
  <inkml:trace contextRef="#ctx0" brushRef="#br0" timeOffset="1136.59">1212 223 24575,'17'144'0,"-15"-23"0,-5 125 0,1-233-1365,-2-3-5461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6.386"/>
    </inkml:context>
    <inkml:brush xml:id="br0">
      <inkml:brushProperty name="width" value="0.035" units="cm"/>
      <inkml:brushProperty name="height" value="0.035" units="cm"/>
      <inkml:brushProperty name="color" value="#E71224"/>
    </inkml:brush>
  </inkml:definitions>
  <inkml:trace contextRef="#ctx0" brushRef="#br0">1 240 24575,'83'2'0,"89"-5"0,-142 0-455,-1-2 0,33-9 0,-52 11-6371</inkml:trace>
  <inkml:trace contextRef="#ctx0" brushRef="#br0" timeOffset="500.62">368 1 24575,'1'10'0,"0"1"0,1-1 0,1 0 0,-1 0 0,6 12 0,7 32 0,29 157 0,-40-135-1365,-4-62-5461</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4.822"/>
    </inkml:context>
    <inkml:brush xml:id="br0">
      <inkml:brushProperty name="width" value="0.035" units="cm"/>
      <inkml:brushProperty name="height" value="0.035" units="cm"/>
      <inkml:brushProperty name="color" value="#E71224"/>
    </inkml:brush>
  </inkml:definitions>
  <inkml:trace contextRef="#ctx0" brushRef="#br0">0 31 24575,'19'-1'0,"0"-1"0,0-1 0,21-7 0,23-2 0,-36 10 0,1 2 0,-1 0 0,0 2 0,0 2 0,37 8 0,6 0 0,-62-10 0,-1 0 0,1 0 0,-1 1 0,0 0 0,0 0 0,0 0 0,0 1 0,0 0 0,-1 0 0,0 1 0,0 0 0,0 0 0,-1 0 0,1 1 0,-1 0 0,-1 0 0,1 0 0,-1 1 0,5 8 0,-7-11 0,0 0 0,0 0 0,-1 1 0,1-1 0,-1 0 0,0 1 0,0-1 0,0 1 0,-1-1 0,0 1 0,0 0 0,0-1 0,0 1 0,-1-1 0,1 1 0,-1-1 0,-1 1 0,1-1 0,0 0 0,-1 1 0,0-1 0,0 0 0,0 0 0,-1 0 0,1-1 0,-1 1 0,0 0 0,0-1 0,0 0 0,0 0 0,-1 0 0,1 0 0,-6 3 0,-31 21 0,-1-1 0,-1-2 0,-86 35 0,121-57 9,0 0-1,0 0 1,-1-1-1,1 0 1,0 0 0,-1-1-1,1 0 1,-1 0-1,1 0 1,0-1-1,-1 0 1,1-1-1,-14-4 1,16 4-77,1 0 1,0 0-1,-1-1 1,1 1-1,0-1 1,0 0-1,0 0 1,0-1-1,1 1 1,0-1-1,-1 0 1,1 1-1,0-1 1,1-1-1,-1 1 1,1 0-1,0-1 1,0 1-1,0-1 1,1 0-1,-3-8 1,2 1-6759</inkml:trace>
  <inkml:trace contextRef="#ctx0" brushRef="#br0" timeOffset="425.85">621 15 24575,'-10'0'0,"0"0"0,0 0 0,0 0 0,0 1 0,0 1 0,-13 2 0,21-3 0,0-1 0,1 1 0,-1-1 0,1 1 0,-1 0 0,0 0 0,1 0 0,0 0 0,-1 0 0,1 0 0,0 0 0,-1 0 0,1 0 0,0 1 0,0-1 0,0 1 0,0-1 0,0 0 0,0 1 0,1 0 0,-1-1 0,0 1 0,1-1 0,-1 1 0,1 0 0,0-1 0,-1 1 0,1 0 0,0 0 0,0-1 0,0 1 0,0 0 0,1-1 0,-1 1 0,0 0 0,1-1 0,-1 1 0,2 2 0,0 1 0,0-1 0,1 1 0,0-1 0,0 0 0,0 0 0,0 0 0,1 0 0,-1-1 0,1 1 0,0-1 0,7 4 0,50 30 0,-53-34 17,0 0-1,0-1 0,1 0 0,-1 0 1,1-1-1,-1 0 0,15-1 0,35 6-1511,-47-4-5331</inkml:trace>
  <inkml:trace contextRef="#ctx0" brushRef="#br0" timeOffset="1218.06">909 238 24575,'12'0'0,"-1"0"0,-1-1 0,0 2 0,0 0 0,0 0 0,1 0 0,15 6 0,-24-6 0,1 1 0,0-1 0,0 1 0,-1 0 0,1 0 0,-1 0 0,1 0 0,-1 0 0,0 1 0,0-1 0,0 1 0,0-1 0,0 1 0,-1 0 0,1-1 0,-1 1 0,1 0 0,-1 0 0,0 0 0,-1 1 0,1-1 0,0 0 0,-1 0 0,0 0 0,0 6 0,0-6 0,0 1 0,-1-1 0,1 1 0,-1 0 0,0-1 0,0 0 0,0 1 0,-1-1 0,1 0 0,-1 1 0,0-1 0,0 0 0,0 0 0,0 0 0,0-1 0,-1 1 0,1 0 0,-1-1 0,0 0 0,0 0 0,0 1 0,-4 1 0,-9 8 0,16-12 0,0 1 0,0-1 0,-1 0 0,1 0 0,0 1 0,0-1 0,-1 0 0,1 0 0,0 1 0,0-1 0,0 0 0,-1 1 0,1-1 0,0 0 0,0 1 0,0-1 0,0 0 0,0 1 0,0-1 0,0 0 0,-1 1 0,1-1 0,0 0 0,0 1 0,0-1 0,1 0 0,-1 1 0,0-1 0,0 0 0,0 1 0,0-1 0,0 0 0,0 1 0,0-1 0,1 1 0,12 9 0,29 4 0,-32-11 0,-4 0 0,0 1 0,-1 0 0,1 0 0,-1 0 0,0 1 0,-1-1 0,1 1 0,-1 1 0,0-1 0,0 0 0,0 1 0,-1 0 0,0 0 0,0 0 0,0 0 0,-1 0 0,0 1 0,0-1 0,-1 1 0,0 0 0,0-1 0,0 1 0,-1 0 0,0-1 0,0 1 0,-1 0 0,0-1 0,-3 13 0,2-16 0,1-1 0,-1 0 0,0 1 0,-1-1 0,1 0 0,0 0 0,-1 0 0,1-1 0,-1 1 0,1-1 0,-1 1 0,0-1 0,0 0 0,1 0 0,-1 0 0,0 0 0,0 0 0,0-1 0,-5 1 0,-61 3 0,68-4 0,-36 2 0,25-1 0,0 0 0,0 0 0,0-2 0,0 1 0,0-2 0,-20-4 0,22 1-1365,4-2-5461</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18.660"/>
    </inkml:context>
    <inkml:brush xml:id="br0">
      <inkml:brushProperty name="width" value="0.035" units="cm"/>
      <inkml:brushProperty name="height" value="0.035" units="cm"/>
      <inkml:brushProperty name="color" value="#E71224"/>
    </inkml:brush>
  </inkml:definitions>
  <inkml:trace contextRef="#ctx0" brushRef="#br0">2833 96 24575,'12'0'0,"-1"1"0,1 1 0,-1 0 0,1 0 0,-1 1 0,0 0 0,0 1 0,0 0 0,-1 1 0,1 1 0,-1-1 0,0 1 0,-1 1 0,1 0 0,-1 0 0,-1 1 0,1 0 0,-1 1 0,8 11 0,-13-16 0,0 1 0,0 0 0,-1-1 0,1 1 0,-1 0 0,0 1 0,0-1 0,-1 0 0,0 1 0,0-1 0,0 1 0,0-1 0,-1 1 0,0-1 0,0 1 0,0-1 0,-1 1 0,0-1 0,0 1 0,0-1 0,-1 0 0,0 0 0,0 1 0,0-1 0,-1 0 0,1-1 0,-1 1 0,0 0 0,-6 6 0,-4 3 0,0 0 0,-1-1 0,0-1 0,-1 0 0,-1-1 0,0 0 0,-25 12 0,32-19 0,0-1 0,-1 0 0,0 0 0,0-1 0,0-1 0,0 1 0,0-1 0,0-1 0,0 0 0,0-1 0,0 0 0,0 0 0,0-1 0,0 0 0,-17-7 0,-37-20 0,61 28 0,1 0 0,-1 0 0,1-1 0,-1 1 0,1-1 0,0 0 0,-1 0 0,1 0 0,0 0 0,0 0 0,0 0 0,0-1 0,1 1 0,-1 0 0,1-1 0,-1 0 0,1 1 0,0-1 0,0 0 0,-1-5 0,3 5-80,0 1 0,0-1-1,0 1 1,0-1 0,1 1-1,-1 0 1,1 0 0,-1-1-1,1 1 1,0 0 0,0 0 0,0 1-1,0-1 1,0 0 0,0 1-1,4-3 1,4-2-6746</inkml:trace>
  <inkml:trace contextRef="#ctx0" brushRef="#br0" timeOffset="469.85">3232 80 24575,'-12'1'0,"0"1"0,0 0 0,0 1 0,1 1 0,-1-1 0,1 2 0,0-1 0,0 2 0,0-1 0,1 1 0,0 1 0,0 0 0,0 1 0,1 0 0,1 0 0,-16 19 0,18-20 0,0 0 0,1 1 0,0 0 0,0 0 0,1 0 0,0 1 0,1 0 0,0 0 0,0-1 0,-1 12 0,3-14 0,0 1 0,1-1 0,0 0 0,0 1 0,1-1 0,-1 0 0,2 0 0,-1 1 0,0-1 0,1 0 0,1 0 0,-1-1 0,1 1 0,-1 0 0,8 10 0,1-5 0,-1-1 0,1 0 0,0 0 0,1-1 0,13 8 0,-6-4 0,0 1-111,-4-3-203,0 0 1,1-1-1,20 9 1</inkml:trace>
  <inkml:trace contextRef="#ctx0" brushRef="#br0" timeOffset="2113.58">4108 96 24575,'13'3'0,"0"0"0,0 1 0,0 0 0,-1 1 0,0 1 0,0 0 0,0 0 0,20 16 0,-17-13 0,6 4 0,0 1 0,-1 1 0,31 31 0,-37-33 0,-11-11 0,-1 0 0,1 1 0,-1-1 0,0 0 0,1 1 0,-1 0 0,0-1 0,2 7 0,-3-7 0,-1-1 0,0 1 0,0 0 0,1 0 0,-1 0 0,-1-1 0,1 1 0,0 0 0,0-1 0,-1 1 0,1 0 0,-1 0 0,1-1 0,-1 1 0,0-1 0,0 1 0,1 0 0,-1-1 0,0 0 0,0 1 0,-3 2 0,-5 6 0,-1 0 0,0-1 0,-1 0 0,0 0 0,-1-1 0,1-1 0,-15 8 0,9-6 0,0 1 0,-22 19 0,34-25 0,0 1 0,1-1 0,-1 1 0,1 1 0,0-1 0,1 1 0,-1-1 0,1 1 0,0 0 0,0 0 0,-2 8 0,-7 21-1365,9-24-5461</inkml:trace>
  <inkml:trace contextRef="#ctx0" brushRef="#br0" timeOffset="2570.25">4012 829 24575,'176'-16'0,"-32"0"0,-112 13 0,-1-1 0,0-1 0,47-14 0,-37 8 0,-14 4-1365,-15 2-5461</inkml:trace>
  <inkml:trace contextRef="#ctx0" brushRef="#br0" timeOffset="-6769.44">12 192 24575,'20'-1'0,"1"2"0,-1 1 0,0 0 0,0 1 0,35 11 0,-48-12 0,-1 0 0,1 1 0,-1 0 0,0 1 0,0-1 0,0 1 0,0 0 0,-1 1 0,1-1 0,-1 1 0,0 0 0,-1 1 0,1-1 0,-1 1 0,0 0 0,-1 0 0,1 0 0,-1 0 0,0 0 0,2 9 0,-3-9 0,0 0 0,-1 1 0,1 0 0,-1-1 0,-1 1 0,1 0 0,-1 0 0,0-1 0,-1 1 0,0 0 0,0 0 0,0-1 0,-1 1 0,0-1 0,0 1 0,-1-1 0,1 0 0,-1 0 0,-1 0 0,1 0 0,-1-1 0,0 1 0,0-1 0,-6 5 0,3-3 0,-1-1 0,1 0 0,-2 0 0,1-1 0,0 0 0,-1-1 0,0 1 0,0-2 0,0 1 0,-1-1 0,1-1 0,-1 0 0,0 0 0,1-1 0,-20 0 0,25-1-76,0 1 9,1-1-1,0 0 0,0 0 0,-1 0 0,1 0 0,0-1 0,-1 1 0,1-1 1,0 0-1,0 0 0,0 0 0,0 0 0,0 0 0,0-1 0,0 0 1,0 1-1,1-1 0,-6-4 0,1-4-6758</inkml:trace>
  <inkml:trace contextRef="#ctx0" brushRef="#br0" timeOffset="-6344.29">586 128 24575,'-15'-1'0,"0"1"0,1 1 0,-1 0 0,0 1 0,1 0 0,-1 1 0,1 1 0,0 1 0,-16 6 0,-13 9 0,-58 30 0,91-44 0,1 1 0,-1 0 0,1 0 0,0 1 0,1 0 0,0 1 0,-11 13 0,18-21 0,0 1 0,0-1 0,0 0 0,0 1 0,1-1 0,-1 1 0,0-1 0,1 1 0,-1-1 0,1 1 0,0 0 0,-1-1 0,1 1 0,0-1 0,0 1 0,0 0 0,0-1 0,0 1 0,1 0 0,-1-1 0,0 1 0,1-1 0,-1 1 0,1-1 0,0 2 0,1 0 0,0 0 0,1 0 0,-1 0 0,0 0 0,1-1 0,0 0 0,0 1 0,0-1 0,0 0 0,6 3 0,9 3 0,0-1 0,0-1 0,25 6 0,-38-11 0,29 5 0,0-2 0,0-1 0,1-2 0,47-4 0,2 1 0,-75 2-116,0 0-92,1 0-1,-1-1 1,0 1 0,0-2 0,9-2 0,-7 1-6618</inkml:trace>
  <inkml:trace contextRef="#ctx0" brushRef="#br0" timeOffset="-4851.76">1685 303 24575,'527'0'0,"-498"3"-1365,-19 1-5461</inkml:trace>
  <inkml:trace contextRef="#ctx0" brushRef="#br0" timeOffset="-4501.26">2084 0 24575,'15'63'0,"-15"99"0,1 28 0,2-177-1365,0-2-5461</inkml:trace>
  <inkml:trace contextRef="#ctx0" brushRef="#br0" timeOffset="30258.92">888 367 24575,'3'-2'0,"0"0"0,-1-1 0,0 1 0,1-1 0,-1 1 0,0-1 0,0 0 0,0 0 0,-1 0 0,1 0 0,-1 0 0,2-5 0,5-7 0,-6 13 0,0-1 0,1 1 0,-1 0 0,1-1 0,-1 1 0,1 0 0,0 1 0,0-1 0,0 0 0,0 1 0,0 0 0,0 0 0,0 0 0,0 0 0,0 0 0,1 0 0,-1 1 0,0 0 0,0-1 0,1 1 0,-1 0 0,0 1 0,1-1 0,-1 1 0,0-1 0,0 1 0,1 0 0,3 2 0,0-1 0,0 1 0,0 0 0,-1 0 0,1 1 0,-1 0 0,0 0 0,0 0 0,0 1 0,-1-1 0,1 1 0,8 12 0,-13-16 0,-1 0 0,1 0 0,-1 0 0,0 0 0,1 0 0,-1 0 0,0 0 0,0 0 0,0 0 0,1 1 0,-1-1 0,0 0 0,-1 0 0,1 0 0,0 0 0,0 0 0,0 0 0,-1 0 0,1 0 0,0 0 0,-1 0 0,1 0 0,-1 0 0,0 0 0,1 0 0,-1 0 0,0 0 0,1 0 0,-1 0 0,0-1 0,0 1 0,0 0 0,0 0 0,0-1 0,1 1 0,-1-1 0,0 1 0,-2 0 0,-49 23 0,36-17 0,13-5 0,-1-1 0,0 1 0,0 0 0,1 1 0,-1-1 0,1 0 0,0 1 0,0 0 0,-3 3 0,5-5 0,1 0 0,-1-1 0,1 1 0,0 0 0,0-1 0,-1 1 0,1 0 0,0-1 0,0 1 0,0 0 0,0 0 0,0-1 0,0 1 0,0 0 0,0-1 0,0 1 0,0 0 0,0 0 0,0-1 0,1 1 0,-1 1 0,20 18 0,56 35 0,-36-25 0,45 25 0,-81-52 0,1-1 0,-1 1 0,0 0 0,0 0 0,0 1 0,-1-1 0,1 1 0,-1-1 0,0 1 0,0 0 0,0 0 0,0 1 0,-1-1 0,3 6 0,-5-8 0,1 1 0,-1-1 0,0 0 0,1 0 0,-1 0 0,0 1 0,0-1 0,-1 0 0,1 0 0,0 0 0,-1 1 0,0-1 0,1 0 0,-1 0 0,0 0 0,0 0 0,0 0 0,0 0 0,0 0 0,-1-1 0,1 1 0,-1 0 0,1-1 0,-1 1 0,1-1 0,-1 1 0,0-1 0,0 0 0,0 1 0,0-1 0,0 0 0,0 0 0,0-1 0,-3 2 0,-9 2 0,1-1 0,-1 0 0,0-1 0,0 0 0,0-1 0,0-1 0,1 0 0,-24-4 0,-16 2 0,28 2-227,0-1-1,0 0 1,0-2-1,0-1 1,-34-10-1,49 10-6598</inkml:trace>
  <inkml:trace contextRef="#ctx0" brushRef="#br0" timeOffset="31554.77">3423 415 24575,'-17'94'0,"11"-57"0,4-29 0,0 0 0,1 1 0,0-1 0,0 1 0,1-1 0,0 1 0,2 11 0,-1-18 0,0 1 0,0-1 0,0 1 0,0-1 0,0 1 0,1-1 0,0 0 0,-1 0 0,1 0 0,0 0 0,0 0 0,0 0 0,0 0 0,0-1 0,0 1 0,1-1 0,-1 1 0,1-1 0,-1 0 0,1 0 0,-1 0 0,1 0 0,-1-1 0,1 1 0,0 0 0,-1-1 0,7 0 0,132 17-1365,-127-17-5461</inkml:trace>
  <inkml:trace contextRef="#ctx0" brushRef="#br0" timeOffset="31936.82">3598 478 24575,'-1'78'0,"2"84"0,31 14 0,-29-164-1365,1-2-5461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53.967"/>
    </inkml:context>
    <inkml:brush xml:id="br0">
      <inkml:brushProperty name="width" value="0.035" units="cm"/>
      <inkml:brushProperty name="height" value="0.035" units="cm"/>
      <inkml:brushProperty name="color" value="#E71224"/>
    </inkml:brush>
  </inkml:definitions>
  <inkml:trace contextRef="#ctx0" brushRef="#br0">1 1 24575,'2'2'0,"1"1"0,-1-1 0,1 0 0,0 1 0,0-1 0,0-1 0,0 1 0,0 0 0,1-1 0,-1 1 0,0-1 0,1 0 0,3 1 0,9 4 0,192 85 0,-159-71 0,-7-3 0,9 3 0,0 3 0,86 51 0,-133-71 0,1-1 0,-1 1 0,-1 0 0,1 0 0,0 0 0,-1 1 0,0-1 0,0 1 0,0 0 0,4 6 0,-7-8 0,1 0 0,-1 0 0,0 0 0,0 0 0,0 0 0,0 0 0,0 0 0,0 0 0,0 0 0,-1 0 0,1 0 0,-1 0 0,1 0 0,-1 0 0,0 0 0,0 0 0,0 0 0,0-1 0,0 1 0,0 0 0,-1-1 0,1 1 0,0-1 0,-1 1 0,1-1 0,-1 0 0,-3 2 0,-49 45 0,-96 63 0,139-105-1365,2-2-5461</inkml:trace>
  <inkml:trace contextRef="#ctx0" brushRef="#br0" timeOffset="442.5">96 862 24575,'111'-17'0,"82"1"0,189 17-1365,-368-1-5461</inkml:trace>
  <inkml:trace contextRef="#ctx0" brushRef="#br0" timeOffset="916.55">1148 49 24575,'2'1'0,"-1"-1"0,0 1 0,0 0 0,1 0 0,-1 0 0,0 0 0,0 0 0,0 0 0,0 0 0,0 0 0,0 0 0,0 1 0,-1-1 0,1 0 0,0 1 0,-1-1 0,1 0 0,-1 1 0,1-1 0,0 3 0,8 31 0,73 318 0,-62-267-6,-11-53-334,-2 0 1,-1 0-1,1 37 0,-7-56-6486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1.200"/>
    </inkml:context>
    <inkml:brush xml:id="br0">
      <inkml:brushProperty name="width" value="0.035" units="cm"/>
      <inkml:brushProperty name="height" value="0.035" units="cm"/>
      <inkml:brushProperty name="color" value="#E71224"/>
    </inkml:brush>
  </inkml:definitions>
  <inkml:trace contextRef="#ctx0" brushRef="#br0">1 415 24575,'0'-1'0,"1"0"0,-1 1 0,0-1 0,1 0 0,0 0 0,-1 0 0,1 1 0,-1-1 0,1 0 0,0 0 0,0 1 0,-1-1 0,1 1 0,0-1 0,0 1 0,0-1 0,0 1 0,-1-1 0,1 1 0,0 0 0,0 0 0,0-1 0,0 1 0,0 0 0,0 0 0,0 0 0,1 0 0,33-2 0,-31 2 0,206 0-1365,-196 0-5461</inkml:trace>
  <inkml:trace contextRef="#ctx0" brushRef="#br0" timeOffset="242.49">80 176 24575,'2'21'0,"0"0"0,2 0 0,0 0 0,9 24 0,-7-24 0,0 1 0,-2 0 0,4 40 0,-9 65-1365,1-113-5461</inkml:trace>
  <inkml:trace contextRef="#ctx0" brushRef="#br0" timeOffset="670.18">686 272 24575,'127'-17'0,"-117"17"0,0 1 0,-1 0 0,1 0 0,-1 1 0,1 1 0,-1-1 0,0 2 0,0-1 0,0 1 0,0 0 0,-1 1 0,0 0 0,0 1 0,0-1 0,0 1 0,-1 1 0,0 0 0,11 13 0,-10-10 0,-1 1 0,0 0 0,0 0 0,-1 0 0,-1 1 0,0 0 0,0 0 0,-1 0 0,-1 1 0,0-1 0,-1 1 0,0 0 0,0 20 0,-2-23 0,-1-1 0,0 1 0,0-1 0,-1 1 0,-1-1 0,1 0 0,-1 1 0,-1-2 0,0 1 0,0 0 0,0-1 0,-1 1 0,-1-1 0,1-1 0,-1 1 0,-1-1 0,1 0 0,-1 0 0,0-1 0,-1 0 0,1 0 0,-1-1 0,-1 0 0,-11 5 0,-1-1 0,0-2 0,-1 0 0,0-2 0,-1-1 0,1 0 0,-1-2 0,1 0 0,-1-1 0,-32-4 0,46 1-76,0 0 1,0-1-1,0 0 0,0 0 0,1 0 0,0-1 0,-1-1 0,1 0 1,1 0-1,-1 0 0,1-1 0,0 0 0,0 0 0,1-1 1,0 0-1,0 0 0,-6-10 0,6 10-6750</inkml:trace>
  <inkml:trace contextRef="#ctx0" brushRef="#br0" timeOffset="1098.78">1307 319 24575,'-14'1'0,"-1"-1"0,1 2 0,-1 0 0,1 1 0,0 0 0,0 1 0,0 1 0,0 0 0,1 1 0,0 0 0,0 1 0,0 1 0,1 0 0,-22 19 0,20-15 0,0 1 0,1 1 0,1 0 0,0 0 0,1 1 0,-18 32 0,26-41 0,-1 0 0,1 0 0,1 1 0,-1-1 0,1 1 0,0 0 0,0-1 0,1 1 0,0 0 0,0 0 0,1 0 0,0 0 0,0 0 0,1 0 0,0 0 0,0 0 0,0 0 0,1 0 0,0-1 0,0 1 0,6 10 0,-3-9 0,1 0 0,0-1 0,0 0 0,1 0 0,0 0 0,0-1 0,1 0 0,0-1 0,0 1 0,0-2 0,0 1 0,1-1 0,0 0 0,0-1 0,0 0 0,15 3 0,0-1 0,0-2 0,0-1 0,0 0 0,0-2 0,34-4 0,-6-8-1365,-41 10-5461</inkml:trace>
  <inkml:trace contextRef="#ctx0" brushRef="#br0" timeOffset="1668.43">1627 686 24575,'-8'1'0,"1"0"0,0 1 0,-1-1 0,1 1 0,0 1 0,0 0 0,0 0 0,1 0 0,-1 0 0,1 1 0,0 0 0,0 1 0,-6 5 0,-1 1 0,1 0 0,0 2 0,0-1 0,-15 25 0,11-13 0,0 2 0,-17 42 0,29-62 0,2 1 0,-1 0 0,1 0 0,0 0 0,1 0 0,-1 0 0,1 0 0,1 0 0,-1 0 0,1 0 0,1 1 0,-1-1 0,1 0 0,0 0 0,1 0 0,3 11 0,-1-12 0,-1-1 0,1 1 0,1-1 0,-1 0 0,1 0 0,-1 0 0,1 0 0,1-1 0,-1 0 0,1 0 0,-1-1 0,1 1 0,0-1 0,0 0 0,1-1 0,-1 1 0,1-1 0,9 1 0,3 1 0,-1-1 0,0-1 0,1-1 0,-1 0 0,30-4 0,-42 2 0,1 0 0,-1 0 0,1-1 0,-1 0 0,1 0 0,-1 0 0,0-1 0,0 0 0,0 0 0,-1-1 0,1 0 0,-1 0 0,9-8 0,-12 10 0,0 0 0,0 0 0,0-1 0,-1 1 0,1-1 0,-1 1 0,0-1 0,1 1 0,-1-1 0,0 0 0,0 0 0,-1 0 0,1 0 0,-1 1 0,1-1 0,-1 0 0,0 0 0,0 0 0,0 0 0,-1 0 0,1 0 0,-1 0 0,1 0 0,-1 1 0,0-1 0,0 0 0,0 0 0,-1 1 0,1-1 0,-1 1 0,1-1 0,-4-3 0,2 3 0,0 0 0,-1 0 0,1 0 0,-1 1 0,1-1 0,-1 1 0,0 0 0,0 0 0,0 1 0,0-1 0,0 1 0,-1 0 0,1 0 0,0 0 0,0 0 0,-1 1 0,1 0 0,-1 0 0,1 0 0,0 0 0,-1 1 0,-6 1 0,-12 2 0,0 2 0,-39 14 0,59-19 0,-1 0 0,-51 22 0,51-22 0,1 1 0,-1-1 0,1 1 0,0 0 0,0 0 0,0 0 0,0 1 0,0-1 0,0 1 0,1 0 0,-1 0 0,-2 4 0,9-7 0,0 0 0,0-1 0,0 0 0,0 0 0,-1 0 0,1 0 0,0 0 0,0-1 0,3-2 0,85-47-1365,-78 43-5461</inkml:trace>
  <inkml:trace contextRef="#ctx0" brushRef="#br0" timeOffset="2501.88">2009 160 24575,'43'0'0,"1"2"0,52 9 0,-80-8 0,0 1 0,0 0 0,-1 1 0,1 1 0,-1 1 0,0 0 0,-1 1 0,1 0 0,13 11 0,85 73 0,-113-92-40,1 1 0,-1-1 0,1 1 0,-1-1-1,1 1 1,-1-1 0,0 1 0,1-1 0,-1 1 0,0-1 0,0 1-1,1-1 1,-1 1 0,0 0 0,0-1 0,0 1 0,1-1-1,-1 1 1,0 0 0,0-1 0,0 1 0,0-1 0,0 1 0,0 0-1,-1-1 1,1 1 0,0 0 0,0-1 0,0 1 0,0-1-1,-1 1 1,1-1 0,-1 2 0,-3 3-6786</inkml:trace>
  <inkml:trace contextRef="#ctx0" brushRef="#br0" timeOffset="2712.17">2121 543 24575,'-3'0'0,"-1"3"0,-2 0 0,-3 0 0,0 3 0,-1 0 0,-2-2 0,2 2 0,-1 0 0,2 1 0,-1 0 0,2 1 0,2 0-8191</inkml:trace>
  <inkml:trace contextRef="#ctx0" brushRef="#br0" timeOffset="3119.79">1929 766 24575,'15'-2'0,"0"-1"0,0-1 0,0 0 0,-1 0 0,0-2 0,0 1 0,0-2 0,0 0 0,-1-1 0,15-11 0,24-12 0,12-4 0,-3-2 0,-1-2 0,103-90 0,-132 85 87,-28 39-249,0-1 1,0 1 0,0 0 0,1 0-1,0 0 1,0 0 0,0 1-1,8-6 1,-6 7-6665</inkml:trace>
  <inkml:trace contextRef="#ctx0" brushRef="#br0" timeOffset="3547.69">2232 893 24575,'0'1'0,"0"-1"0,0 0 0,0 0 0,1 0 0,-1 0 0,0 0 0,0 0 0,0 0 0,0 1 0,0-1 0,0 0 0,0 0 0,0 0 0,0 0 0,0 0 0,0 1 0,0-1 0,0 0 0,0 0 0,0 0 0,0 0 0,0 0 0,0 1 0,0-1 0,0 0 0,0 0 0,0 0 0,0 0 0,0 0 0,0 0 0,0 1 0,0-1 0,-1 0 0,1 0 0,0 0 0,0 0 0,0 0 0,0 0 0,0 0 0,0 1 0,0-1 0,0 0 0,-1 0 0,1 0 0,0 0 0,0 0 0,0 0 0,0 0 0,0 0 0,-1 0 0,1 0 0,0 0 0,0 0 0,0 0 0,0 0 0,0 0 0,-1 0 0,1 0 0,0 0 0,0 0 0,0 0 0,0 0 0,0 0 0,0 0 0,-1 0 0,1 0 0,0 0 0,0-1 0,14 4 0,110-33 0,61-12 0,-74 25 0,-109 17 2,1 0 0,-1-1 0,0 1 0,0-1 0,1 1 0,-1-1 0,0 0 0,0 0 0,0 0 0,0 0 0,0 0 0,0-1 0,0 1 0,-1 0 0,1-1 0,0 0 0,-1 1 0,1-1 1,-1 0-1,0 0 0,1 1 0,-1-1 0,0 0 0,0-1 0,1-1 0,1-5-63,-1 0 0,0-1 0,0 1 1,0-18-1,1-3-1053,-1 18-5712</inkml:trace>
  <inkml:trace contextRef="#ctx0" brushRef="#br0" timeOffset="3881.24">2901 1 24575,'1'0'0,"0"0"0,0 1 0,0-1 0,0 1 0,-1-1 0,1 1 0,0 0 0,0-1 0,-1 1 0,1 0 0,0-1 0,-1 1 0,1 0 0,-1 0 0,1 0 0,-1 0 0,1-1 0,-1 1 0,0 0 0,1 0 0,-1 0 0,0 0 0,0 0 0,0 0 0,1 0 0,-1 0 0,0 1 0,2 33 0,-2-31 0,3 33 0,11 55 0,2 5 0,-9-48 0,1 29 0,8 66 0,-15-126 41,1 0-1,5 28 1,2 6-1528,-9-46-5339</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8.732"/>
    </inkml:context>
    <inkml:brush xml:id="br0">
      <inkml:brushProperty name="width" value="0.035" units="cm"/>
      <inkml:brushProperty name="height" value="0.035" units="cm"/>
      <inkml:brushProperty name="color" value="#E71224"/>
    </inkml:brush>
  </inkml:definitions>
  <inkml:trace contextRef="#ctx0" brushRef="#br0">139 36 24575,'8'-1'0,"0"0"0,1-1 0,-1 1 0,0-2 0,16-5 0,-16 4 0,2 1 0,-1 0 0,0 1 0,17-3 0,-14 5 0,16-2 0,0 1 0,49 5 0,-69-3 0,0 1 0,0 0 0,0 0 0,0 0 0,0 1 0,-1 0 0,1 1 0,-1 0 0,0 0 0,0 0 0,-1 1 0,1 0 0,10 11 0,-12-10 0,0 0 0,0 0 0,-1 0 0,0 1 0,0 0 0,-1-1 0,0 1 0,0 1 0,0-1 0,-1 0 0,0 1 0,-1-1 0,1 1 0,-1-1 0,-1 1 0,0 0 0,0-1 0,0 1 0,-1-1 0,-2 11 0,0-5 0,-1-1 0,0 1 0,-1-1 0,0-1 0,-1 1 0,0-1 0,-1 0 0,0 0 0,-1-1 0,0 1 0,-12 10 0,7-8 0,-2-1 0,1-1 0,-2 0 0,1-1 0,-1 0 0,-1-2 0,0 0 0,-25 9 0,28-13 0,0 0 0,0-1 0,0 0 0,0-1 0,-1-1 0,1 0 0,-1-1 0,1 0 0,0-1 0,-1-1 0,-20-5 0,26 4-91,0-1 0,0 0 0,0-1 0,0 0 0,1 0 0,0 0 0,0-1 0,0-1 0,1 1 0,0-1 0,0-1 0,1 1 0,0-1 0,-7-11 0,8 10-6735</inkml:trace>
  <inkml:trace contextRef="#ctx0" brushRef="#br0" timeOffset="578.47">856 36 24575,'-24'0'0,"-3"-1"0,-1 2 0,-37 5 0,55-4 0,0 1 0,0 0 0,0 0 0,1 1 0,-1 0 0,1 1 0,0 0 0,0 0 0,-14 12 0,2 0 0,8-8 0,1 0 0,0 1 0,1 0 0,0 1 0,1 0 0,0 1 0,1 0 0,0 0 0,-13 26 0,20-34 0,-5 11 0,0 0 0,2 0 0,-1 1 0,-4 26 0,9-37 0,1-1 0,-1 1 0,1 0 0,1-1 0,-1 1 0,1 0 0,-1-1 0,1 1 0,1 0 0,-1-1 0,1 0 0,-1 1 0,1-1 0,0 0 0,1 0 0,-1 0 0,1 0 0,0 0 0,0 0 0,6 5 0,0-1 7,0-1 0,0-1 0,0 0 0,0 0 0,1 0 1,0-2-1,0 1 0,1-1 0,-1 0 0,1-1 0,0-1 0,0 0 0,0 0 0,0-1 0,0 0 0,15-1 0,-6-1-193,0-2 1,1 0-1,-1-1 0,0-1 1,-1 0-1,1-2 1,36-17-1,-45 18-6640</inkml:trace>
  <inkml:trace contextRef="#ctx0" brushRef="#br0" timeOffset="1096.91">1159 259 24575,'-1'18'0,"-1"0"0,0 0 0,-2 0 0,0-1 0,-1 0 0,0 1 0,-2-2 0,-14 29 0,21-44 0,-1 0 0,1-1 0,0 1 0,0 0 0,0-1 0,0 1 0,-1 0 0,1-1 0,0 1 0,0 0 0,0-1 0,0 1 0,1 0 0,-1-1 0,0 1 0,0 0 0,0-1 0,0 1 0,1 0 0,-1-1 0,0 1 0,1 0 0,-1-1 0,1 1 0,-1-1 0,0 1 0,1-1 0,-1 1 0,1-1 0,-1 1 0,1-1 0,0 0 0,-1 1 0,1-1 0,-1 1 0,1-1 0,0 0 0,-1 0 0,1 0 0,0 1 0,-1-1 0,1 0 0,0 0 0,-1 0 0,1 0 0,1 0 0,44 3 0,-27-2 0,-13 0 0,0 1 0,0 0 0,1 0 0,-1 1 0,-1 0 0,1 0 0,0 0 0,-1 0 0,0 1 0,0 0 0,0 0 0,0 1 0,0-1 0,-1 1 0,0 0 0,0 0 0,0 1 0,-1-1 0,0 1 0,0 0 0,0 0 0,-1 0 0,1 0 0,-2 0 0,1 0 0,-1 0 0,1 1 0,-2-1 0,1 1 0,-1-1 0,0 1 0,0-1 0,-1 1 0,0-1 0,0 0 0,-1 1 0,1-1 0,-1 0 0,-1 0 0,1 0 0,-5 8 0,2-9 0,1 0 0,-1 0 0,0 0 0,-1-1 0,1 1 0,-1-1 0,0-1 0,0 1 0,0-1 0,-1 0 0,1 0 0,-1-1 0,1 0 0,-10 2 0,7-2 0,0 0 0,0-1 0,0 0 0,-1 0 0,1-1 0,0 0 0,0-1 0,-1 0 0,1 0 0,-11-4 0,15 2 0,-1 0 0,1 0 0,1 0 0,-1-1 0,0 0 0,1 0 0,0 0 0,0-1 0,0 1 0,1-1 0,-1 0 0,1 0 0,0 0 0,1 0 0,-3-6 0,-1-2 0,1 1 0,1-1 0,0 0 0,0 0 0,-2-21 0,5 26-170,1 1-1,0-1 0,0 0 1,0 0-1,1 1 0,1-1 1,1-9-1,1 6-6655</inkml:trace>
  <inkml:trace contextRef="#ctx0" brushRef="#br0" timeOffset="1443.18">1286 275 24575,'3'0'0,"3"0"0,4 0 0,0-3 0,1 0 0,1-1 0,2 2 0,1 0 0,0 0 0,1 2 0,-3-3 0,0-1 0,-1 1 0,2 0 0,0 1 0,-2 1-8191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7.648"/>
    </inkml:context>
    <inkml:brush xml:id="br0">
      <inkml:brushProperty name="width" value="0.035" units="cm"/>
      <inkml:brushProperty name="height" value="0.035" units="cm"/>
      <inkml:brushProperty name="color" value="#E71224"/>
    </inkml:brush>
  </inkml:definitions>
  <inkml:trace contextRef="#ctx0" brushRef="#br0">0 192 24575,'68'-9'0,"-25"1"0,-18 5 0,23-3 0,56 0 0,-66 6-455,1-1 0,62-10 0,-89 9-6371</inkml:trace>
  <inkml:trace contextRef="#ctx0" brushRef="#br0" timeOffset="382.52">367 1 24575,'0'26'0,"-1"26"0,3 0 0,9 61 0,6-34-1365,-15-67-5461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4.672"/>
    </inkml:context>
    <inkml:brush xml:id="br0">
      <inkml:brushProperty name="width" value="0.035" units="cm"/>
      <inkml:brushProperty name="height" value="0.035" units="cm"/>
      <inkml:brushProperty name="color" value="#E71224"/>
    </inkml:brush>
  </inkml:definitions>
  <inkml:trace contextRef="#ctx0" brushRef="#br0">0 1 24575,'26'1'0,"-1"2"0,0 1 0,24 7 0,18 2 0,-39-8 0,0 1 0,0 1 0,-1 2 0,-1 0 0,1 2 0,-1 1 0,-1 1 0,34 23 0,-46-25 0,-1 0 0,-1 1 0,0 0 0,11 15 0,-17-21 0,-1 0 0,0 0 0,0 1 0,0-1 0,-1 1 0,0 0 0,0 0 0,-1 0 0,0 0 0,0 1 0,0 8 0,-2-12 0,-1-1 0,0 0 0,0 1 0,-1-1 0,1 0 0,-1 0 0,1 0 0,-1 0 0,0 0 0,0 0 0,-1-1 0,1 1 0,0-1 0,-1 1 0,1-1 0,-1 0 0,0 0 0,0 0 0,0 0 0,0-1 0,0 1 0,-4 1 0,-8 4 0,-1-1 0,1 0 0,-20 4 0,21-5 0,0-2 0,0 0 0,0 0 0,-1-2 0,1 1 0,-1-2 0,1 0 0,0-1 0,-1 0 0,1-1 0,0-1 0,-26-8 0,28 7-1365,1 1-5461</inkml:trace>
  <inkml:trace contextRef="#ctx0" brushRef="#br0" timeOffset="1146.62">845 65 24575,'-28'-1'0,"1"2"0,-1 1 0,1 1 0,0 1 0,-29 8 0,50-10 0,0 0 0,0 0 0,1 0 0,-1 1 0,0 0 0,1 0 0,-1 0 0,1 1 0,0-1 0,0 1 0,1 0 0,-1 1 0,1-1 0,0 1 0,0 0 0,0 0 0,1 0 0,0 1 0,0-1 0,0 1 0,0 0 0,1 0 0,0 0 0,1 0 0,-1 0 0,1 0 0,0 0 0,0 9 0,0 8 0,1 78 0,1-91 0,0-1 0,0 1 0,1 0 0,0-1 0,1 0 0,0 1 0,0-1 0,6 9 0,-7-14 0,1-1 0,1 1 0,-1 0 0,0-1 0,1 0 0,0 0 0,0 0 0,-1 0 0,2 0 0,-1-1 0,0 0 0,1 0 0,-1 0 0,1 0 0,-1-1 0,1 1 0,9 0 0,7 1 0,0-1 0,35-1 0,-49-2 0,81 2 0,63-3 0,-86-11-1365,-52 11-5461</inkml:trace>
  <inkml:trace contextRef="#ctx0" brushRef="#br0" timeOffset="1727.32">1291 383 24575,'0'7'0,"-1"0"0,-1-1 0,1 1 0,-1-1 0,-1 1 0,-5 11 0,-6 21 0,-12 58 0,-10 48 0,36-144 0,0 1 0,-1 0 0,1-1 0,0 1 0,0-1 0,0 1 0,0 0 0,0-1 0,0 1 0,0-1 0,1 1 0,-1 0 0,1-1 0,-1 1 0,1-1 0,-1 1 0,1-1 0,0 1 0,0-1 0,0 0 0,0 1 0,0-1 0,0 0 0,0 0 0,0 0 0,0 0 0,1 0 0,-1 0 0,0 0 0,1 0 0,-1 0 0,0-1 0,1 1 0,-1 0 0,1-1 0,0 1 0,-1-1 0,1 0 0,-1 0 0,1 1 0,0-1 0,-1 0 0,4-1 0,9 1 0,1-1 0,-1 0 0,1-2 0,15-4 0,1 1 0,221-11-1365,-238 17-5461</inkml:trace>
  <inkml:trace contextRef="#ctx0" brushRef="#br0" timeOffset="2196.45">1531 463 24575,'16'111'0,"-14"-85"0,0 0 0,13 48 0,-5-27 0,6 95 0,-13-106 0,-1-23-1365,1-2-5461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8.901"/>
    </inkml:context>
    <inkml:brush xml:id="br0">
      <inkml:brushProperty name="width" value="0.035" units="cm"/>
      <inkml:brushProperty name="height" value="0.035" units="cm"/>
      <inkml:brushProperty name="color" value="#E71224"/>
    </inkml:brush>
  </inkml:definitions>
  <inkml:trace contextRef="#ctx0" brushRef="#br0">0 191 24575,'137'3'0,"141"-6"0,-229-7 0,-46 10 0,-1-1 0,0 1 0,0-1 0,0 1 0,0-1 0,0 0 0,0 0 0,0 0 0,0 0 0,-1 0 0,1 0 0,0-1 0,0 1 0,-1-1 0,1 1 0,-1-1 0,0 0 0,1 1 0,1-4 0,-5 0-1365</inkml:trace>
  <inkml:trace contextRef="#ctx0" brushRef="#br0" timeOffset="319.78">335 0 24575,'2'1'0,"-1"-1"0,0 1 0,0-1 0,0 1 0,0 0 0,1 0 0,-1-1 0,0 1 0,0 0 0,0 0 0,0 0 0,-1 0 0,1 0 0,0 0 0,0 0 0,-1 0 0,1 0 0,0 1 0,-1-1 0,1 0 0,-1 0 0,1 3 0,9 32 0,-9-33 0,13 73 0,5 88 0,-13-138-1365,-3-16-5461</inkml:trace>
  <inkml:trace contextRef="#ctx0" brushRef="#br0" timeOffset="1278.01">989 176 24575,'36'-14'0,"-10"2"0,2 8 0,0 0 0,0 2 0,0 1 0,45 4 0,0-1 0,-69-2 0,0-1 0,1 2 0,-1-1 0,0 0 0,1 1 0,-1 0 0,0 0 0,0 0 0,0 0 0,1 1 0,-2 0 0,1 0 0,0 0 0,0 0 0,0 0 0,-1 1 0,0 0 0,1-1 0,-1 1 0,0 1 0,0-1 0,-1 0 0,1 1 0,-1-1 0,1 1 0,-1 0 0,0 0 0,0 0 0,-1 0 0,1 0 0,-1 0 0,0 0 0,0 1 0,0 7 0,0-3 0,-1 0 0,0 0 0,-1 0 0,0 0 0,0 1 0,-1-1 0,0-1 0,-1 1 0,1 0 0,-2 0 0,1-1 0,-1 0 0,-1 0 0,0 0 0,-10 13 0,-4-2 0,-1-1 0,-1-1 0,-1-1 0,0-1 0,-1-1 0,-1-1 0,-43 17 0,53-24 0,-1 0 0,-1-2 0,1 0 0,-18 3 0,25-6 0,0 0 0,0 0 0,0-1 0,0 0 0,0 0 0,0-1 0,0 0 0,1 0 0,-1-1 0,-9-3 0,12 2-72,0 0 1,0 0-1,1-1 0,-1 1 0,1-1 0,0 0 0,0 0 0,0 0 1,0-1-1,1 0 0,0 1 0,0-1 0,0 0 0,1-1 0,-1 1 1,1 0-1,0-1 0,-1-5 0,1-2-6754</inkml:trace>
  <inkml:trace contextRef="#ctx0" brushRef="#br0" timeOffset="1778.58">1611 48 24575,'-9'2'0,"0"1"0,0 0 0,0 1 0,1 0 0,0 0 0,0 1 0,0 0 0,0 0 0,1 0 0,-12 12 0,-6 2 0,22-16 0,-102 78 0,96-73 0,0 0 0,0 1 0,1 1 0,0-1 0,0 1 0,1 1 0,1-1 0,-8 17 0,12-23 0,1 0 0,-1 0 0,1 0 0,0 0 0,1 0 0,-1 0 0,0 0 0,1 0 0,0 0 0,0 0 0,1 0 0,-1 1 0,1-1 0,-1 0 0,1 0 0,1 0 0,-1-1 0,0 1 0,1 0 0,0 0 0,0-1 0,0 1 0,0-1 0,1 1 0,-1-1 0,1 0 0,0 0 0,0 0 0,5 3 0,-1-1 0,1 0 0,0-1 0,0 0 0,0 0 0,0-1 0,0 0 0,1 0 0,-1-1 0,1 0 0,0-1 0,0 0 0,15 0 0,311-3-1365,-321 2-5461</inkml:trace>
  <inkml:trace contextRef="#ctx0" brushRef="#br0" timeOffset="2280.2">2057 287 24575,'8'57'0,"-6"-48"0,0 1 0,0 0 0,-1 0 0,0 0 0,-1 11 0,-3-3 0,-1 1 0,-1-2 0,-1 1 0,0 0 0,-1-1 0,-1 0 0,0-1 0,-12 17 0,19-33 0,1 1 0,0-1 0,0 1 0,0-1 0,-1 1 0,1 0 0,0-1 0,0 1 0,0-1 0,0 1 0,0-1 0,0 1 0,0-1 0,0 1 0,0 0 0,1-1 0,-1 1 0,0-1 0,0 1 0,0-1 0,0 1 0,1-1 0,-1 1 0,0-1 0,1 1 0,-1-1 0,0 1 0,1-1 0,-1 0 0,1 1 0,-1-1 0,0 0 0,1 1 0,-1-1 0,1 0 0,-1 1 0,1-1 0,-1 0 0,1 0 0,0 0 0,-1 1 0,1-1 0,-1 0 0,1 0 0,-1 0 0,1 0 0,-1 0 0,1 0 0,0 0 0,0 0 0,39 2 0,-30-2 0,-3 0 0,1 1 0,-1 0 0,0 0 0,0 1 0,1 0 0,-1 0 0,-1 1 0,1 0 0,0 0 0,-1 0 0,1 1 0,-1 0 0,0 0 0,0 1 0,0 0 0,-1 0 0,0 0 0,0 1 0,0-1 0,-1 1 0,0 0 0,0 1 0,0-1 0,-1 1 0,0-1 0,0 1 0,0 0 0,-1 0 0,0 0 0,-1 1 0,2 11 0,-3-13 0,0 1 0,-1-1 0,1 1 0,-1-1 0,-1 0 0,1 1 0,-1-1 0,0 0 0,-1 0 0,1 0 0,-7 9 0,7-11 0,-1-1 0,0 1 0,0-1 0,0 0 0,0 0 0,-1 0 0,1-1 0,-1 1 0,0-1 0,0 0 0,0 0 0,0 0 0,0 0 0,0-1 0,0 1 0,0-1 0,-1 0 0,-6 0 0,-23 4 0,30-3 0,0-1 0,-1 0 0,1 0 0,0 0 0,-1 0 0,1-1 0,0 0 0,-1 0 0,1 0 0,-1 0 0,1-1 0,0 0 0,0 0 0,-1 0 0,1 0 0,0-1 0,0 1 0,0-1 0,0 0 0,0 0 0,1-1 0,-1 1 0,1-1 0,-5-4 0,-4-7-170,0-1-1,1 0 0,1-1 1,0 0-1,2-1 0,0 0 1,-9-25-1,13 32-6655</inkml:trace>
  <inkml:trace contextRef="#ctx0" brushRef="#br0" timeOffset="2598.32">2057 239 24575,'102'-9'0,"-58"4"0,-5 3 28,-30 3-307,1-2 1,0 1-1,0-1 1,15-4-1,-15 2-6547</inkml:trace>
  <inkml:trace contextRef="#ctx0" brushRef="#br0" timeOffset="2857.11">2662 255 24575,'150'-11'0,"-122"8"0,49 0-1365,-63 4-5461</inkml:trace>
  <inkml:trace contextRef="#ctx0" brushRef="#br0" timeOffset="3203.18">2917 32 24575,'0'4'0,"-1"-1"0,0 1 0,0-1 0,0 0 0,-1 1 0,1-1 0,-1 0 0,-3 6 0,-9 21 0,6 21 0,2 1 0,3-1 0,4 57 0,-5 75 0,-2-163-1365</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7.538"/>
    </inkml:context>
    <inkml:brush xml:id="br0">
      <inkml:brushProperty name="width" value="0.035" units="cm"/>
      <inkml:brushProperty name="height" value="0.035" units="cm"/>
      <inkml:brushProperty name="color" value="#E71224"/>
    </inkml:brush>
  </inkml:definitions>
  <inkml:trace contextRef="#ctx0" brushRef="#br0">1 97 24575,'5'-1'0,"1"0"0,0 0 0,-1 0 0,1-1 0,-1 0 0,1 0 0,6-4 0,34-9 0,-16 12 0,0 1 0,57 4 0,-76-1 0,0 1 0,1-1 0,-1 2 0,0 0 0,0 0 0,0 1 0,0 0 0,-1 1 0,0 0 0,17 11 0,-21-11 0,-1 0 0,1 0 0,-1 1 0,0 0 0,-1 0 0,1 0 0,-1 0 0,-1 1 0,1-1 0,-1 1 0,0 0 0,0 0 0,-1 0 0,0 1 0,0-1 0,-1 0 0,0 1 0,0-1 0,-1 1 0,0-1 0,0 1 0,-1-1 0,0 1 0,0-1 0,-1 1 0,0-1 0,0 0 0,0 0 0,-1 0 0,0 0 0,-1 0 0,0-1 0,0 1 0,0-1 0,0 0 0,-1-1 0,-6 7 0,-10 8 0,-1 0 0,-26 16 0,39-29 0,-1-2 0,1 1 0,-1-1 0,-1-1 0,1 0 0,-1 0 0,1-1 0,-19 3 0,28-6 0,-1 0 0,1 0 0,0 0 0,0 0 0,0 0 0,0 0 0,0 0 0,0 0 0,-1-1 0,1 1 0,0 0 0,0-1 0,0 1 0,0-1 0,0 1 0,0-1 0,0 1 0,0-1 0,0 0 0,1 0 0,-1 1 0,0-1 0,0 0 0,0 0 0,1 0 0,-1 0 0,0-1 0,-1-2 0,1 1 0,-1-1 0,1 0 0,0 0 0,0 0 0,0 0 0,1 0 0,-1-5 0,1-4 0,0 0 0,1 1 0,0-1 0,5-17 0,-5 25-136,1 0-1,0 1 1,0-1-1,1 1 1,-1 0-1,1 0 1,0 0-1,0 0 0,4-4 1,0 0-6690</inkml:trace>
  <inkml:trace contextRef="#ctx0" brushRef="#br0" timeOffset="452.63">814 2 24575,'-16'0'0,"4"-1"0,0 0 0,-1 1 0,1 1 0,0 0 0,0 1 0,-1 0 0,1 1 0,0 0 0,1 1 0,-1 0 0,-16 9 0,-30 17 0,34-19 0,0 2 0,2 0 0,-42 31 0,60-41 0,0 0 0,0 1 0,0 0 0,1-1 0,-1 1 0,1 1 0,0-1 0,0 0 0,1 1 0,-1-1 0,1 1 0,0 0 0,0 0 0,1 0 0,-1 0 0,1 0 0,0 0 0,1 0 0,-1 0 0,1 1 0,0-1 0,0 0 0,1 0 0,-1 0 0,3 7 0,-1-6 0,0-1 0,1 0 0,0 0 0,0 0 0,0 0 0,1 0 0,-1-1 0,1 0 0,0 1 0,1-1 0,-1-1 0,1 1 0,-1-1 0,1 1 0,0-1 0,0-1 0,1 1 0,-1-1 0,8 2 0,11 5 0,1-2 0,48 7 0,-48-10 30,-1-2 0,0-1 0,26-1 0,-41-1-165,1 1 0,0-2 0,-1 1 0,1-2 0,-1 1 0,1-1 0,-1 0 0,0-1 0,-1 0 0,13-8 0,-13 6-6691</inkml:trace>
  <inkml:trace contextRef="#ctx0" brushRef="#br0" timeOffset="1048.63">1165 257 24575,'29'-1'0,"-6"0"0,-1 1 0,1 1 0,-1 1 0,28 6 0,-46-8 0,1 1 0,-1 0 0,0 1 0,0-1 0,0 1 0,0 0 0,-1-1 0,1 2 0,0-1 0,-1 0 0,1 1 0,-1 0 0,0-1 0,0 1 0,0 1 0,0-1 0,-1 0 0,1 1 0,-1-1 0,0 1 0,0 0 0,0 0 0,0-1 0,-1 1 0,0 1 0,1-1 0,-1 0 0,0 7 0,-1-7 0,-1 0 0,1 0 0,-1-1 0,0 1 0,0 0 0,0-1 0,-1 1 0,1-1 0,-1 1 0,0-1 0,0 0 0,0 0 0,0 0 0,0 0 0,-1 0 0,0 0 0,1 0 0,-6 3 0,-64 45 0,52-39 0,-23 17 0,-61 28 0,104-57 0,-1 0 0,1 0 0,-1 0 0,1 0 0,-1 0 0,1 0 0,0 1 0,-1-1 0,1 0 0,-1 0 0,1 0 0,-1 0 0,1 1 0,0-1 0,-1 0 0,1 0 0,0 0 0,-1 1 0,1-1 0,0 0 0,-1 1 0,1-1 0,0 0 0,-1 1 0,1-1 0,0 1 0,0-1 0,-1 0 0,1 1 0,0-1 0,0 1 0,0-1 0,0 0 0,0 1 0,0-1 0,0 1 0,0-1 0,0 1 0,0-1 0,0 1 0,0-1 0,0 1 0,22 6 0,35-5 0,-30 0 0,0 0 0,49 12 0,4 0 0,-35-8-1365,-37-8-5461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4.688"/>
    </inkml:context>
    <inkml:brush xml:id="br0">
      <inkml:brushProperty name="width" value="0.035" units="cm"/>
      <inkml:brushProperty name="height" value="0.035" units="cm"/>
      <inkml:brushProperty name="color" value="#E71224"/>
    </inkml:brush>
  </inkml:definitions>
  <inkml:trace contextRef="#ctx0" brushRef="#br0">0 1 24575,'9'10'0,"-1"1"0,-1 0 0,0 1 0,-1 0 0,0 0 0,8 21 0,-4-8 0,11 34 0,-2 1 0,-2 1 0,10 84 0,-3-21 0,-7-60 0,44 107 0,-58-165 0,1 4-273,1-1 0,1 1 0,-1-1 0,10 10 0,-9-11-6553</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2.608"/>
    </inkml:context>
    <inkml:brush xml:id="br0">
      <inkml:brushProperty name="width" value="0.035" units="cm"/>
      <inkml:brushProperty name="height" value="0.035" units="cm"/>
      <inkml:brushProperty name="color" value="#E71224"/>
    </inkml:brush>
  </inkml:definitions>
  <inkml:trace contextRef="#ctx0" brushRef="#br0">65 223 24575,'62'-15'0,"-46"14"0,0 1 0,0 0 0,0 1 0,0 0 0,0 2 0,-1 0 0,1 0 0,-1 2 0,0 0 0,0 1 0,0 0 0,-1 1 0,0 0 0,0 2 0,-1-1 0,14 13 0,-23-18 0,1 1 0,-1 0 0,-1 0 0,1 1 0,0-1 0,-1 1 0,0 0 0,0 0 0,-1 0 0,1 0 0,-1 0 0,0 0 0,-1 1 0,1-1 0,-1 1 0,0-1 0,0 1 0,-1 0 0,0-1 0,0 1 0,0 0 0,0-1 0,-1 1 0,0-1 0,0 1 0,-1-1 0,0 1 0,1-1 0,-2 0 0,1 0 0,-1 0 0,0 0 0,0 0 0,0 0 0,-6 5 0,-9 6 0,-2 0 0,0-2 0,0-1 0,-2 0 0,1-2 0,-1 0 0,-1-1 0,0-2 0,-1 0 0,1-2 0,-1 0 0,0-2 0,-38 3 0,60-7 5,-1 0 0,1 0 0,-1-1-1,1 1 1,-1 0 0,1-1 0,0 0 0,-1 0-1,1 0 1,0 0 0,-1 0 0,1 0 0,0 0-1,0-1 1,0 1 0,0-1 0,0 1-1,1-1 1,-1 0 0,0 0 0,1 0 0,-1 0-1,1 0 1,-2-2 0,2 0-111,-1 0 0,0 0 0,1 0 0,0 0 0,0 0 0,0 0-1,0-1 1,1 1 0,0 0 0,0 0 0,0-1 0,0 1 0,2-7 0,1-3-6720</inkml:trace>
  <inkml:trace contextRef="#ctx0" brushRef="#br0" timeOffset="406.92">862 255 24575,'-14'3'0,"1"0"0,0 1 0,1 1 0,-1 0 0,1 0 0,0 1 0,0 1 0,-20 14 0,18-12 0,-2 1 0,-103 71 0,107-72 0,2 0 0,-1 1 0,2 0 0,-1 1 0,1 0 0,1 0 0,0 1 0,-7 12 0,13-20 0,0 0 0,1 0 0,-1 0 0,1 0 0,0 0 0,0 0 0,0 0 0,0 1 0,1-1 0,0 0 0,0 1 0,0-1 0,0 0 0,0 0 0,1 1 0,0-1 0,0 0 0,0 0 0,1 0 0,-1 0 0,1 0 0,0 0 0,0 0 0,0 0 0,1-1 0,-1 1 0,7 5 0,-4-4 0,1 0 0,0-1 0,0 1 0,0-2 0,1 1 0,-1 0 0,1-1 0,0-1 0,0 1 0,0-1 0,0 0 0,0 0 0,0-1 0,1 0 0,10 0 0,3-1 24,0-1 0,0-1 0,-1-1 0,38-10 0,-48 10-148,1-1 0,-1 1 1,-1-2-1,1 0 0,0 0 0,-1-1 1,0 0-1,-1 0 0,1-1 0,-1 0 1,8-10-1,-10 9-6702</inkml:trace>
  <inkml:trace contextRef="#ctx0" brushRef="#br0" timeOffset="949.09">1372 510 24575,'-10'1'0,"1"0"0,-1 1 0,1 0 0,0 1 0,0 0 0,0 0 0,0 1 0,0 0 0,-10 6 0,-76 54 0,78-52 0,-7 5 0,1 1 0,0 1 0,-36 40 0,55-55 0,0 1 0,0 0 0,0 0 0,0 0 0,1 0 0,0 1 0,0-1 0,0 1 0,1 0 0,0 0 0,0 0 0,1 0 0,-1 0 0,1 0 0,0 0 0,1 1 0,0-1 0,0 0 0,0 1 0,1-1 0,-1 0 0,2 0 0,-1 0 0,4 11 0,-1-10 0,1-1 0,0 1 0,0-1 0,1 1 0,0-2 0,0 1 0,0-1 0,0 1 0,1-2 0,0 1 0,0-1 0,11 5 0,-2-1 0,1-1 0,0-1 0,0 0 0,30 6 0,-24-9 0,1 0 0,0-2 0,0-1 0,-1 0 0,48-8 0,-70 8 0,0 0 0,1-1 0,-1 1 0,1 0 0,-1 0 0,0-1 0,1 1 0,-1-1 0,0 1 0,0-1 0,1 0 0,-1 0 0,0 1 0,0-1 0,0 0 0,0 0 0,0 0 0,0 0 0,0 0 0,0 0 0,0-1 0,0 1 0,-1 0 0,1 0 0,0 0 0,-1-1 0,1 1 0,-1 0 0,0-1 0,1 1 0,-1-1 0,0 1 0,0 0 0,0-1 0,0 1 0,0-1 0,0 1 0,0 0 0,0-1 0,-1 1 0,1-1 0,0 1 0,-1 0 0,1-1 0,-1 1 0,0 0 0,1 0 0,-1 0 0,0-1 0,0 1 0,0 0 0,0 0 0,0 0 0,-1-1 0,-2-3 0,0 0 0,0 1 0,-1 0 0,1 0 0,-1 0 0,0 0 0,0 0 0,0 1 0,0 0 0,-1 0 0,-10-3 0,-11 3 0,1 1 0,-1 1 0,1 1 0,0 2 0,-1 1 0,1 0 0,0 2 0,0 1 0,1 2 0,-30 11 0,5 5 0,46-20 0,33-14 0,69-27 60,41-18-1485,-127 49-5401</inkml:trace>
  <inkml:trace contextRef="#ctx0" brushRef="#br0" timeOffset="1439.49">1850 1 24575,'2'2'0,"0"0"0,0 1 0,1-1 0,-1 0 0,1 0 0,-1 0 0,1 0 0,0-1 0,0 1 0,0-1 0,0 0 0,0 0 0,0 0 0,6 2 0,4 1 0,219 82 0,-191-73 0,-40-13 0,1 0 0,-1 1 0,0-1 0,0 0 0,0 1 0,0-1 0,0 1 0,0-1 0,0 1 0,0-1 0,0 1 0,0 0 0,0-1 0,0 1 0,0 0 0,0 0 0,-1 0 0,1 0 0,0 0 0,-1 0 0,1 0 0,0 0 0,-1 0 0,1 0 0,-1 0 0,1 2 0,-1-2 0,-1 1 0,1 0 0,-1 0 0,1-1 0,-1 1 0,1-1 0,-1 1 0,0 0 0,0-1 0,0 1 0,0-1 0,0 0 0,0 1 0,0-1 0,-3 2 0,-9 8 0,0 0 0,-1-1 0,-15 8 0,16-10 0,-154 89 0,-20 13 0,153-81-1365</inkml:trace>
  <inkml:trace contextRef="#ctx0" brushRef="#br0" timeOffset="1728.38">1834 702 24575,'19'-1'0,"1"-1"0,-1-1 0,26-7 0,-26 5 0,1 1 0,0 0 0,26 0 0,225-11 0,-220 13-154,50-8-1,-68 6-901,-26 3-5770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opLeftCell="A50" zoomScale="85" zoomScaleNormal="85" workbookViewId="0">
      <selection activeCell="K110" sqref="K110"/>
    </sheetView>
  </sheetViews>
  <sheetFormatPr defaultRowHeight="15" x14ac:dyDescent="0.25"/>
  <cols>
    <col min="2" max="2" width="9.42578125" bestFit="1" customWidth="1"/>
    <col min="4" max="4" width="9.42578125" bestFit="1" customWidth="1"/>
  </cols>
  <sheetData>
    <row r="1" spans="1:21" x14ac:dyDescent="0.25">
      <c r="A1" s="136" t="s">
        <v>0</v>
      </c>
      <c r="B1" s="137"/>
      <c r="C1" s="137"/>
      <c r="D1" s="137"/>
      <c r="E1" s="137"/>
      <c r="F1" s="137"/>
      <c r="G1" s="137"/>
      <c r="H1" s="137"/>
      <c r="I1" s="137"/>
      <c r="J1" s="137"/>
      <c r="K1" s="137"/>
      <c r="L1" s="137"/>
      <c r="M1" s="137"/>
      <c r="N1" s="138"/>
    </row>
    <row r="2" spans="1:21" x14ac:dyDescent="0.25">
      <c r="A2" s="139" t="s">
        <v>1</v>
      </c>
      <c r="B2" s="140"/>
      <c r="C2" s="140"/>
      <c r="D2" s="140"/>
      <c r="E2" s="140"/>
      <c r="F2" s="140"/>
      <c r="G2" s="140"/>
      <c r="H2" s="140"/>
      <c r="I2" s="140"/>
      <c r="J2" s="140"/>
      <c r="K2" s="140"/>
      <c r="L2" s="140"/>
      <c r="M2" s="140"/>
      <c r="N2" s="141"/>
    </row>
    <row r="3" spans="1:21" ht="14.45" customHeight="1" x14ac:dyDescent="0.25">
      <c r="A3" s="139"/>
      <c r="B3" s="140"/>
      <c r="C3" s="140"/>
      <c r="D3" s="140"/>
      <c r="E3" s="140"/>
      <c r="F3" s="140"/>
      <c r="G3" s="140"/>
      <c r="H3" s="140"/>
      <c r="I3" s="140"/>
      <c r="J3" s="140"/>
      <c r="K3" s="140"/>
      <c r="L3" s="140"/>
      <c r="M3" s="140"/>
      <c r="N3" s="141"/>
    </row>
    <row r="4" spans="1:21" ht="15.75" thickBot="1" x14ac:dyDescent="0.3">
      <c r="A4" s="142"/>
      <c r="B4" s="143"/>
      <c r="C4" s="143"/>
      <c r="D4" s="143"/>
      <c r="E4" s="143"/>
      <c r="F4" s="143"/>
      <c r="G4" s="143"/>
      <c r="H4" s="143"/>
      <c r="I4" s="143"/>
      <c r="J4" s="143"/>
      <c r="K4" s="143"/>
      <c r="L4" s="143"/>
      <c r="M4" s="143"/>
      <c r="N4" s="144"/>
    </row>
    <row r="6" spans="1:21" ht="15.75" thickBot="1" x14ac:dyDescent="0.3"/>
    <row r="7" spans="1:21" x14ac:dyDescent="0.25">
      <c r="A7" s="136" t="s">
        <v>2</v>
      </c>
      <c r="B7" s="137"/>
      <c r="C7" s="137"/>
      <c r="D7" s="137"/>
      <c r="E7" s="137"/>
      <c r="F7" s="137"/>
      <c r="G7" s="138"/>
    </row>
    <row r="8" spans="1:21" x14ac:dyDescent="0.25">
      <c r="A8" s="1" t="s">
        <v>3</v>
      </c>
      <c r="B8" s="145" t="s">
        <v>4</v>
      </c>
      <c r="C8" s="145"/>
      <c r="D8" s="145"/>
      <c r="E8" s="145"/>
      <c r="F8" s="145"/>
      <c r="G8" s="146"/>
    </row>
    <row r="9" spans="1:21" ht="15.75" thickBot="1" x14ac:dyDescent="0.3">
      <c r="A9" s="2" t="s">
        <v>5</v>
      </c>
      <c r="B9" s="147" t="s">
        <v>6</v>
      </c>
      <c r="C9" s="147"/>
      <c r="D9" s="147"/>
      <c r="E9" s="147"/>
      <c r="F9" s="147"/>
      <c r="G9" s="148"/>
    </row>
    <row r="12" spans="1:21" x14ac:dyDescent="0.25">
      <c r="A12" s="149" t="s">
        <v>7</v>
      </c>
      <c r="B12" s="150"/>
      <c r="C12" s="150"/>
      <c r="D12" s="150"/>
      <c r="E12" s="150"/>
      <c r="F12" s="150"/>
      <c r="G12" s="151"/>
      <c r="O12" s="149" t="s">
        <v>22</v>
      </c>
      <c r="P12" s="150"/>
      <c r="Q12" s="150"/>
      <c r="R12" s="150"/>
      <c r="S12" s="150"/>
      <c r="T12" s="150"/>
      <c r="U12" s="151"/>
    </row>
    <row r="13" spans="1:21" x14ac:dyDescent="0.25">
      <c r="A13" s="4" t="s">
        <v>8</v>
      </c>
      <c r="B13" t="s">
        <v>9</v>
      </c>
      <c r="C13" t="s">
        <v>10</v>
      </c>
      <c r="D13" t="s">
        <v>11</v>
      </c>
      <c r="G13" s="5"/>
      <c r="O13" s="4"/>
      <c r="P13" s="10" t="s">
        <v>23</v>
      </c>
      <c r="Q13" s="10" t="s">
        <v>24</v>
      </c>
      <c r="R13" s="10" t="s">
        <v>25</v>
      </c>
      <c r="S13" s="10" t="s">
        <v>26</v>
      </c>
      <c r="T13" s="10" t="s">
        <v>27</v>
      </c>
      <c r="U13" s="5"/>
    </row>
    <row r="14" spans="1:21" x14ac:dyDescent="0.25">
      <c r="A14" s="4" t="s">
        <v>12</v>
      </c>
      <c r="B14" t="s">
        <v>13</v>
      </c>
      <c r="C14" t="s">
        <v>10</v>
      </c>
      <c r="D14" t="s">
        <v>14</v>
      </c>
      <c r="E14" s="6" t="s">
        <v>15</v>
      </c>
      <c r="F14">
        <v>6</v>
      </c>
      <c r="G14" s="5"/>
      <c r="H14" s="3" t="s">
        <v>16</v>
      </c>
      <c r="O14" s="11" t="s">
        <v>28</v>
      </c>
      <c r="P14" s="15">
        <v>3.75</v>
      </c>
      <c r="Q14" s="15">
        <v>2.25</v>
      </c>
      <c r="U14" s="5"/>
    </row>
    <row r="15" spans="1:21" x14ac:dyDescent="0.2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25">
      <c r="A16" s="4"/>
      <c r="B16" t="s">
        <v>19</v>
      </c>
      <c r="C16" s="6" t="s">
        <v>20</v>
      </c>
      <c r="D16">
        <v>0</v>
      </c>
      <c r="G16" s="5"/>
      <c r="O16" s="11" t="s">
        <v>30</v>
      </c>
      <c r="P16">
        <v>1</v>
      </c>
      <c r="Q16">
        <v>1</v>
      </c>
      <c r="R16" s="13">
        <f>SUMPRODUCT(P14:Q14,P16:Q16)</f>
        <v>6</v>
      </c>
      <c r="S16" s="6" t="s">
        <v>15</v>
      </c>
      <c r="T16">
        <v>6</v>
      </c>
      <c r="U16" s="5"/>
    </row>
    <row r="17" spans="1:21" x14ac:dyDescent="0.25">
      <c r="A17" s="7"/>
      <c r="B17" s="8" t="s">
        <v>19</v>
      </c>
      <c r="C17" s="152" t="s">
        <v>21</v>
      </c>
      <c r="D17" s="152"/>
      <c r="E17" s="152"/>
      <c r="F17" s="8"/>
      <c r="G17" s="9"/>
      <c r="H17" t="s">
        <v>31</v>
      </c>
      <c r="O17" s="7"/>
      <c r="P17" s="8">
        <v>9</v>
      </c>
      <c r="Q17" s="8">
        <v>5</v>
      </c>
      <c r="R17" s="14">
        <f>SUMPRODUCT(P14:Q14,P17:Q17)</f>
        <v>45</v>
      </c>
      <c r="S17" s="12" t="s">
        <v>15</v>
      </c>
      <c r="T17" s="8">
        <v>45</v>
      </c>
      <c r="U17" s="9"/>
    </row>
    <row r="20" spans="1:21" s="16" customFormat="1" x14ac:dyDescent="0.25"/>
    <row r="23" spans="1:21" x14ac:dyDescent="0.25">
      <c r="B23" s="149" t="s">
        <v>34</v>
      </c>
      <c r="C23" s="150"/>
      <c r="D23" s="150"/>
      <c r="E23" s="150"/>
      <c r="F23" s="150"/>
      <c r="G23" s="150"/>
      <c r="H23" s="151"/>
    </row>
    <row r="24" spans="1:21" x14ac:dyDescent="0.25">
      <c r="B24" s="4" t="s">
        <v>35</v>
      </c>
      <c r="C24" s="10"/>
      <c r="D24" s="10"/>
      <c r="E24" s="10"/>
      <c r="F24" s="10"/>
      <c r="G24" s="10"/>
      <c r="H24" s="5"/>
    </row>
    <row r="25" spans="1:21" x14ac:dyDescent="0.25">
      <c r="B25" s="11"/>
      <c r="C25" s="17" t="s">
        <v>42</v>
      </c>
      <c r="D25" s="17" t="s">
        <v>43</v>
      </c>
      <c r="F25" t="s">
        <v>32</v>
      </c>
      <c r="G25">
        <v>0</v>
      </c>
      <c r="H25" s="5"/>
    </row>
    <row r="26" spans="1:21" x14ac:dyDescent="0.25">
      <c r="B26" s="11"/>
      <c r="C26" s="17" t="s">
        <v>40</v>
      </c>
      <c r="D26" s="17" t="s">
        <v>38</v>
      </c>
      <c r="E26" s="17" t="s">
        <v>36</v>
      </c>
      <c r="F26" t="s">
        <v>32</v>
      </c>
      <c r="G26">
        <v>6</v>
      </c>
      <c r="H26" s="5"/>
    </row>
    <row r="27" spans="1:21" x14ac:dyDescent="0.25">
      <c r="B27" s="11"/>
      <c r="C27" s="17" t="s">
        <v>41</v>
      </c>
      <c r="D27" s="17" t="s">
        <v>39</v>
      </c>
      <c r="E27" s="17" t="s">
        <v>37</v>
      </c>
      <c r="F27" s="6" t="s">
        <v>32</v>
      </c>
      <c r="G27">
        <v>45</v>
      </c>
      <c r="H27" s="5"/>
    </row>
    <row r="28" spans="1:21" x14ac:dyDescent="0.25">
      <c r="B28" s="7"/>
      <c r="C28" s="8"/>
      <c r="D28" s="8"/>
      <c r="E28" s="8"/>
      <c r="F28" s="12"/>
      <c r="G28" s="8"/>
      <c r="H28" s="9"/>
    </row>
    <row r="31" spans="1:21" x14ac:dyDescent="0.25">
      <c r="A31" s="149" t="s">
        <v>57</v>
      </c>
      <c r="B31" s="150"/>
      <c r="C31" s="150"/>
      <c r="D31" s="150"/>
      <c r="E31" s="150"/>
      <c r="F31" s="150"/>
      <c r="G31" s="150"/>
      <c r="H31" s="150"/>
      <c r="I31" s="151"/>
    </row>
    <row r="32" spans="1:21" x14ac:dyDescent="0.25">
      <c r="A32" s="4"/>
      <c r="I32" s="5"/>
    </row>
    <row r="33" spans="1:10" x14ac:dyDescent="0.25">
      <c r="A33" s="11"/>
      <c r="B33" s="18" t="s">
        <v>44</v>
      </c>
      <c r="C33" s="19" t="s">
        <v>45</v>
      </c>
      <c r="D33" s="19" t="s">
        <v>46</v>
      </c>
      <c r="E33" s="19" t="s">
        <v>47</v>
      </c>
      <c r="F33" s="19" t="s">
        <v>48</v>
      </c>
      <c r="G33" s="19" t="s">
        <v>27</v>
      </c>
      <c r="H33" s="20" t="s">
        <v>49</v>
      </c>
      <c r="I33" s="5"/>
      <c r="J33" t="s">
        <v>53</v>
      </c>
    </row>
    <row r="34" spans="1:10" x14ac:dyDescent="0.25">
      <c r="A34" s="11"/>
      <c r="B34" s="21" t="s">
        <v>50</v>
      </c>
      <c r="C34" s="32">
        <v>-8</v>
      </c>
      <c r="D34" s="17">
        <v>-5</v>
      </c>
      <c r="G34">
        <v>0</v>
      </c>
      <c r="H34" s="5"/>
      <c r="I34" s="5"/>
      <c r="J34" t="s">
        <v>54</v>
      </c>
    </row>
    <row r="35" spans="1:10" x14ac:dyDescent="0.25">
      <c r="A35" s="11"/>
      <c r="B35" s="21" t="s">
        <v>51</v>
      </c>
      <c r="C35" s="32">
        <v>1</v>
      </c>
      <c r="D35" s="17">
        <v>1</v>
      </c>
      <c r="E35" s="6">
        <v>1</v>
      </c>
      <c r="G35">
        <v>6</v>
      </c>
      <c r="H35" s="5">
        <f>G35/C35</f>
        <v>6</v>
      </c>
      <c r="I35" s="5"/>
      <c r="J35" t="s">
        <v>55</v>
      </c>
    </row>
    <row r="36" spans="1:10" x14ac:dyDescent="0.25">
      <c r="A36" s="4"/>
      <c r="B36" s="23" t="s">
        <v>52</v>
      </c>
      <c r="C36" s="22">
        <v>9</v>
      </c>
      <c r="D36" s="22">
        <v>5</v>
      </c>
      <c r="E36" s="24"/>
      <c r="F36" s="22">
        <v>1</v>
      </c>
      <c r="G36" s="22">
        <v>45</v>
      </c>
      <c r="H36" s="25">
        <f>G36/C36</f>
        <v>5</v>
      </c>
      <c r="I36" s="5"/>
    </row>
    <row r="37" spans="1:10" x14ac:dyDescent="0.25">
      <c r="A37" s="4"/>
      <c r="I37" s="5"/>
    </row>
    <row r="38" spans="1:10" x14ac:dyDescent="0.25">
      <c r="A38" s="4"/>
      <c r="B38" s="18" t="s">
        <v>69</v>
      </c>
      <c r="C38" s="19" t="s">
        <v>45</v>
      </c>
      <c r="D38" s="19" t="s">
        <v>46</v>
      </c>
      <c r="E38" s="19" t="s">
        <v>47</v>
      </c>
      <c r="F38" s="19" t="s">
        <v>48</v>
      </c>
      <c r="G38" s="19" t="s">
        <v>27</v>
      </c>
      <c r="H38" s="20" t="s">
        <v>49</v>
      </c>
      <c r="I38" s="5"/>
      <c r="J38" t="s">
        <v>53</v>
      </c>
    </row>
    <row r="39" spans="1:10" x14ac:dyDescent="0.2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2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2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25">
      <c r="A42" s="4"/>
      <c r="I42" s="5"/>
    </row>
    <row r="43" spans="1:10" x14ac:dyDescent="0.25">
      <c r="A43" s="4"/>
      <c r="B43" s="18" t="s">
        <v>56</v>
      </c>
      <c r="C43" s="19" t="s">
        <v>45</v>
      </c>
      <c r="D43" s="19" t="s">
        <v>46</v>
      </c>
      <c r="E43" s="19" t="s">
        <v>47</v>
      </c>
      <c r="F43" s="19" t="s">
        <v>48</v>
      </c>
      <c r="G43" s="20" t="s">
        <v>27</v>
      </c>
      <c r="I43" s="5"/>
    </row>
    <row r="44" spans="1:10" x14ac:dyDescent="0.2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25">
      <c r="A45" s="4"/>
      <c r="B45" s="21" t="s">
        <v>51</v>
      </c>
      <c r="C45" s="33">
        <f>C40/$D$40</f>
        <v>0</v>
      </c>
      <c r="D45" s="46">
        <f t="shared" ref="D45:F45" si="3">D40/$D$40</f>
        <v>1</v>
      </c>
      <c r="E45" s="33">
        <f t="shared" si="3"/>
        <v>2.25</v>
      </c>
      <c r="F45" s="33">
        <f t="shared" si="3"/>
        <v>-0.25</v>
      </c>
      <c r="G45" s="31">
        <f>G40/$D$40</f>
        <v>2.25</v>
      </c>
      <c r="I45" s="5"/>
      <c r="J45" t="s">
        <v>78</v>
      </c>
    </row>
    <row r="46" spans="1:10" x14ac:dyDescent="0.25">
      <c r="A46" s="4"/>
      <c r="B46" s="7" t="s">
        <v>52</v>
      </c>
      <c r="C46" s="45">
        <f t="shared" ref="C46:G46" si="4">C41-($D41*C$45)</f>
        <v>1</v>
      </c>
      <c r="D46" s="28">
        <f t="shared" si="4"/>
        <v>0</v>
      </c>
      <c r="E46" s="28">
        <f t="shared" si="4"/>
        <v>-1.25</v>
      </c>
      <c r="F46" s="28">
        <f t="shared" si="4"/>
        <v>0.25</v>
      </c>
      <c r="G46" s="30">
        <f t="shared" si="4"/>
        <v>3.75</v>
      </c>
      <c r="I46" s="5"/>
      <c r="J46" t="s">
        <v>59</v>
      </c>
    </row>
    <row r="47" spans="1:10" x14ac:dyDescent="0.25">
      <c r="A47" s="7"/>
      <c r="B47" s="8"/>
      <c r="C47" s="8"/>
      <c r="D47" s="8"/>
      <c r="E47" s="8"/>
      <c r="F47" s="8"/>
      <c r="G47" s="8"/>
      <c r="H47" s="8"/>
      <c r="I47" s="9"/>
    </row>
    <row r="48" spans="1:10" x14ac:dyDescent="0.25">
      <c r="J48" t="s">
        <v>60</v>
      </c>
    </row>
    <row r="49" spans="1:26" x14ac:dyDescent="0.25">
      <c r="J49" t="s">
        <v>61</v>
      </c>
    </row>
    <row r="50" spans="1:26" x14ac:dyDescent="0.25">
      <c r="J50" t="s">
        <v>62</v>
      </c>
    </row>
    <row r="55" spans="1:26" x14ac:dyDescent="0.25">
      <c r="A55" s="149" t="s">
        <v>70</v>
      </c>
      <c r="B55" s="150"/>
      <c r="C55" s="150"/>
      <c r="D55" s="150"/>
      <c r="E55" s="150"/>
      <c r="F55" s="150"/>
      <c r="G55" s="150"/>
      <c r="H55" s="150"/>
      <c r="I55" s="151"/>
      <c r="R55" s="149" t="s">
        <v>76</v>
      </c>
      <c r="S55" s="150"/>
      <c r="T55" s="150"/>
      <c r="U55" s="150"/>
      <c r="V55" s="150"/>
      <c r="W55" s="150"/>
      <c r="X55" s="150"/>
      <c r="Y55" s="150"/>
      <c r="Z55" s="151"/>
    </row>
    <row r="56" spans="1:26" x14ac:dyDescent="0.25">
      <c r="A56" s="4"/>
      <c r="I56" s="5"/>
      <c r="R56" s="4"/>
      <c r="Z56" s="5"/>
    </row>
    <row r="57" spans="1:26" x14ac:dyDescent="0.2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2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25">
      <c r="A59" s="4"/>
      <c r="B59" s="4" t="s">
        <v>51</v>
      </c>
      <c r="C59">
        <v>0</v>
      </c>
      <c r="D59">
        <v>1</v>
      </c>
      <c r="E59">
        <v>2.25</v>
      </c>
      <c r="F59">
        <v>-0.25</v>
      </c>
      <c r="H59" s="5">
        <v>2.25</v>
      </c>
      <c r="I59" s="5"/>
      <c r="R59" s="4"/>
      <c r="S59" s="4" t="s">
        <v>51</v>
      </c>
      <c r="T59">
        <v>0</v>
      </c>
      <c r="U59">
        <v>1</v>
      </c>
      <c r="V59">
        <v>2.25</v>
      </c>
      <c r="W59">
        <v>-0.25</v>
      </c>
      <c r="Y59" s="5">
        <v>2.25</v>
      </c>
      <c r="Z59" s="5"/>
    </row>
    <row r="60" spans="1:26" x14ac:dyDescent="0.25">
      <c r="A60" s="4"/>
      <c r="B60" s="4" t="s">
        <v>52</v>
      </c>
      <c r="C60" s="35">
        <v>1</v>
      </c>
      <c r="D60">
        <v>0</v>
      </c>
      <c r="E60">
        <v>-1.25</v>
      </c>
      <c r="F60">
        <v>0.25</v>
      </c>
      <c r="H60" s="5">
        <v>3.75</v>
      </c>
      <c r="I60" s="5"/>
      <c r="R60" s="4"/>
      <c r="S60" s="4" t="s">
        <v>52</v>
      </c>
      <c r="T60" s="35">
        <v>1</v>
      </c>
      <c r="U60">
        <v>0</v>
      </c>
      <c r="V60">
        <v>-1.25</v>
      </c>
      <c r="W60">
        <v>0.25</v>
      </c>
      <c r="Y60" s="5">
        <v>3.75</v>
      </c>
      <c r="Z60" s="5"/>
    </row>
    <row r="61" spans="1:26" x14ac:dyDescent="0.2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25">
      <c r="A62" s="4"/>
      <c r="I62" s="5"/>
      <c r="R62" s="4"/>
      <c r="Z62" s="5"/>
    </row>
    <row r="63" spans="1:26" x14ac:dyDescent="0.2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2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25">
      <c r="A65" s="4"/>
      <c r="B65" s="4" t="s">
        <v>51</v>
      </c>
      <c r="C65">
        <v>0</v>
      </c>
      <c r="D65">
        <v>1</v>
      </c>
      <c r="E65">
        <v>2.25</v>
      </c>
      <c r="F65">
        <v>-0.25</v>
      </c>
      <c r="H65" s="5">
        <v>2.25</v>
      </c>
      <c r="I65" s="5"/>
      <c r="R65" s="4"/>
      <c r="S65" s="4" t="s">
        <v>51</v>
      </c>
      <c r="T65">
        <v>0</v>
      </c>
      <c r="U65">
        <v>1</v>
      </c>
      <c r="V65">
        <v>2.25</v>
      </c>
      <c r="W65">
        <v>-0.25</v>
      </c>
      <c r="Y65" s="5">
        <v>2.25</v>
      </c>
      <c r="Z65" s="5"/>
    </row>
    <row r="66" spans="1:27" x14ac:dyDescent="0.25">
      <c r="A66" s="4"/>
      <c r="B66" s="4" t="s">
        <v>52</v>
      </c>
      <c r="C66" s="35">
        <v>1</v>
      </c>
      <c r="D66">
        <v>0</v>
      </c>
      <c r="E66">
        <v>-1.25</v>
      </c>
      <c r="F66">
        <v>0.25</v>
      </c>
      <c r="H66" s="5">
        <v>3.75</v>
      </c>
      <c r="I66" s="5"/>
      <c r="R66" s="4"/>
      <c r="S66" s="4" t="s">
        <v>52</v>
      </c>
      <c r="T66" s="35">
        <v>1</v>
      </c>
      <c r="U66">
        <v>0</v>
      </c>
      <c r="V66">
        <v>-1.25</v>
      </c>
      <c r="W66">
        <v>0.25</v>
      </c>
      <c r="Y66" s="5">
        <v>3.75</v>
      </c>
      <c r="Z66" s="5"/>
    </row>
    <row r="67" spans="1:27" x14ac:dyDescent="0.2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2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25">
      <c r="A69" s="4"/>
      <c r="I69" s="5"/>
      <c r="R69" s="4"/>
      <c r="Z69" s="5"/>
    </row>
    <row r="70" spans="1:27" x14ac:dyDescent="0.25">
      <c r="A70" s="4"/>
      <c r="I70" s="5"/>
      <c r="R70" s="4"/>
      <c r="Z70" s="5"/>
    </row>
    <row r="71" spans="1:27" x14ac:dyDescent="0.2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2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2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2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2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25">
      <c r="A76" s="4"/>
      <c r="F76" s="44">
        <f>ABS(F72/F75)</f>
        <v>3</v>
      </c>
      <c r="I76" s="5"/>
      <c r="R76" s="4"/>
      <c r="V76" s="44">
        <f>ABS(V72/V75)</f>
        <v>0.99999999999999967</v>
      </c>
      <c r="Z76" s="5"/>
    </row>
    <row r="77" spans="1:27" x14ac:dyDescent="0.25">
      <c r="A77" s="4"/>
      <c r="I77" s="5"/>
      <c r="R77" s="4"/>
      <c r="Z77" s="5"/>
    </row>
    <row r="78" spans="1:27" x14ac:dyDescent="0.2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2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2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2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2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25">
      <c r="A83" s="4"/>
      <c r="I83" s="5"/>
      <c r="R83" s="4"/>
      <c r="Z83" s="5"/>
    </row>
    <row r="84" spans="1:35" x14ac:dyDescent="0.25">
      <c r="A84" s="4"/>
      <c r="B84" t="s">
        <v>73</v>
      </c>
      <c r="I84" s="5"/>
      <c r="R84" s="4"/>
      <c r="Z84" s="5"/>
    </row>
    <row r="85" spans="1:35" x14ac:dyDescent="0.25">
      <c r="A85" s="7"/>
      <c r="B85" s="8"/>
      <c r="C85" s="8"/>
      <c r="D85" s="8"/>
      <c r="E85" s="8"/>
      <c r="F85" s="8"/>
      <c r="G85" s="8"/>
      <c r="H85" s="8"/>
      <c r="I85" s="9"/>
      <c r="R85" s="7"/>
      <c r="S85" s="8"/>
      <c r="T85" s="8"/>
      <c r="U85" s="8"/>
      <c r="V85" s="8"/>
      <c r="W85" s="8"/>
      <c r="X85" s="8"/>
      <c r="Y85" s="8"/>
      <c r="Z85" s="9"/>
    </row>
    <row r="91" spans="1:35" x14ac:dyDescent="0.25">
      <c r="R91" s="62" t="s">
        <v>128</v>
      </c>
      <c r="AB91" s="62" t="s">
        <v>127</v>
      </c>
    </row>
    <row r="92" spans="1:35" x14ac:dyDescent="0.2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2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25">
      <c r="R94">
        <v>1</v>
      </c>
      <c r="S94">
        <v>0</v>
      </c>
      <c r="T94" s="63">
        <v>1</v>
      </c>
      <c r="U94">
        <v>0</v>
      </c>
      <c r="V94">
        <v>0.2</v>
      </c>
      <c r="W94">
        <v>1.8</v>
      </c>
      <c r="Y94">
        <v>1.8</v>
      </c>
      <c r="AB94">
        <v>1</v>
      </c>
      <c r="AC94">
        <v>0</v>
      </c>
      <c r="AD94">
        <v>1</v>
      </c>
      <c r="AE94">
        <v>0</v>
      </c>
      <c r="AF94">
        <v>0.2</v>
      </c>
      <c r="AG94">
        <v>1.8</v>
      </c>
      <c r="AI94">
        <v>1.8</v>
      </c>
    </row>
    <row r="95" spans="1:35" x14ac:dyDescent="0.25">
      <c r="R95">
        <v>2</v>
      </c>
      <c r="S95">
        <v>1</v>
      </c>
      <c r="T95">
        <v>0</v>
      </c>
      <c r="U95">
        <v>0</v>
      </c>
      <c r="V95">
        <v>0</v>
      </c>
      <c r="W95">
        <v>-1</v>
      </c>
      <c r="Y95">
        <v>4</v>
      </c>
      <c r="AB95">
        <v>2</v>
      </c>
      <c r="AC95">
        <v>1</v>
      </c>
      <c r="AD95">
        <v>0</v>
      </c>
      <c r="AE95">
        <v>0</v>
      </c>
      <c r="AF95">
        <v>0</v>
      </c>
      <c r="AG95">
        <v>-1</v>
      </c>
      <c r="AI95">
        <v>4</v>
      </c>
    </row>
    <row r="96" spans="1:35" x14ac:dyDescent="0.25">
      <c r="R96">
        <v>3</v>
      </c>
      <c r="S96">
        <v>0</v>
      </c>
      <c r="T96">
        <v>0</v>
      </c>
      <c r="U96">
        <v>1</v>
      </c>
      <c r="V96">
        <v>-0.2</v>
      </c>
      <c r="W96">
        <v>-0.8</v>
      </c>
      <c r="Y96">
        <v>0.2</v>
      </c>
      <c r="AB96">
        <v>3</v>
      </c>
      <c r="AC96">
        <v>0</v>
      </c>
      <c r="AD96">
        <v>0</v>
      </c>
      <c r="AE96">
        <v>1</v>
      </c>
      <c r="AF96">
        <v>-0.2</v>
      </c>
      <c r="AG96">
        <v>-0.8</v>
      </c>
      <c r="AI96">
        <v>0.2</v>
      </c>
    </row>
    <row r="97" spans="18:36" x14ac:dyDescent="0.25">
      <c r="R97">
        <v>4</v>
      </c>
      <c r="S97">
        <v>0</v>
      </c>
      <c r="T97" s="63">
        <v>1</v>
      </c>
      <c r="U97">
        <v>0</v>
      </c>
      <c r="V97">
        <v>0</v>
      </c>
      <c r="W97">
        <v>0</v>
      </c>
      <c r="X97">
        <v>1</v>
      </c>
      <c r="Y97">
        <v>1</v>
      </c>
      <c r="AB97">
        <v>4</v>
      </c>
      <c r="AC97">
        <v>0</v>
      </c>
      <c r="AD97">
        <v>1</v>
      </c>
      <c r="AE97">
        <v>0</v>
      </c>
      <c r="AF97">
        <v>0</v>
      </c>
      <c r="AG97">
        <v>0</v>
      </c>
      <c r="AH97">
        <v>-1</v>
      </c>
      <c r="AI97">
        <v>2</v>
      </c>
    </row>
    <row r="99" spans="18:36" x14ac:dyDescent="0.2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2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25">
      <c r="R101">
        <v>1</v>
      </c>
      <c r="S101">
        <v>0</v>
      </c>
      <c r="T101">
        <v>1</v>
      </c>
      <c r="U101">
        <v>0</v>
      </c>
      <c r="V101">
        <v>0.2</v>
      </c>
      <c r="W101" s="61">
        <v>1.8</v>
      </c>
      <c r="Y101">
        <v>1.8</v>
      </c>
      <c r="AB101">
        <v>1</v>
      </c>
      <c r="AC101">
        <v>0</v>
      </c>
      <c r="AD101">
        <v>1</v>
      </c>
      <c r="AE101">
        <v>0</v>
      </c>
      <c r="AF101">
        <v>0.2</v>
      </c>
      <c r="AG101">
        <v>1.8</v>
      </c>
      <c r="AI101">
        <v>1.8</v>
      </c>
    </row>
    <row r="102" spans="18:36" x14ac:dyDescent="0.25">
      <c r="R102">
        <v>2</v>
      </c>
      <c r="S102">
        <v>1</v>
      </c>
      <c r="T102">
        <v>0</v>
      </c>
      <c r="U102">
        <v>0</v>
      </c>
      <c r="V102">
        <v>0</v>
      </c>
      <c r="W102" s="61">
        <v>-1</v>
      </c>
      <c r="Y102">
        <v>4</v>
      </c>
      <c r="AB102">
        <v>2</v>
      </c>
      <c r="AC102">
        <v>1</v>
      </c>
      <c r="AD102">
        <v>0</v>
      </c>
      <c r="AE102">
        <v>0</v>
      </c>
      <c r="AF102">
        <v>0</v>
      </c>
      <c r="AG102">
        <v>-1</v>
      </c>
      <c r="AI102">
        <v>4</v>
      </c>
    </row>
    <row r="103" spans="18:36" x14ac:dyDescent="0.25">
      <c r="R103">
        <v>3</v>
      </c>
      <c r="S103">
        <v>0</v>
      </c>
      <c r="T103">
        <v>0</v>
      </c>
      <c r="U103">
        <v>1</v>
      </c>
      <c r="V103">
        <v>-0.2</v>
      </c>
      <c r="W103" s="61">
        <v>-0.8</v>
      </c>
      <c r="Y103">
        <v>0.2</v>
      </c>
      <c r="AB103">
        <v>3</v>
      </c>
      <c r="AC103">
        <v>0</v>
      </c>
      <c r="AD103">
        <v>0</v>
      </c>
      <c r="AE103">
        <v>1</v>
      </c>
      <c r="AF103">
        <v>-0.2</v>
      </c>
      <c r="AG103">
        <v>-0.8</v>
      </c>
      <c r="AI103">
        <v>0.2</v>
      </c>
    </row>
    <row r="104" spans="18:36" x14ac:dyDescent="0.2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25">
      <c r="V105">
        <f>ABS(V100/V104)</f>
        <v>4.9999999999999991</v>
      </c>
      <c r="W105" s="61">
        <f>ABS(W100/W104)</f>
        <v>0.55555555555555536</v>
      </c>
    </row>
    <row r="107" spans="18:36" x14ac:dyDescent="0.25">
      <c r="R107" t="s">
        <v>121</v>
      </c>
      <c r="S107" t="s">
        <v>45</v>
      </c>
      <c r="T107" t="s">
        <v>46</v>
      </c>
      <c r="U107" t="s">
        <v>47</v>
      </c>
      <c r="V107" t="s">
        <v>48</v>
      </c>
      <c r="W107" t="s">
        <v>120</v>
      </c>
      <c r="X107" t="s">
        <v>119</v>
      </c>
      <c r="Y107" t="s">
        <v>27</v>
      </c>
    </row>
    <row r="108" spans="18:36" x14ac:dyDescent="0.2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25">
      <c r="R109">
        <v>1</v>
      </c>
      <c r="S109" t="e">
        <f t="shared" si="17"/>
        <v>#VALUE!</v>
      </c>
      <c r="T109" s="60">
        <f t="shared" si="17"/>
        <v>1</v>
      </c>
      <c r="U109">
        <f t="shared" si="17"/>
        <v>0</v>
      </c>
      <c r="V109">
        <f t="shared" si="17"/>
        <v>0.2</v>
      </c>
      <c r="W109">
        <f t="shared" si="17"/>
        <v>1.8</v>
      </c>
      <c r="X109">
        <f t="shared" si="17"/>
        <v>0</v>
      </c>
      <c r="Y109" s="60">
        <f t="shared" si="17"/>
        <v>1.8</v>
      </c>
    </row>
    <row r="110" spans="18:36" x14ac:dyDescent="0.25">
      <c r="R110">
        <v>2</v>
      </c>
      <c r="S110" s="60" t="e">
        <f t="shared" si="17"/>
        <v>#VALUE!</v>
      </c>
      <c r="T110">
        <f t="shared" si="17"/>
        <v>0</v>
      </c>
      <c r="U110">
        <f t="shared" si="17"/>
        <v>0</v>
      </c>
      <c r="V110">
        <f t="shared" si="17"/>
        <v>0</v>
      </c>
      <c r="W110">
        <f t="shared" si="17"/>
        <v>-1</v>
      </c>
      <c r="X110">
        <f t="shared" si="17"/>
        <v>0</v>
      </c>
      <c r="Y110" s="62">
        <f t="shared" si="17"/>
        <v>4</v>
      </c>
    </row>
    <row r="111" spans="18:36" x14ac:dyDescent="0.25">
      <c r="R111">
        <v>3</v>
      </c>
      <c r="S111" t="e">
        <f t="shared" si="17"/>
        <v>#VALUE!</v>
      </c>
      <c r="T111">
        <f t="shared" si="17"/>
        <v>0</v>
      </c>
      <c r="U111">
        <f t="shared" si="17"/>
        <v>1</v>
      </c>
      <c r="V111">
        <f t="shared" si="17"/>
        <v>-0.2</v>
      </c>
      <c r="W111">
        <f t="shared" si="17"/>
        <v>-0.8</v>
      </c>
      <c r="X111">
        <f t="shared" si="17"/>
        <v>0</v>
      </c>
      <c r="Y111">
        <f t="shared" si="17"/>
        <v>0.2</v>
      </c>
    </row>
    <row r="112" spans="18:36" x14ac:dyDescent="0.2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25">
      <c r="R114" s="62" t="s">
        <v>124</v>
      </c>
      <c r="AB114" s="62" t="s">
        <v>123</v>
      </c>
    </row>
    <row r="115" spans="18:36" x14ac:dyDescent="0.2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2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25">
      <c r="R117">
        <v>1</v>
      </c>
      <c r="S117">
        <v>0</v>
      </c>
      <c r="T117">
        <v>1</v>
      </c>
      <c r="U117">
        <v>0</v>
      </c>
      <c r="V117">
        <v>0</v>
      </c>
      <c r="W117">
        <v>0</v>
      </c>
      <c r="X117">
        <v>1</v>
      </c>
      <c r="Z117">
        <v>1</v>
      </c>
      <c r="AB117">
        <v>1</v>
      </c>
      <c r="AC117">
        <v>0</v>
      </c>
      <c r="AD117">
        <v>1</v>
      </c>
      <c r="AE117">
        <v>0</v>
      </c>
      <c r="AF117">
        <v>0</v>
      </c>
      <c r="AG117">
        <v>0</v>
      </c>
      <c r="AH117">
        <v>1</v>
      </c>
      <c r="AJ117">
        <v>1</v>
      </c>
    </row>
    <row r="118" spans="18:36" x14ac:dyDescent="0.2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2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2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25">
      <c r="R121">
        <v>5</v>
      </c>
      <c r="S121">
        <v>1</v>
      </c>
      <c r="Y121">
        <v>1</v>
      </c>
      <c r="Z121">
        <v>4</v>
      </c>
      <c r="AB121">
        <v>5</v>
      </c>
      <c r="AC121">
        <v>1</v>
      </c>
      <c r="AI121">
        <v>-1</v>
      </c>
      <c r="AJ121">
        <v>5</v>
      </c>
    </row>
    <row r="123" spans="18:36" x14ac:dyDescent="0.2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2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2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2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2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2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2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2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2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2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2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2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2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2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55:I55"/>
    <mergeCell ref="R55:Z55"/>
    <mergeCell ref="B23:H23"/>
    <mergeCell ref="A31:I31"/>
    <mergeCell ref="A12:G12"/>
    <mergeCell ref="C17:E17"/>
    <mergeCell ref="O12:U12"/>
    <mergeCell ref="A1:N1"/>
    <mergeCell ref="A2:N4"/>
    <mergeCell ref="A7:G7"/>
    <mergeCell ref="B8:G8"/>
    <mergeCell ref="B9:G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5" x14ac:dyDescent="0.25"/>
  <cols>
    <col min="1" max="1" width="19.5703125" customWidth="1"/>
  </cols>
  <sheetData>
    <row r="1" spans="1:14" ht="14.45" customHeight="1" x14ac:dyDescent="0.25">
      <c r="A1" s="153" t="s">
        <v>79</v>
      </c>
      <c r="B1" s="153"/>
      <c r="C1" s="153"/>
      <c r="D1" s="153"/>
      <c r="E1" s="153"/>
      <c r="F1" s="153"/>
      <c r="G1" s="153"/>
      <c r="H1" s="153"/>
      <c r="I1" s="153"/>
    </row>
    <row r="2" spans="1:14" x14ac:dyDescent="0.25">
      <c r="A2" s="153"/>
      <c r="B2" s="153"/>
      <c r="C2" s="153"/>
      <c r="D2" s="153"/>
      <c r="E2" s="153"/>
      <c r="F2" s="153"/>
      <c r="G2" s="153"/>
      <c r="H2" s="153"/>
      <c r="I2" s="153"/>
    </row>
    <row r="3" spans="1:14" x14ac:dyDescent="0.25">
      <c r="A3" s="153"/>
      <c r="B3" s="153"/>
      <c r="C3" s="153"/>
      <c r="D3" s="153"/>
      <c r="E3" s="153"/>
      <c r="F3" s="153"/>
      <c r="G3" s="153"/>
      <c r="H3" s="153"/>
      <c r="I3" s="153"/>
    </row>
    <row r="4" spans="1:14" x14ac:dyDescent="0.25">
      <c r="A4" s="153"/>
      <c r="B4" s="153"/>
      <c r="C4" s="153"/>
      <c r="D4" s="153"/>
      <c r="E4" s="153"/>
      <c r="F4" s="153"/>
      <c r="G4" s="153"/>
      <c r="H4" s="153"/>
      <c r="I4" s="153"/>
    </row>
    <row r="5" spans="1:14" x14ac:dyDescent="0.25">
      <c r="A5" s="153"/>
      <c r="B5" s="153"/>
      <c r="C5" s="153"/>
      <c r="D5" s="153"/>
      <c r="E5" s="153"/>
      <c r="F5" s="153"/>
      <c r="G5" s="153"/>
      <c r="H5" s="153"/>
      <c r="I5" s="153"/>
    </row>
    <row r="6" spans="1:14" x14ac:dyDescent="0.25">
      <c r="A6" s="153"/>
      <c r="B6" s="153"/>
      <c r="C6" s="153"/>
      <c r="D6" s="153"/>
      <c r="E6" s="153"/>
      <c r="F6" s="153"/>
      <c r="G6" s="153"/>
      <c r="H6" s="153"/>
      <c r="I6" s="153"/>
    </row>
    <row r="7" spans="1:14" x14ac:dyDescent="0.25">
      <c r="A7" s="49"/>
      <c r="B7" s="49"/>
      <c r="C7" s="49"/>
      <c r="D7" s="49"/>
      <c r="E7" s="49"/>
      <c r="F7" s="49"/>
      <c r="G7" s="49"/>
      <c r="H7" s="49"/>
      <c r="I7" s="49"/>
    </row>
    <row r="8" spans="1:14" x14ac:dyDescent="0.25">
      <c r="A8" s="49"/>
      <c r="B8" s="49"/>
      <c r="C8" s="49"/>
      <c r="D8" s="49"/>
      <c r="E8" s="49"/>
      <c r="F8" s="49"/>
      <c r="G8" s="49"/>
      <c r="H8" s="49"/>
      <c r="I8" s="49"/>
    </row>
    <row r="9" spans="1:14" x14ac:dyDescent="0.25">
      <c r="A9" s="51" t="s">
        <v>80</v>
      </c>
      <c r="B9" s="54" t="s">
        <v>45</v>
      </c>
      <c r="C9" s="19" t="s">
        <v>46</v>
      </c>
      <c r="D9" s="54" t="s">
        <v>101</v>
      </c>
      <c r="E9" s="19" t="s">
        <v>102</v>
      </c>
      <c r="F9" s="54" t="s">
        <v>103</v>
      </c>
      <c r="G9" s="19" t="s">
        <v>104</v>
      </c>
      <c r="H9" s="57" t="s">
        <v>105</v>
      </c>
      <c r="I9" s="49"/>
      <c r="J9" s="49"/>
      <c r="K9" s="49"/>
      <c r="L9" s="49"/>
      <c r="M9" s="49"/>
      <c r="N9" s="49"/>
    </row>
    <row r="10" spans="1:14" x14ac:dyDescent="0.25">
      <c r="A10" s="52" t="s">
        <v>81</v>
      </c>
      <c r="B10" s="55" t="s">
        <v>86</v>
      </c>
      <c r="C10" t="s">
        <v>87</v>
      </c>
      <c r="D10" s="55" t="s">
        <v>88</v>
      </c>
      <c r="E10" t="s">
        <v>89</v>
      </c>
      <c r="F10" s="55" t="s">
        <v>88</v>
      </c>
      <c r="G10" t="s">
        <v>89</v>
      </c>
      <c r="H10" s="58" t="s">
        <v>88</v>
      </c>
      <c r="I10" t="s">
        <v>117</v>
      </c>
    </row>
    <row r="11" spans="1:14" x14ac:dyDescent="0.25">
      <c r="A11" s="53" t="s">
        <v>114</v>
      </c>
      <c r="B11" s="56">
        <v>1</v>
      </c>
      <c r="C11" s="8">
        <v>0</v>
      </c>
      <c r="D11" s="56">
        <v>1</v>
      </c>
      <c r="E11" s="8">
        <v>1</v>
      </c>
      <c r="F11" s="56">
        <v>1</v>
      </c>
      <c r="G11" s="8">
        <v>0</v>
      </c>
      <c r="H11" s="59">
        <v>1</v>
      </c>
    </row>
    <row r="12" spans="1:14" x14ac:dyDescent="0.25">
      <c r="A12" s="52" t="s">
        <v>82</v>
      </c>
      <c r="B12" s="55">
        <v>3</v>
      </c>
      <c r="C12">
        <v>2</v>
      </c>
      <c r="D12" s="55">
        <v>2</v>
      </c>
      <c r="E12">
        <v>1</v>
      </c>
      <c r="F12" s="55">
        <v>3</v>
      </c>
      <c r="G12">
        <v>3</v>
      </c>
      <c r="H12" s="58">
        <v>3</v>
      </c>
    </row>
    <row r="13" spans="1:14" x14ac:dyDescent="0.25">
      <c r="A13" s="52" t="s">
        <v>83</v>
      </c>
      <c r="B13" s="55">
        <v>3</v>
      </c>
      <c r="C13">
        <v>1</v>
      </c>
      <c r="D13" s="55">
        <v>3</v>
      </c>
      <c r="E13">
        <v>3</v>
      </c>
      <c r="F13" s="55">
        <v>3</v>
      </c>
      <c r="G13">
        <v>1</v>
      </c>
      <c r="H13" s="58">
        <v>2</v>
      </c>
    </row>
    <row r="14" spans="1:14" x14ac:dyDescent="0.25">
      <c r="A14" s="52" t="s">
        <v>84</v>
      </c>
      <c r="B14" s="55">
        <v>1</v>
      </c>
      <c r="C14">
        <v>3</v>
      </c>
      <c r="D14" s="55">
        <v>2</v>
      </c>
      <c r="E14">
        <v>3</v>
      </c>
      <c r="F14" s="55">
        <v>3</v>
      </c>
      <c r="G14">
        <v>2</v>
      </c>
      <c r="H14" s="58">
        <v>2</v>
      </c>
    </row>
    <row r="15" spans="1:14" x14ac:dyDescent="0.25">
      <c r="A15" s="53" t="s">
        <v>85</v>
      </c>
      <c r="B15" s="56">
        <v>3</v>
      </c>
      <c r="C15" s="8">
        <v>2</v>
      </c>
      <c r="D15" s="56">
        <v>2</v>
      </c>
      <c r="E15" s="8">
        <v>1</v>
      </c>
      <c r="F15" s="56">
        <v>3</v>
      </c>
      <c r="G15" s="8">
        <v>3</v>
      </c>
      <c r="H15" s="59">
        <v>1</v>
      </c>
    </row>
    <row r="16" spans="1:14" ht="29.25" x14ac:dyDescent="0.25">
      <c r="A16" s="52" t="s">
        <v>116</v>
      </c>
      <c r="B16" s="55">
        <v>1</v>
      </c>
      <c r="C16">
        <v>1</v>
      </c>
      <c r="D16" s="55">
        <v>1</v>
      </c>
      <c r="E16">
        <v>1</v>
      </c>
      <c r="F16" s="55">
        <v>1</v>
      </c>
      <c r="G16">
        <v>1</v>
      </c>
      <c r="H16" s="58">
        <v>1</v>
      </c>
      <c r="I16">
        <f>SUMPRODUCT(B16:H16,$B$11:$H$11)</f>
        <v>5</v>
      </c>
      <c r="J16" t="s">
        <v>111</v>
      </c>
      <c r="K16">
        <v>5</v>
      </c>
    </row>
    <row r="17" spans="1:12" x14ac:dyDescent="0.25">
      <c r="A17" s="52" t="s">
        <v>108</v>
      </c>
      <c r="B17" s="55">
        <v>1</v>
      </c>
      <c r="D17" s="55">
        <v>1</v>
      </c>
      <c r="F17" s="55">
        <v>1</v>
      </c>
      <c r="H17" s="58">
        <v>1</v>
      </c>
      <c r="I17">
        <f t="shared" ref="I17:I18" si="0">SUMPRODUCT(B17:H17,$B$11:$H$11)</f>
        <v>4</v>
      </c>
      <c r="J17" t="s">
        <v>110</v>
      </c>
      <c r="K17">
        <v>4</v>
      </c>
    </row>
    <row r="18" spans="1:12" x14ac:dyDescent="0.25">
      <c r="A18" s="52" t="s">
        <v>107</v>
      </c>
      <c r="B18" s="55"/>
      <c r="D18" s="55">
        <v>1</v>
      </c>
      <c r="E18">
        <v>1</v>
      </c>
      <c r="F18" s="55">
        <v>1</v>
      </c>
      <c r="G18">
        <v>1</v>
      </c>
      <c r="H18" s="58">
        <v>1</v>
      </c>
      <c r="I18">
        <f t="shared" si="0"/>
        <v>4</v>
      </c>
      <c r="J18" t="s">
        <v>110</v>
      </c>
      <c r="K18">
        <v>2</v>
      </c>
    </row>
    <row r="19" spans="1:12" x14ac:dyDescent="0.25">
      <c r="A19" s="52" t="s">
        <v>109</v>
      </c>
      <c r="B19" s="55"/>
      <c r="C19">
        <v>1</v>
      </c>
      <c r="D19" s="55"/>
      <c r="E19">
        <v>1</v>
      </c>
      <c r="F19" s="55"/>
      <c r="G19">
        <v>1</v>
      </c>
      <c r="H19" s="58"/>
      <c r="I19">
        <f>SUMPRODUCT(B19:H19,$B$11:$H$11)</f>
        <v>1</v>
      </c>
      <c r="J19" t="s">
        <v>110</v>
      </c>
      <c r="K19">
        <v>1</v>
      </c>
    </row>
    <row r="20" spans="1:12" x14ac:dyDescent="0.2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25">
      <c r="A21" s="52" t="s">
        <v>112</v>
      </c>
      <c r="B21" s="55"/>
      <c r="D21" s="55">
        <v>1</v>
      </c>
      <c r="F21" s="55"/>
      <c r="G21">
        <v>1</v>
      </c>
      <c r="H21" s="58"/>
      <c r="I21">
        <f>SUMPRODUCT(B21:H21,$B$11:$H$11)</f>
        <v>1</v>
      </c>
      <c r="J21" t="s">
        <v>111</v>
      </c>
      <c r="K21">
        <v>1</v>
      </c>
    </row>
    <row r="22" spans="1:12" x14ac:dyDescent="0.25">
      <c r="A22" s="52" t="s">
        <v>113</v>
      </c>
      <c r="B22" s="55">
        <v>2</v>
      </c>
      <c r="D22" s="55"/>
      <c r="E22">
        <v>-1</v>
      </c>
      <c r="F22" s="55">
        <v>-1</v>
      </c>
      <c r="H22" s="58"/>
      <c r="I22">
        <f>SUMPRODUCT(B22:H22,$B$11:$H$11)</f>
        <v>0</v>
      </c>
      <c r="J22" t="s">
        <v>32</v>
      </c>
      <c r="K22">
        <v>0</v>
      </c>
    </row>
    <row r="23" spans="1:12" x14ac:dyDescent="0.25">
      <c r="A23" s="53" t="s">
        <v>115</v>
      </c>
      <c r="B23" s="56"/>
      <c r="C23" s="8">
        <v>1</v>
      </c>
      <c r="D23" s="56">
        <v>1</v>
      </c>
      <c r="E23" s="8"/>
      <c r="F23" s="56"/>
      <c r="G23" s="8"/>
      <c r="H23" s="59"/>
      <c r="I23">
        <f>SUMPRODUCT(B23:H23,$B$11:$H$11)</f>
        <v>1</v>
      </c>
      <c r="J23" t="s">
        <v>110</v>
      </c>
      <c r="K23">
        <v>1</v>
      </c>
    </row>
    <row r="27" spans="1:12" x14ac:dyDescent="0.25">
      <c r="A27" s="50" t="s">
        <v>90</v>
      </c>
    </row>
    <row r="28" spans="1:12" x14ac:dyDescent="0.25">
      <c r="A28" s="50" t="s">
        <v>91</v>
      </c>
    </row>
    <row r="29" spans="1:12" x14ac:dyDescent="0.25">
      <c r="A29" s="50" t="s">
        <v>92</v>
      </c>
    </row>
    <row r="30" spans="1:12" x14ac:dyDescent="0.25">
      <c r="A30" s="50" t="s">
        <v>93</v>
      </c>
    </row>
    <row r="31" spans="1:12" x14ac:dyDescent="0.25">
      <c r="A31" s="50" t="s">
        <v>94</v>
      </c>
    </row>
    <row r="32" spans="1:12" x14ac:dyDescent="0.25">
      <c r="A32" s="50" t="s">
        <v>95</v>
      </c>
    </row>
    <row r="33" spans="1:1" x14ac:dyDescent="0.25">
      <c r="A33" s="50" t="s">
        <v>96</v>
      </c>
    </row>
    <row r="34" spans="1:1" x14ac:dyDescent="0.25">
      <c r="A34" s="50" t="s">
        <v>97</v>
      </c>
    </row>
    <row r="35" spans="1:1" x14ac:dyDescent="0.25">
      <c r="A35" s="50" t="s">
        <v>98</v>
      </c>
    </row>
    <row r="36" spans="1:1" x14ac:dyDescent="0.25">
      <c r="A36" s="50" t="s">
        <v>99</v>
      </c>
    </row>
    <row r="37" spans="1:1" x14ac:dyDescent="0.2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5" x14ac:dyDescent="0.25"/>
  <sheetData>
    <row r="2" spans="1:13" x14ac:dyDescent="0.25">
      <c r="A2" s="155" t="s">
        <v>142</v>
      </c>
      <c r="B2" s="156"/>
      <c r="C2" s="156"/>
      <c r="D2" s="156"/>
      <c r="E2" s="156"/>
      <c r="F2" s="156"/>
      <c r="G2" s="156"/>
      <c r="H2" s="156"/>
      <c r="I2" s="156"/>
      <c r="J2" s="156"/>
      <c r="K2" s="156"/>
      <c r="L2" s="156"/>
      <c r="M2" s="156"/>
    </row>
    <row r="3" spans="1:13" x14ac:dyDescent="0.25">
      <c r="A3" s="156"/>
      <c r="B3" s="156"/>
      <c r="C3" s="156"/>
      <c r="D3" s="156"/>
      <c r="E3" s="156"/>
      <c r="F3" s="156"/>
      <c r="G3" s="156"/>
      <c r="H3" s="156"/>
      <c r="I3" s="156"/>
      <c r="J3" s="156"/>
      <c r="K3" s="156"/>
      <c r="L3" s="156"/>
      <c r="M3" s="156"/>
    </row>
    <row r="6" spans="1:13" x14ac:dyDescent="0.25">
      <c r="B6" t="s">
        <v>130</v>
      </c>
      <c r="C6" t="s">
        <v>45</v>
      </c>
      <c r="D6" t="s">
        <v>46</v>
      </c>
      <c r="E6" t="s">
        <v>47</v>
      </c>
      <c r="F6" t="s">
        <v>48</v>
      </c>
      <c r="G6" t="s">
        <v>27</v>
      </c>
      <c r="J6" s="157" t="s">
        <v>141</v>
      </c>
      <c r="K6" s="157"/>
    </row>
    <row r="7" spans="1:13" x14ac:dyDescent="0.25">
      <c r="B7" t="s">
        <v>50</v>
      </c>
      <c r="C7">
        <v>0</v>
      </c>
      <c r="D7">
        <v>0</v>
      </c>
      <c r="E7">
        <v>1.25</v>
      </c>
      <c r="F7">
        <v>0.75</v>
      </c>
      <c r="G7">
        <v>41.25</v>
      </c>
      <c r="J7" s="154" t="s">
        <v>140</v>
      </c>
      <c r="K7" s="154"/>
      <c r="L7" s="154"/>
    </row>
    <row r="8" spans="1:13" x14ac:dyDescent="0.25">
      <c r="B8">
        <v>1</v>
      </c>
      <c r="C8">
        <v>0</v>
      </c>
      <c r="D8">
        <v>1</v>
      </c>
      <c r="E8">
        <v>2.25</v>
      </c>
      <c r="F8">
        <v>-0.25</v>
      </c>
      <c r="G8">
        <v>2.25</v>
      </c>
      <c r="J8" s="158" t="s">
        <v>139</v>
      </c>
      <c r="K8" s="158"/>
      <c r="L8" s="158"/>
    </row>
    <row r="9" spans="1:13" x14ac:dyDescent="0.25">
      <c r="B9" s="65">
        <v>2</v>
      </c>
      <c r="C9" s="65">
        <v>1</v>
      </c>
      <c r="D9" s="65">
        <v>0</v>
      </c>
      <c r="E9" s="65">
        <v>-1.25</v>
      </c>
      <c r="F9" s="65">
        <v>0.25</v>
      </c>
      <c r="G9" s="65">
        <v>3.75</v>
      </c>
    </row>
    <row r="14" spans="1:13" x14ac:dyDescent="0.25">
      <c r="J14" s="145" t="s">
        <v>138</v>
      </c>
      <c r="K14" s="145"/>
      <c r="L14" s="145"/>
      <c r="M14" s="145"/>
    </row>
    <row r="18" spans="2:12" x14ac:dyDescent="0.25">
      <c r="J18" t="s">
        <v>137</v>
      </c>
    </row>
    <row r="21" spans="2:12" x14ac:dyDescent="0.25">
      <c r="H21" s="145" t="s">
        <v>136</v>
      </c>
      <c r="I21" s="145"/>
      <c r="J21" s="145"/>
      <c r="K21" s="145"/>
    </row>
    <row r="22" spans="2:12" x14ac:dyDescent="0.25">
      <c r="F22" s="154" t="s">
        <v>135</v>
      </c>
      <c r="G22" s="154"/>
    </row>
    <row r="24" spans="2:12" x14ac:dyDescent="0.25">
      <c r="G24" s="145" t="s">
        <v>134</v>
      </c>
      <c r="H24" s="145"/>
      <c r="I24" s="145"/>
      <c r="J24" s="145"/>
    </row>
    <row r="27" spans="2:12" x14ac:dyDescent="0.25">
      <c r="B27" t="s">
        <v>130</v>
      </c>
      <c r="C27" t="s">
        <v>45</v>
      </c>
      <c r="D27" t="s">
        <v>46</v>
      </c>
      <c r="E27" s="64" t="s">
        <v>47</v>
      </c>
      <c r="F27" t="s">
        <v>48</v>
      </c>
      <c r="G27" t="s">
        <v>27</v>
      </c>
    </row>
    <row r="28" spans="2:12" x14ac:dyDescent="0.25">
      <c r="B28" t="s">
        <v>50</v>
      </c>
      <c r="C28">
        <v>0</v>
      </c>
      <c r="D28">
        <v>0</v>
      </c>
      <c r="E28" s="64">
        <v>1.25</v>
      </c>
      <c r="F28">
        <v>0.75</v>
      </c>
      <c r="G28">
        <v>41.25</v>
      </c>
      <c r="I28" t="s">
        <v>133</v>
      </c>
    </row>
    <row r="29" spans="2:12" x14ac:dyDescent="0.25">
      <c r="B29">
        <v>1</v>
      </c>
      <c r="C29">
        <v>0</v>
      </c>
      <c r="D29">
        <v>1</v>
      </c>
      <c r="E29" s="64">
        <v>2.25</v>
      </c>
      <c r="F29">
        <v>-0.25</v>
      </c>
      <c r="G29">
        <v>2.25</v>
      </c>
      <c r="I29" t="s">
        <v>132</v>
      </c>
    </row>
    <row r="30" spans="2:12" x14ac:dyDescent="0.25">
      <c r="B30">
        <v>2</v>
      </c>
      <c r="C30">
        <v>1</v>
      </c>
      <c r="D30">
        <v>0</v>
      </c>
      <c r="E30" s="64">
        <v>-1.25</v>
      </c>
      <c r="F30">
        <v>0.25</v>
      </c>
      <c r="G30">
        <v>3.75</v>
      </c>
      <c r="I30" s="145" t="s">
        <v>131</v>
      </c>
      <c r="J30" s="145"/>
      <c r="K30" s="145"/>
      <c r="L30" s="145"/>
    </row>
    <row r="31" spans="2:12" x14ac:dyDescent="0.25">
      <c r="B31" s="64">
        <v>3</v>
      </c>
      <c r="C31" s="64">
        <v>0</v>
      </c>
      <c r="D31" s="64">
        <v>0</v>
      </c>
      <c r="E31" s="64">
        <v>-0.75</v>
      </c>
      <c r="F31" s="64">
        <v>-0.25</v>
      </c>
      <c r="G31" s="64">
        <v>-0.75</v>
      </c>
    </row>
    <row r="32" spans="2:12" x14ac:dyDescent="0.25">
      <c r="E32" s="64">
        <f>ABS(E28/E31)</f>
        <v>1.6666666666666667</v>
      </c>
      <c r="F32">
        <f>ABS(F28/F31)</f>
        <v>3</v>
      </c>
    </row>
    <row r="35" spans="2:12" x14ac:dyDescent="0.25">
      <c r="B35" t="s">
        <v>130</v>
      </c>
      <c r="C35" t="s">
        <v>45</v>
      </c>
      <c r="D35" t="s">
        <v>46</v>
      </c>
      <c r="E35" t="s">
        <v>47</v>
      </c>
      <c r="F35" t="s">
        <v>48</v>
      </c>
      <c r="G35" t="s">
        <v>27</v>
      </c>
    </row>
    <row r="36" spans="2:12" x14ac:dyDescent="0.25">
      <c r="B36" t="s">
        <v>50</v>
      </c>
      <c r="C36">
        <f t="shared" ref="C36:G38" si="0">C28-($E28*C$39)</f>
        <v>0</v>
      </c>
      <c r="D36">
        <f t="shared" si="0"/>
        <v>0</v>
      </c>
      <c r="E36">
        <f t="shared" si="0"/>
        <v>0</v>
      </c>
      <c r="F36">
        <f t="shared" si="0"/>
        <v>0.33333333333333337</v>
      </c>
      <c r="G36">
        <f t="shared" si="0"/>
        <v>40</v>
      </c>
    </row>
    <row r="37" spans="2:12" x14ac:dyDescent="0.25">
      <c r="B37">
        <v>1</v>
      </c>
      <c r="C37">
        <f t="shared" si="0"/>
        <v>0</v>
      </c>
      <c r="D37" s="64">
        <f t="shared" si="0"/>
        <v>1</v>
      </c>
      <c r="E37">
        <f t="shared" si="0"/>
        <v>0</v>
      </c>
      <c r="F37">
        <f t="shared" si="0"/>
        <v>-1</v>
      </c>
      <c r="G37" s="64">
        <f t="shared" si="0"/>
        <v>0</v>
      </c>
      <c r="H37" s="145" t="s">
        <v>129</v>
      </c>
      <c r="I37" s="145"/>
      <c r="J37" s="145"/>
      <c r="K37" s="145"/>
      <c r="L37" s="145"/>
    </row>
    <row r="38" spans="2:12" x14ac:dyDescent="0.25">
      <c r="B38">
        <v>2</v>
      </c>
      <c r="C38" s="64">
        <f t="shared" si="0"/>
        <v>1</v>
      </c>
      <c r="D38">
        <f t="shared" si="0"/>
        <v>0</v>
      </c>
      <c r="E38">
        <f t="shared" si="0"/>
        <v>0</v>
      </c>
      <c r="F38">
        <f t="shared" si="0"/>
        <v>0.66666666666666663</v>
      </c>
      <c r="G38" s="64">
        <f t="shared" si="0"/>
        <v>5</v>
      </c>
    </row>
    <row r="39" spans="2:12" x14ac:dyDescent="0.2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5" x14ac:dyDescent="0.25"/>
  <sheetData>
    <row r="1" spans="1:19" x14ac:dyDescent="0.25">
      <c r="M1" s="160" t="s">
        <v>169</v>
      </c>
      <c r="N1" s="161"/>
      <c r="O1" s="161"/>
      <c r="P1" s="161"/>
      <c r="Q1" s="19"/>
      <c r="R1" s="19"/>
      <c r="S1" s="20"/>
    </row>
    <row r="2" spans="1:19" x14ac:dyDescent="0.25">
      <c r="C2" t="s">
        <v>168</v>
      </c>
      <c r="M2" s="4"/>
      <c r="S2" s="5"/>
    </row>
    <row r="3" spans="1:19" x14ac:dyDescent="0.25">
      <c r="B3" s="10" t="s">
        <v>121</v>
      </c>
      <c r="C3" s="67" t="s">
        <v>146</v>
      </c>
      <c r="D3" s="10" t="s">
        <v>145</v>
      </c>
      <c r="E3" s="10" t="s">
        <v>144</v>
      </c>
      <c r="M3" s="73" t="s">
        <v>121</v>
      </c>
      <c r="N3" s="72" t="s">
        <v>146</v>
      </c>
      <c r="O3" s="71" t="s">
        <v>145</v>
      </c>
      <c r="P3" s="70" t="s">
        <v>144</v>
      </c>
      <c r="S3" s="5"/>
    </row>
    <row r="4" spans="1:19" x14ac:dyDescent="0.25">
      <c r="B4" s="10" t="s">
        <v>143</v>
      </c>
      <c r="C4" s="61">
        <v>1</v>
      </c>
      <c r="D4">
        <v>2</v>
      </c>
      <c r="E4">
        <v>4</v>
      </c>
      <c r="M4" s="11" t="s">
        <v>86</v>
      </c>
      <c r="N4">
        <v>1</v>
      </c>
      <c r="O4">
        <v>2</v>
      </c>
      <c r="P4" s="5">
        <v>4</v>
      </c>
      <c r="Q4" s="162" t="s">
        <v>167</v>
      </c>
      <c r="R4" s="163"/>
      <c r="S4" s="164"/>
    </row>
    <row r="5" spans="1:19" x14ac:dyDescent="0.25">
      <c r="B5" s="10" t="s">
        <v>86</v>
      </c>
      <c r="C5">
        <v>5</v>
      </c>
      <c r="D5" s="61">
        <v>3</v>
      </c>
      <c r="E5">
        <v>4</v>
      </c>
      <c r="M5" s="69" t="s">
        <v>87</v>
      </c>
      <c r="N5" s="68">
        <v>5</v>
      </c>
      <c r="O5" s="8">
        <v>3</v>
      </c>
      <c r="P5" s="9">
        <v>4</v>
      </c>
      <c r="S5" s="5"/>
    </row>
    <row r="6" spans="1:19" x14ac:dyDescent="0.25">
      <c r="A6" t="s">
        <v>166</v>
      </c>
      <c r="B6" s="10" t="s">
        <v>87</v>
      </c>
      <c r="C6">
        <v>5</v>
      </c>
      <c r="D6" s="61">
        <v>4</v>
      </c>
      <c r="E6">
        <v>8</v>
      </c>
      <c r="M6" s="11" t="s">
        <v>156</v>
      </c>
      <c r="N6">
        <v>5</v>
      </c>
      <c r="O6">
        <v>5</v>
      </c>
      <c r="P6">
        <v>5</v>
      </c>
      <c r="S6" s="5"/>
    </row>
    <row r="7" spans="1:19" x14ac:dyDescent="0.25">
      <c r="M7" s="4"/>
      <c r="S7" s="5"/>
    </row>
    <row r="8" spans="1:19" ht="31.5" customHeight="1" x14ac:dyDescent="0.25">
      <c r="B8" s="165" t="s">
        <v>165</v>
      </c>
      <c r="C8" s="165"/>
      <c r="F8" s="166" t="s">
        <v>164</v>
      </c>
      <c r="G8" s="167"/>
      <c r="M8" s="4"/>
      <c r="S8" s="5"/>
    </row>
    <row r="9" spans="1:19" x14ac:dyDescent="0.25">
      <c r="B9" s="10" t="s">
        <v>121</v>
      </c>
      <c r="C9" s="67" t="s">
        <v>146</v>
      </c>
      <c r="D9" s="10" t="s">
        <v>145</v>
      </c>
      <c r="E9" s="10" t="s">
        <v>144</v>
      </c>
      <c r="F9" s="66"/>
      <c r="M9" s="159" t="s">
        <v>163</v>
      </c>
      <c r="N9" s="145"/>
      <c r="O9" s="145"/>
      <c r="P9" s="145"/>
      <c r="S9" s="5"/>
    </row>
    <row r="10" spans="1:19" x14ac:dyDescent="0.25">
      <c r="B10" s="10" t="s">
        <v>143</v>
      </c>
      <c r="C10" s="61">
        <f>C4-$C$4</f>
        <v>0</v>
      </c>
      <c r="D10">
        <f>D4-$C$4</f>
        <v>1</v>
      </c>
      <c r="E10">
        <f>E4-$C$4</f>
        <v>3</v>
      </c>
      <c r="F10" t="s">
        <v>162</v>
      </c>
      <c r="M10" s="159" t="s">
        <v>161</v>
      </c>
      <c r="N10" s="145"/>
      <c r="O10" s="145"/>
      <c r="P10" s="145"/>
      <c r="S10" s="5"/>
    </row>
    <row r="11" spans="1:19" x14ac:dyDescent="0.25">
      <c r="B11" s="10" t="s">
        <v>86</v>
      </c>
      <c r="C11">
        <f>C5-$D$5</f>
        <v>2</v>
      </c>
      <c r="D11" s="61">
        <f>D5-$D$5</f>
        <v>0</v>
      </c>
      <c r="E11" s="61">
        <f>E5-$D$5</f>
        <v>1</v>
      </c>
      <c r="M11" s="4"/>
      <c r="S11" s="5"/>
    </row>
    <row r="12" spans="1:19" x14ac:dyDescent="0.25">
      <c r="B12" s="10" t="s">
        <v>87</v>
      </c>
      <c r="C12">
        <f>C6-$D$6</f>
        <v>1</v>
      </c>
      <c r="D12">
        <f>D6-$D$6</f>
        <v>0</v>
      </c>
      <c r="E12">
        <f>E6-$D$6</f>
        <v>4</v>
      </c>
      <c r="M12" s="159" t="s">
        <v>160</v>
      </c>
      <c r="N12" s="145"/>
      <c r="O12" s="145"/>
      <c r="S12" s="5"/>
    </row>
    <row r="13" spans="1:19" x14ac:dyDescent="0.25">
      <c r="M13" s="4" t="s">
        <v>121</v>
      </c>
      <c r="N13" t="s">
        <v>146</v>
      </c>
      <c r="O13" t="s">
        <v>145</v>
      </c>
      <c r="P13" t="s">
        <v>144</v>
      </c>
      <c r="S13" s="5"/>
    </row>
    <row r="14" spans="1:19" ht="30.75" customHeight="1" x14ac:dyDescent="0.25">
      <c r="B14" s="165" t="s">
        <v>159</v>
      </c>
      <c r="C14" s="165"/>
      <c r="F14" s="166" t="s">
        <v>158</v>
      </c>
      <c r="G14" s="167"/>
      <c r="M14" s="4" t="s">
        <v>86</v>
      </c>
      <c r="N14">
        <v>1</v>
      </c>
      <c r="O14">
        <v>2</v>
      </c>
      <c r="P14">
        <v>4</v>
      </c>
      <c r="S14" s="5"/>
    </row>
    <row r="15" spans="1:19" x14ac:dyDescent="0.25">
      <c r="B15" t="s">
        <v>121</v>
      </c>
      <c r="C15" t="s">
        <v>146</v>
      </c>
      <c r="D15" t="s">
        <v>145</v>
      </c>
      <c r="E15" t="s">
        <v>144</v>
      </c>
      <c r="M15" s="4" t="s">
        <v>87</v>
      </c>
      <c r="N15">
        <v>5</v>
      </c>
      <c r="O15">
        <v>3</v>
      </c>
      <c r="P15">
        <v>4</v>
      </c>
      <c r="S15" s="5"/>
    </row>
    <row r="16" spans="1:19" x14ac:dyDescent="0.25">
      <c r="B16" t="s">
        <v>143</v>
      </c>
      <c r="C16">
        <f>C10-$C$10</f>
        <v>0</v>
      </c>
      <c r="D16">
        <f>D10-$D$11</f>
        <v>1</v>
      </c>
      <c r="E16">
        <f>E10-$E$11</f>
        <v>2</v>
      </c>
      <c r="F16" t="s">
        <v>157</v>
      </c>
      <c r="M16" s="7" t="s">
        <v>156</v>
      </c>
      <c r="N16" s="8">
        <v>5</v>
      </c>
      <c r="O16" s="8">
        <v>5</v>
      </c>
      <c r="P16" s="8">
        <v>5</v>
      </c>
      <c r="Q16" s="8"/>
      <c r="R16" s="8"/>
      <c r="S16" s="9"/>
    </row>
    <row r="17" spans="2:11" x14ac:dyDescent="0.25">
      <c r="B17" t="s">
        <v>86</v>
      </c>
      <c r="C17">
        <f>C11-$C$10</f>
        <v>2</v>
      </c>
      <c r="D17">
        <f>D11-$D$11</f>
        <v>0</v>
      </c>
      <c r="E17">
        <f>E11-$E$11</f>
        <v>0</v>
      </c>
    </row>
    <row r="18" spans="2:11" x14ac:dyDescent="0.25">
      <c r="B18" t="s">
        <v>87</v>
      </c>
      <c r="C18">
        <f>C12-$C$10</f>
        <v>1</v>
      </c>
      <c r="D18">
        <f>D12-$D$11</f>
        <v>0</v>
      </c>
      <c r="E18">
        <f>E12-$E$11</f>
        <v>3</v>
      </c>
    </row>
    <row r="20" spans="2:11" x14ac:dyDescent="0.25">
      <c r="B20" s="165" t="s">
        <v>155</v>
      </c>
      <c r="C20" s="165"/>
    </row>
    <row r="21" spans="2:11" x14ac:dyDescent="0.25">
      <c r="B21" t="s">
        <v>121</v>
      </c>
      <c r="C21" t="s">
        <v>146</v>
      </c>
      <c r="D21" t="s">
        <v>145</v>
      </c>
      <c r="E21" t="s">
        <v>144</v>
      </c>
    </row>
    <row r="22" spans="2:11" x14ac:dyDescent="0.25">
      <c r="B22" t="s">
        <v>143</v>
      </c>
      <c r="C22">
        <v>0</v>
      </c>
      <c r="D22">
        <v>1</v>
      </c>
      <c r="E22">
        <v>2</v>
      </c>
      <c r="G22" s="168" t="s">
        <v>154</v>
      </c>
      <c r="H22" s="168"/>
    </row>
    <row r="23" spans="2:11" x14ac:dyDescent="0.25">
      <c r="B23" t="s">
        <v>86</v>
      </c>
      <c r="C23">
        <v>2</v>
      </c>
      <c r="D23">
        <v>0</v>
      </c>
      <c r="E23">
        <v>0</v>
      </c>
      <c r="G23" s="145" t="s">
        <v>153</v>
      </c>
      <c r="H23" s="145"/>
      <c r="I23" s="145"/>
      <c r="J23" s="145"/>
    </row>
    <row r="24" spans="2:11" x14ac:dyDescent="0.25">
      <c r="B24" t="s">
        <v>87</v>
      </c>
      <c r="C24">
        <v>1</v>
      </c>
      <c r="D24">
        <v>0</v>
      </c>
      <c r="E24">
        <v>3</v>
      </c>
    </row>
    <row r="26" spans="2:11" x14ac:dyDescent="0.25">
      <c r="B26" s="145" t="s">
        <v>152</v>
      </c>
      <c r="C26" s="145"/>
    </row>
    <row r="29" spans="2:11" x14ac:dyDescent="0.25">
      <c r="B29" s="145" t="s">
        <v>151</v>
      </c>
      <c r="C29" s="145"/>
      <c r="D29" s="145"/>
      <c r="E29" s="145"/>
      <c r="F29" s="145"/>
      <c r="G29" s="145"/>
      <c r="H29" s="145"/>
      <c r="I29" s="145"/>
      <c r="J29" s="145"/>
    </row>
    <row r="30" spans="2:11" x14ac:dyDescent="0.25">
      <c r="B30" s="145" t="s">
        <v>150</v>
      </c>
      <c r="C30" s="145"/>
      <c r="D30" s="145"/>
      <c r="E30" s="145"/>
      <c r="F30" s="145"/>
      <c r="G30" s="145"/>
      <c r="H30" s="145"/>
      <c r="I30" s="145"/>
      <c r="J30" s="145"/>
      <c r="K30" s="145"/>
    </row>
    <row r="31" spans="2:11" x14ac:dyDescent="0.25">
      <c r="B31" s="145" t="s">
        <v>149</v>
      </c>
      <c r="C31" s="145"/>
      <c r="D31" s="145"/>
      <c r="E31" s="145"/>
    </row>
    <row r="33" spans="1:14" x14ac:dyDescent="0.25">
      <c r="B33" t="s">
        <v>148</v>
      </c>
      <c r="C33" t="s">
        <v>146</v>
      </c>
      <c r="D33" t="s">
        <v>145</v>
      </c>
      <c r="E33" t="s">
        <v>144</v>
      </c>
      <c r="G33" t="s">
        <v>147</v>
      </c>
      <c r="H33" t="s">
        <v>146</v>
      </c>
      <c r="I33" t="s">
        <v>145</v>
      </c>
      <c r="J33" t="s">
        <v>144</v>
      </c>
    </row>
    <row r="34" spans="1:14" x14ac:dyDescent="0.25">
      <c r="B34" t="s">
        <v>143</v>
      </c>
      <c r="C34">
        <v>0</v>
      </c>
      <c r="D34">
        <v>1</v>
      </c>
      <c r="E34">
        <v>2</v>
      </c>
      <c r="G34" t="s">
        <v>143</v>
      </c>
      <c r="H34">
        <v>1</v>
      </c>
      <c r="I34">
        <v>2</v>
      </c>
      <c r="J34">
        <v>4</v>
      </c>
    </row>
    <row r="35" spans="1:14" x14ac:dyDescent="0.25">
      <c r="B35" t="s">
        <v>86</v>
      </c>
      <c r="C35">
        <v>2</v>
      </c>
      <c r="D35">
        <v>0</v>
      </c>
      <c r="E35">
        <v>0</v>
      </c>
      <c r="G35" t="s">
        <v>86</v>
      </c>
      <c r="H35">
        <v>5</v>
      </c>
      <c r="I35">
        <v>3</v>
      </c>
      <c r="J35">
        <v>4</v>
      </c>
    </row>
    <row r="36" spans="1:14" x14ac:dyDescent="0.25">
      <c r="B36" t="s">
        <v>87</v>
      </c>
      <c r="C36">
        <v>1</v>
      </c>
      <c r="D36">
        <v>0</v>
      </c>
      <c r="E36">
        <v>3</v>
      </c>
      <c r="G36" t="s">
        <v>87</v>
      </c>
      <c r="H36">
        <v>5</v>
      </c>
      <c r="I36">
        <v>4</v>
      </c>
      <c r="J36">
        <v>8</v>
      </c>
    </row>
    <row r="40" spans="1:14" x14ac:dyDescent="0.25">
      <c r="A40" s="65"/>
      <c r="B40" s="65"/>
      <c r="C40" s="65"/>
      <c r="D40" s="65"/>
      <c r="E40" s="65"/>
      <c r="F40" s="65"/>
      <c r="G40" s="65"/>
      <c r="H40" s="65"/>
      <c r="I40" s="65"/>
      <c r="J40" s="65"/>
      <c r="K40" s="65"/>
      <c r="L40" s="65"/>
      <c r="M40" s="65"/>
      <c r="N40" s="65"/>
    </row>
  </sheetData>
  <mergeCells count="16">
    <mergeCell ref="B26:C26"/>
    <mergeCell ref="B29:J29"/>
    <mergeCell ref="B30:K30"/>
    <mergeCell ref="B31:E31"/>
    <mergeCell ref="M12:O12"/>
    <mergeCell ref="B14:C14"/>
    <mergeCell ref="F14:G14"/>
    <mergeCell ref="B20:C20"/>
    <mergeCell ref="G22:H22"/>
    <mergeCell ref="G23:J23"/>
    <mergeCell ref="M10:P10"/>
    <mergeCell ref="M1:P1"/>
    <mergeCell ref="Q4:S4"/>
    <mergeCell ref="B8:C8"/>
    <mergeCell ref="F8:G8"/>
    <mergeCell ref="M9:P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22" zoomScale="130" zoomScaleNormal="130" workbookViewId="0">
      <selection activeCell="K20" sqref="K20"/>
    </sheetView>
  </sheetViews>
  <sheetFormatPr defaultRowHeight="15" x14ac:dyDescent="0.25"/>
  <sheetData>
    <row r="2" spans="2:7" x14ac:dyDescent="0.25">
      <c r="B2" s="169" t="s">
        <v>188</v>
      </c>
      <c r="C2" s="169"/>
    </row>
    <row r="3" spans="2:7" x14ac:dyDescent="0.25">
      <c r="B3" s="10" t="s">
        <v>121</v>
      </c>
      <c r="C3" s="67" t="s">
        <v>146</v>
      </c>
      <c r="D3" s="10" t="s">
        <v>145</v>
      </c>
      <c r="E3" s="10" t="s">
        <v>144</v>
      </c>
      <c r="F3" s="10" t="s">
        <v>173</v>
      </c>
    </row>
    <row r="4" spans="2:7" x14ac:dyDescent="0.25">
      <c r="B4" s="10" t="s">
        <v>143</v>
      </c>
      <c r="C4">
        <v>10</v>
      </c>
      <c r="D4">
        <v>19</v>
      </c>
      <c r="E4">
        <v>8</v>
      </c>
      <c r="F4">
        <v>15</v>
      </c>
    </row>
    <row r="5" spans="2:7" x14ac:dyDescent="0.25">
      <c r="B5" s="10" t="s">
        <v>86</v>
      </c>
      <c r="C5">
        <v>10</v>
      </c>
      <c r="D5">
        <v>18</v>
      </c>
      <c r="E5">
        <v>7</v>
      </c>
      <c r="F5">
        <v>17</v>
      </c>
    </row>
    <row r="6" spans="2:7" x14ac:dyDescent="0.25">
      <c r="B6" s="10" t="s">
        <v>87</v>
      </c>
      <c r="C6">
        <v>13</v>
      </c>
      <c r="D6">
        <v>16</v>
      </c>
      <c r="E6">
        <v>9</v>
      </c>
      <c r="F6">
        <v>14</v>
      </c>
    </row>
    <row r="7" spans="2:7" x14ac:dyDescent="0.25">
      <c r="B7" s="10" t="s">
        <v>172</v>
      </c>
      <c r="C7">
        <v>12</v>
      </c>
      <c r="D7">
        <v>19</v>
      </c>
      <c r="E7">
        <v>8</v>
      </c>
      <c r="F7">
        <v>18</v>
      </c>
    </row>
    <row r="8" spans="2:7" x14ac:dyDescent="0.25">
      <c r="B8" s="10" t="s">
        <v>171</v>
      </c>
      <c r="C8">
        <v>14</v>
      </c>
      <c r="D8">
        <v>17</v>
      </c>
      <c r="E8">
        <v>10</v>
      </c>
      <c r="F8">
        <v>19</v>
      </c>
    </row>
    <row r="9" spans="2:7" x14ac:dyDescent="0.25">
      <c r="B9" s="165" t="s">
        <v>187</v>
      </c>
      <c r="C9" s="165"/>
    </row>
    <row r="11" spans="2:7" x14ac:dyDescent="0.25">
      <c r="B11" t="s">
        <v>121</v>
      </c>
      <c r="C11" s="67" t="s">
        <v>146</v>
      </c>
      <c r="D11" s="10" t="s">
        <v>145</v>
      </c>
      <c r="E11" s="10" t="s">
        <v>144</v>
      </c>
      <c r="F11" s="10" t="s">
        <v>173</v>
      </c>
      <c r="G11" s="10" t="s">
        <v>174</v>
      </c>
    </row>
    <row r="12" spans="2:7" x14ac:dyDescent="0.25">
      <c r="B12" s="10" t="s">
        <v>143</v>
      </c>
      <c r="C12">
        <v>10</v>
      </c>
      <c r="D12" s="61">
        <v>19</v>
      </c>
      <c r="E12">
        <v>8</v>
      </c>
      <c r="F12">
        <v>15</v>
      </c>
      <c r="G12" s="61">
        <v>19</v>
      </c>
    </row>
    <row r="13" spans="2:7" x14ac:dyDescent="0.25">
      <c r="B13" s="10" t="s">
        <v>86</v>
      </c>
      <c r="C13">
        <v>10</v>
      </c>
      <c r="D13">
        <v>18</v>
      </c>
      <c r="E13">
        <v>7</v>
      </c>
      <c r="F13">
        <v>17</v>
      </c>
      <c r="G13" s="61">
        <v>19</v>
      </c>
    </row>
    <row r="14" spans="2:7" x14ac:dyDescent="0.25">
      <c r="B14" s="10" t="s">
        <v>87</v>
      </c>
      <c r="C14">
        <v>13</v>
      </c>
      <c r="D14">
        <v>16</v>
      </c>
      <c r="E14">
        <v>9</v>
      </c>
      <c r="F14">
        <v>14</v>
      </c>
      <c r="G14" s="61">
        <v>19</v>
      </c>
    </row>
    <row r="15" spans="2:7" x14ac:dyDescent="0.25">
      <c r="B15" s="10" t="s">
        <v>172</v>
      </c>
      <c r="C15">
        <v>12</v>
      </c>
      <c r="D15" s="61">
        <v>19</v>
      </c>
      <c r="E15">
        <v>8</v>
      </c>
      <c r="F15">
        <v>18</v>
      </c>
      <c r="G15" s="61">
        <v>19</v>
      </c>
    </row>
    <row r="16" spans="2:7" x14ac:dyDescent="0.25">
      <c r="B16" s="10" t="s">
        <v>171</v>
      </c>
      <c r="C16">
        <v>14</v>
      </c>
      <c r="D16">
        <v>17</v>
      </c>
      <c r="E16">
        <v>10</v>
      </c>
      <c r="F16" s="61">
        <v>19</v>
      </c>
      <c r="G16" s="61">
        <v>19</v>
      </c>
    </row>
    <row r="18" spans="2:14" x14ac:dyDescent="0.25">
      <c r="B18" s="165" t="s">
        <v>165</v>
      </c>
      <c r="C18" s="165"/>
    </row>
    <row r="19" spans="2:14" x14ac:dyDescent="0.25">
      <c r="B19" t="s">
        <v>121</v>
      </c>
      <c r="C19" t="s">
        <v>146</v>
      </c>
      <c r="D19" t="s">
        <v>145</v>
      </c>
      <c r="E19" t="s">
        <v>144</v>
      </c>
      <c r="F19" t="s">
        <v>173</v>
      </c>
      <c r="G19" t="s">
        <v>174</v>
      </c>
      <c r="I19" t="s">
        <v>121</v>
      </c>
      <c r="J19" t="s">
        <v>146</v>
      </c>
      <c r="K19" t="s">
        <v>145</v>
      </c>
      <c r="L19" t="s">
        <v>144</v>
      </c>
      <c r="M19" t="s">
        <v>173</v>
      </c>
      <c r="N19" t="s">
        <v>174</v>
      </c>
    </row>
    <row r="20" spans="2:14" x14ac:dyDescent="0.25">
      <c r="B20" t="s">
        <v>143</v>
      </c>
      <c r="C20">
        <v>10</v>
      </c>
      <c r="D20">
        <v>19</v>
      </c>
      <c r="E20" s="75">
        <v>8</v>
      </c>
      <c r="F20">
        <v>15</v>
      </c>
      <c r="G20">
        <v>19</v>
      </c>
      <c r="I20" t="s">
        <v>143</v>
      </c>
      <c r="J20">
        <f>C20-$E$20</f>
        <v>2</v>
      </c>
      <c r="K20">
        <f>D20-$E$20</f>
        <v>11</v>
      </c>
      <c r="L20">
        <f>E20-$E$20</f>
        <v>0</v>
      </c>
      <c r="M20">
        <f>F20-$E$20</f>
        <v>7</v>
      </c>
      <c r="N20">
        <f>G20-$E$20</f>
        <v>11</v>
      </c>
    </row>
    <row r="21" spans="2:14" x14ac:dyDescent="0.25">
      <c r="B21" t="s">
        <v>86</v>
      </c>
      <c r="C21">
        <v>10</v>
      </c>
      <c r="D21">
        <v>18</v>
      </c>
      <c r="E21" s="75">
        <v>7</v>
      </c>
      <c r="F21">
        <v>17</v>
      </c>
      <c r="G21">
        <v>19</v>
      </c>
      <c r="I21" t="s">
        <v>86</v>
      </c>
      <c r="J21">
        <f>C21-$E$21</f>
        <v>3</v>
      </c>
      <c r="K21">
        <f>D21-$E$21</f>
        <v>11</v>
      </c>
      <c r="L21">
        <f>E21-$E$21</f>
        <v>0</v>
      </c>
      <c r="M21">
        <f>F21-$E$21</f>
        <v>10</v>
      </c>
      <c r="N21">
        <f>G21-$E$21</f>
        <v>12</v>
      </c>
    </row>
    <row r="22" spans="2:14" x14ac:dyDescent="0.25">
      <c r="B22" t="s">
        <v>87</v>
      </c>
      <c r="C22">
        <v>13</v>
      </c>
      <c r="D22">
        <v>16</v>
      </c>
      <c r="E22" s="75">
        <v>9</v>
      </c>
      <c r="F22">
        <v>14</v>
      </c>
      <c r="G22">
        <v>19</v>
      </c>
      <c r="I22" t="s">
        <v>87</v>
      </c>
      <c r="J22">
        <f>C22-$E$22</f>
        <v>4</v>
      </c>
      <c r="K22">
        <f>D22-$E$22</f>
        <v>7</v>
      </c>
      <c r="L22">
        <f>E22-$E$22</f>
        <v>0</v>
      </c>
      <c r="M22">
        <f>F22-$E$22</f>
        <v>5</v>
      </c>
      <c r="N22">
        <f>G22-$E$22</f>
        <v>10</v>
      </c>
    </row>
    <row r="23" spans="2:14" x14ac:dyDescent="0.25">
      <c r="B23" t="s">
        <v>172</v>
      </c>
      <c r="C23">
        <v>12</v>
      </c>
      <c r="D23">
        <v>19</v>
      </c>
      <c r="E23" s="75">
        <v>8</v>
      </c>
      <c r="F23">
        <v>18</v>
      </c>
      <c r="G23">
        <v>19</v>
      </c>
      <c r="I23" t="s">
        <v>172</v>
      </c>
      <c r="J23">
        <f>C23-$E$23</f>
        <v>4</v>
      </c>
      <c r="K23">
        <f>D23-$E$23</f>
        <v>11</v>
      </c>
      <c r="L23">
        <f>E23-$E$23</f>
        <v>0</v>
      </c>
      <c r="M23">
        <f>F23-$E$23</f>
        <v>10</v>
      </c>
      <c r="N23">
        <f>G23-$E$23</f>
        <v>11</v>
      </c>
    </row>
    <row r="24" spans="2:14" x14ac:dyDescent="0.25">
      <c r="B24" t="s">
        <v>171</v>
      </c>
      <c r="C24">
        <v>14</v>
      </c>
      <c r="D24">
        <v>17</v>
      </c>
      <c r="E24" s="75">
        <v>10</v>
      </c>
      <c r="F24">
        <v>19</v>
      </c>
      <c r="G24">
        <v>19</v>
      </c>
      <c r="I24" t="s">
        <v>171</v>
      </c>
      <c r="J24">
        <f>C24-$E$24</f>
        <v>4</v>
      </c>
      <c r="K24">
        <f>D24-$E$24</f>
        <v>7</v>
      </c>
      <c r="L24">
        <f>E24-$E$24</f>
        <v>0</v>
      </c>
      <c r="M24">
        <f>F24-$E$24</f>
        <v>9</v>
      </c>
      <c r="N24">
        <f>G24-$E$24</f>
        <v>9</v>
      </c>
    </row>
    <row r="25" spans="2:14" x14ac:dyDescent="0.25">
      <c r="B25" s="145" t="s">
        <v>164</v>
      </c>
      <c r="C25" s="145"/>
      <c r="D25" s="145"/>
    </row>
    <row r="27" spans="2:14" x14ac:dyDescent="0.25">
      <c r="B27" s="165" t="s">
        <v>159</v>
      </c>
      <c r="C27" s="165"/>
    </row>
    <row r="28" spans="2:14" x14ac:dyDescent="0.25">
      <c r="B28" t="s">
        <v>121</v>
      </c>
      <c r="C28" t="s">
        <v>146</v>
      </c>
      <c r="D28" t="s">
        <v>145</v>
      </c>
      <c r="E28" t="s">
        <v>144</v>
      </c>
      <c r="F28" t="s">
        <v>173</v>
      </c>
      <c r="G28" t="s">
        <v>174</v>
      </c>
      <c r="I28" t="s">
        <v>121</v>
      </c>
      <c r="J28" t="s">
        <v>146</v>
      </c>
      <c r="K28" t="s">
        <v>145</v>
      </c>
      <c r="L28" t="s">
        <v>144</v>
      </c>
      <c r="M28" t="s">
        <v>173</v>
      </c>
      <c r="N28" t="s">
        <v>174</v>
      </c>
    </row>
    <row r="29" spans="2:14" x14ac:dyDescent="0.25">
      <c r="B29" t="s">
        <v>143</v>
      </c>
      <c r="C29" s="75">
        <v>2</v>
      </c>
      <c r="D29">
        <v>11</v>
      </c>
      <c r="E29" s="75">
        <v>0</v>
      </c>
      <c r="F29">
        <v>7</v>
      </c>
      <c r="G29">
        <v>11</v>
      </c>
      <c r="I29" t="s">
        <v>143</v>
      </c>
      <c r="J29">
        <f>C29-$C$29</f>
        <v>0</v>
      </c>
      <c r="K29">
        <f>D29-$D$31</f>
        <v>4</v>
      </c>
      <c r="L29">
        <f>E29-$E$29</f>
        <v>0</v>
      </c>
      <c r="M29">
        <f>F29-$F$31</f>
        <v>2</v>
      </c>
      <c r="N29">
        <f>G29-$G$33</f>
        <v>2</v>
      </c>
    </row>
    <row r="30" spans="2:14" x14ac:dyDescent="0.25">
      <c r="B30" t="s">
        <v>86</v>
      </c>
      <c r="C30">
        <v>3</v>
      </c>
      <c r="D30">
        <v>11</v>
      </c>
      <c r="E30">
        <v>0</v>
      </c>
      <c r="F30">
        <v>10</v>
      </c>
      <c r="G30">
        <v>12</v>
      </c>
      <c r="I30" t="s">
        <v>86</v>
      </c>
      <c r="J30">
        <f>C30-$C$29</f>
        <v>1</v>
      </c>
      <c r="K30">
        <f>D30-$D$31</f>
        <v>4</v>
      </c>
      <c r="L30">
        <f>E30-$E$29</f>
        <v>0</v>
      </c>
      <c r="M30">
        <f>F30-$F$31</f>
        <v>5</v>
      </c>
      <c r="N30">
        <f>G30-$G$33</f>
        <v>3</v>
      </c>
    </row>
    <row r="31" spans="2:14" x14ac:dyDescent="0.25">
      <c r="B31" t="s">
        <v>87</v>
      </c>
      <c r="C31">
        <v>4</v>
      </c>
      <c r="D31" s="75">
        <v>7</v>
      </c>
      <c r="E31">
        <v>0</v>
      </c>
      <c r="F31" s="75">
        <v>5</v>
      </c>
      <c r="G31">
        <v>10</v>
      </c>
      <c r="I31" t="s">
        <v>87</v>
      </c>
      <c r="J31">
        <f>C31-$C$29</f>
        <v>2</v>
      </c>
      <c r="K31">
        <f>D31-$D$31</f>
        <v>0</v>
      </c>
      <c r="L31">
        <f>E31-$E$29</f>
        <v>0</v>
      </c>
      <c r="M31">
        <f>F31-$F$31</f>
        <v>0</v>
      </c>
      <c r="N31">
        <f>G31-$G$33</f>
        <v>1</v>
      </c>
    </row>
    <row r="32" spans="2:14" x14ac:dyDescent="0.25">
      <c r="B32" t="s">
        <v>172</v>
      </c>
      <c r="C32">
        <v>4</v>
      </c>
      <c r="D32">
        <v>11</v>
      </c>
      <c r="E32">
        <v>0</v>
      </c>
      <c r="F32">
        <v>10</v>
      </c>
      <c r="G32">
        <v>11</v>
      </c>
      <c r="I32" t="s">
        <v>172</v>
      </c>
      <c r="J32">
        <f>C32-$C$29</f>
        <v>2</v>
      </c>
      <c r="K32">
        <f>D32-$D$31</f>
        <v>4</v>
      </c>
      <c r="L32">
        <f>E32-$E$29</f>
        <v>0</v>
      </c>
      <c r="M32">
        <f>F32-$F$31</f>
        <v>5</v>
      </c>
      <c r="N32">
        <f>G32-$G$33</f>
        <v>2</v>
      </c>
    </row>
    <row r="33" spans="2:14" x14ac:dyDescent="0.25">
      <c r="B33" t="s">
        <v>171</v>
      </c>
      <c r="C33">
        <v>4</v>
      </c>
      <c r="D33">
        <v>7</v>
      </c>
      <c r="E33">
        <v>0</v>
      </c>
      <c r="F33">
        <v>9</v>
      </c>
      <c r="G33" s="75">
        <v>9</v>
      </c>
      <c r="I33" t="s">
        <v>171</v>
      </c>
      <c r="J33">
        <f>C33-$C$29</f>
        <v>2</v>
      </c>
      <c r="K33">
        <f>D33-$D$31</f>
        <v>0</v>
      </c>
      <c r="L33">
        <f>E33-$E$29</f>
        <v>0</v>
      </c>
      <c r="M33">
        <f>F33-$F$31</f>
        <v>4</v>
      </c>
      <c r="N33">
        <f>G33-$G$33</f>
        <v>0</v>
      </c>
    </row>
    <row r="34" spans="2:14" x14ac:dyDescent="0.25">
      <c r="B34" s="145" t="s">
        <v>158</v>
      </c>
      <c r="C34" s="145"/>
      <c r="D34" s="145"/>
    </row>
    <row r="36" spans="2:14" x14ac:dyDescent="0.25">
      <c r="B36" s="165" t="s">
        <v>186</v>
      </c>
      <c r="C36" s="165"/>
    </row>
    <row r="37" spans="2:14" x14ac:dyDescent="0.25">
      <c r="B37" t="s">
        <v>121</v>
      </c>
      <c r="C37" t="s">
        <v>146</v>
      </c>
      <c r="D37" t="s">
        <v>145</v>
      </c>
      <c r="E37" t="s">
        <v>144</v>
      </c>
      <c r="F37" t="s">
        <v>173</v>
      </c>
      <c r="G37" t="s">
        <v>174</v>
      </c>
      <c r="H37" s="168" t="s">
        <v>185</v>
      </c>
      <c r="I37" s="168"/>
    </row>
    <row r="38" spans="2:14" x14ac:dyDescent="0.25">
      <c r="B38" t="s">
        <v>143</v>
      </c>
      <c r="C38">
        <v>0</v>
      </c>
      <c r="D38">
        <v>4</v>
      </c>
      <c r="E38">
        <v>0</v>
      </c>
      <c r="F38">
        <v>2</v>
      </c>
      <c r="G38">
        <v>2</v>
      </c>
    </row>
    <row r="39" spans="2:14" x14ac:dyDescent="0.25">
      <c r="B39" t="s">
        <v>86</v>
      </c>
      <c r="C39" s="65">
        <v>1</v>
      </c>
      <c r="D39">
        <v>4</v>
      </c>
      <c r="E39">
        <v>0</v>
      </c>
      <c r="F39">
        <v>5</v>
      </c>
      <c r="G39">
        <v>3</v>
      </c>
      <c r="H39" s="145" t="s">
        <v>184</v>
      </c>
      <c r="I39" s="145"/>
      <c r="J39" s="145"/>
      <c r="K39" s="145"/>
    </row>
    <row r="40" spans="2:14" x14ac:dyDescent="0.25">
      <c r="B40" t="s">
        <v>87</v>
      </c>
      <c r="C40">
        <v>2</v>
      </c>
      <c r="D40">
        <v>0</v>
      </c>
      <c r="E40">
        <v>0</v>
      </c>
      <c r="F40">
        <v>0</v>
      </c>
      <c r="G40">
        <v>1</v>
      </c>
    </row>
    <row r="41" spans="2:14" x14ac:dyDescent="0.25">
      <c r="B41" t="s">
        <v>172</v>
      </c>
      <c r="C41">
        <v>2</v>
      </c>
      <c r="D41">
        <v>4</v>
      </c>
      <c r="E41">
        <v>0</v>
      </c>
      <c r="F41">
        <v>5</v>
      </c>
      <c r="G41">
        <v>2</v>
      </c>
    </row>
    <row r="42" spans="2:14" x14ac:dyDescent="0.25">
      <c r="B42" t="s">
        <v>171</v>
      </c>
      <c r="C42">
        <v>2</v>
      </c>
      <c r="D42">
        <v>0</v>
      </c>
      <c r="E42">
        <v>0</v>
      </c>
      <c r="F42">
        <v>4</v>
      </c>
      <c r="G42">
        <v>0</v>
      </c>
    </row>
    <row r="45" spans="2:14" x14ac:dyDescent="0.25">
      <c r="B45" t="s">
        <v>121</v>
      </c>
      <c r="C45" t="s">
        <v>146</v>
      </c>
      <c r="D45" t="s">
        <v>145</v>
      </c>
      <c r="E45" t="s">
        <v>144</v>
      </c>
      <c r="F45" t="s">
        <v>173</v>
      </c>
      <c r="G45" t="s">
        <v>174</v>
      </c>
      <c r="I45" t="s">
        <v>183</v>
      </c>
    </row>
    <row r="46" spans="2:14" x14ac:dyDescent="0.25">
      <c r="B46" t="s">
        <v>143</v>
      </c>
      <c r="C46">
        <v>0</v>
      </c>
      <c r="D46">
        <v>4</v>
      </c>
      <c r="E46">
        <v>1</v>
      </c>
      <c r="F46">
        <v>2</v>
      </c>
      <c r="G46">
        <v>2</v>
      </c>
      <c r="I46" t="s">
        <v>182</v>
      </c>
    </row>
    <row r="47" spans="2:14" x14ac:dyDescent="0.25">
      <c r="B47" t="s">
        <v>86</v>
      </c>
      <c r="C47">
        <v>0</v>
      </c>
      <c r="D47">
        <v>3</v>
      </c>
      <c r="E47">
        <v>0</v>
      </c>
      <c r="F47">
        <v>4</v>
      </c>
      <c r="G47">
        <v>2</v>
      </c>
      <c r="I47" t="s">
        <v>181</v>
      </c>
    </row>
    <row r="48" spans="2:14" x14ac:dyDescent="0.25">
      <c r="B48" t="s">
        <v>87</v>
      </c>
      <c r="C48">
        <v>2</v>
      </c>
      <c r="D48">
        <v>0</v>
      </c>
      <c r="E48">
        <v>1</v>
      </c>
      <c r="F48">
        <v>0</v>
      </c>
      <c r="G48">
        <v>1</v>
      </c>
      <c r="I48" t="s">
        <v>180</v>
      </c>
    </row>
    <row r="49" spans="2:13" x14ac:dyDescent="0.25">
      <c r="B49" t="s">
        <v>172</v>
      </c>
      <c r="C49">
        <v>1</v>
      </c>
      <c r="D49">
        <v>3</v>
      </c>
      <c r="E49">
        <v>0</v>
      </c>
      <c r="F49">
        <v>4</v>
      </c>
      <c r="G49" s="65">
        <v>1</v>
      </c>
      <c r="I49" t="s">
        <v>179</v>
      </c>
    </row>
    <row r="50" spans="2:13" x14ac:dyDescent="0.25">
      <c r="B50" t="s">
        <v>171</v>
      </c>
      <c r="C50">
        <v>2</v>
      </c>
      <c r="D50">
        <v>0</v>
      </c>
      <c r="E50">
        <v>1</v>
      </c>
      <c r="F50">
        <v>4</v>
      </c>
      <c r="G50">
        <v>0</v>
      </c>
      <c r="I50" t="s">
        <v>178</v>
      </c>
    </row>
    <row r="51" spans="2:13" x14ac:dyDescent="0.25">
      <c r="B51" s="168" t="s">
        <v>177</v>
      </c>
      <c r="C51" s="168"/>
    </row>
    <row r="53" spans="2:13" x14ac:dyDescent="0.25">
      <c r="B53" s="74" t="s">
        <v>176</v>
      </c>
    </row>
    <row r="54" spans="2:13" x14ac:dyDescent="0.25">
      <c r="B54" t="s">
        <v>121</v>
      </c>
      <c r="C54" t="s">
        <v>146</v>
      </c>
      <c r="D54" t="s">
        <v>145</v>
      </c>
      <c r="E54" t="s">
        <v>144</v>
      </c>
      <c r="F54" t="s">
        <v>173</v>
      </c>
      <c r="G54" t="s">
        <v>174</v>
      </c>
    </row>
    <row r="55" spans="2:13" x14ac:dyDescent="0.25">
      <c r="B55" t="s">
        <v>143</v>
      </c>
      <c r="C55">
        <v>0</v>
      </c>
      <c r="D55">
        <v>3</v>
      </c>
      <c r="E55">
        <v>1</v>
      </c>
      <c r="F55">
        <v>1</v>
      </c>
      <c r="G55">
        <v>1</v>
      </c>
    </row>
    <row r="56" spans="2:13" x14ac:dyDescent="0.25">
      <c r="B56" t="s">
        <v>86</v>
      </c>
      <c r="C56">
        <v>0</v>
      </c>
      <c r="D56">
        <v>2</v>
      </c>
      <c r="E56">
        <v>0</v>
      </c>
      <c r="F56">
        <v>3</v>
      </c>
      <c r="G56">
        <v>1</v>
      </c>
    </row>
    <row r="57" spans="2:13" x14ac:dyDescent="0.25">
      <c r="B57" t="s">
        <v>87</v>
      </c>
      <c r="C57">
        <v>3</v>
      </c>
      <c r="D57">
        <v>0</v>
      </c>
      <c r="E57">
        <v>2</v>
      </c>
      <c r="F57">
        <v>0</v>
      </c>
      <c r="G57">
        <v>1</v>
      </c>
    </row>
    <row r="58" spans="2:13" x14ac:dyDescent="0.25">
      <c r="B58" t="s">
        <v>172</v>
      </c>
      <c r="C58">
        <v>1</v>
      </c>
      <c r="D58">
        <v>2</v>
      </c>
      <c r="E58">
        <v>0</v>
      </c>
      <c r="F58">
        <v>3</v>
      </c>
      <c r="G58">
        <v>0</v>
      </c>
    </row>
    <row r="59" spans="2:13" x14ac:dyDescent="0.25">
      <c r="B59" t="s">
        <v>171</v>
      </c>
      <c r="C59">
        <v>3</v>
      </c>
      <c r="D59">
        <v>0</v>
      </c>
      <c r="E59">
        <v>2</v>
      </c>
      <c r="F59">
        <v>4</v>
      </c>
      <c r="G59">
        <v>0</v>
      </c>
    </row>
    <row r="61" spans="2:13" x14ac:dyDescent="0.25">
      <c r="G61" t="s">
        <v>175</v>
      </c>
    </row>
    <row r="62" spans="2:13" x14ac:dyDescent="0.2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25">
      <c r="B63" s="10" t="s">
        <v>143</v>
      </c>
      <c r="C63">
        <v>0</v>
      </c>
      <c r="D63">
        <v>3</v>
      </c>
      <c r="E63">
        <v>1</v>
      </c>
      <c r="F63">
        <v>1</v>
      </c>
      <c r="G63">
        <v>1</v>
      </c>
      <c r="I63" s="10" t="s">
        <v>143</v>
      </c>
      <c r="J63">
        <v>10</v>
      </c>
      <c r="K63">
        <v>19</v>
      </c>
      <c r="L63">
        <v>8</v>
      </c>
      <c r="M63">
        <v>15</v>
      </c>
    </row>
    <row r="64" spans="2:13" x14ac:dyDescent="0.25">
      <c r="B64" s="10" t="s">
        <v>86</v>
      </c>
      <c r="C64">
        <v>0</v>
      </c>
      <c r="D64">
        <v>2</v>
      </c>
      <c r="E64">
        <v>0</v>
      </c>
      <c r="F64">
        <v>3</v>
      </c>
      <c r="G64">
        <v>1</v>
      </c>
      <c r="I64" s="10" t="s">
        <v>86</v>
      </c>
      <c r="J64">
        <v>10</v>
      </c>
      <c r="K64">
        <v>18</v>
      </c>
      <c r="L64">
        <v>7</v>
      </c>
      <c r="M64">
        <v>17</v>
      </c>
    </row>
    <row r="65" spans="1:15" x14ac:dyDescent="0.25">
      <c r="B65" s="10" t="s">
        <v>87</v>
      </c>
      <c r="C65">
        <v>3</v>
      </c>
      <c r="D65">
        <v>0</v>
      </c>
      <c r="E65">
        <v>2</v>
      </c>
      <c r="F65">
        <v>0</v>
      </c>
      <c r="G65">
        <v>1</v>
      </c>
      <c r="I65" s="10" t="s">
        <v>87</v>
      </c>
      <c r="J65">
        <v>13</v>
      </c>
      <c r="K65">
        <v>16</v>
      </c>
      <c r="L65">
        <v>9</v>
      </c>
      <c r="M65">
        <v>14</v>
      </c>
    </row>
    <row r="66" spans="1:15" x14ac:dyDescent="0.25">
      <c r="B66" s="10" t="s">
        <v>172</v>
      </c>
      <c r="C66">
        <v>1</v>
      </c>
      <c r="D66">
        <v>2</v>
      </c>
      <c r="E66">
        <v>0</v>
      </c>
      <c r="F66">
        <v>3</v>
      </c>
      <c r="G66">
        <v>0</v>
      </c>
      <c r="I66" s="10" t="s">
        <v>172</v>
      </c>
      <c r="J66">
        <v>12</v>
      </c>
      <c r="K66">
        <v>19</v>
      </c>
      <c r="L66">
        <v>8</v>
      </c>
      <c r="M66">
        <v>18</v>
      </c>
    </row>
    <row r="67" spans="1:15" x14ac:dyDescent="0.25">
      <c r="B67" s="10" t="s">
        <v>171</v>
      </c>
      <c r="C67">
        <v>3</v>
      </c>
      <c r="D67">
        <v>0</v>
      </c>
      <c r="E67">
        <v>2</v>
      </c>
      <c r="F67">
        <v>4</v>
      </c>
      <c r="G67">
        <v>0</v>
      </c>
      <c r="I67" s="10" t="s">
        <v>171</v>
      </c>
      <c r="J67">
        <v>14</v>
      </c>
      <c r="K67">
        <v>17</v>
      </c>
      <c r="L67">
        <v>10</v>
      </c>
      <c r="M67">
        <v>19</v>
      </c>
    </row>
    <row r="71" spans="1:15" x14ac:dyDescent="0.25">
      <c r="B71" s="145" t="s">
        <v>170</v>
      </c>
      <c r="C71" s="145"/>
      <c r="D71" s="145"/>
      <c r="E71" s="145"/>
    </row>
    <row r="74" spans="1:15" x14ac:dyDescent="0.2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C565-7C3C-4874-B8D6-6FA6947E12A9}">
  <dimension ref="A1:T44"/>
  <sheetViews>
    <sheetView topLeftCell="A22" zoomScale="130" zoomScaleNormal="130" workbookViewId="0">
      <selection activeCell="R34" sqref="R34"/>
    </sheetView>
  </sheetViews>
  <sheetFormatPr defaultRowHeight="15" x14ac:dyDescent="0.25"/>
  <sheetData>
    <row r="1" spans="1:14" x14ac:dyDescent="0.25">
      <c r="A1" s="166" t="s">
        <v>241</v>
      </c>
      <c r="B1" s="166"/>
      <c r="C1" s="166"/>
      <c r="D1" s="166"/>
      <c r="E1" s="166"/>
      <c r="F1" s="166"/>
      <c r="G1" s="166"/>
      <c r="H1" s="166"/>
      <c r="I1" s="166"/>
      <c r="J1" s="166"/>
      <c r="K1" s="166"/>
      <c r="L1" s="166"/>
    </row>
    <row r="2" spans="1:14" x14ac:dyDescent="0.25">
      <c r="A2" s="166"/>
      <c r="B2" s="166"/>
      <c r="C2" s="166"/>
      <c r="D2" s="166"/>
      <c r="E2" s="166"/>
      <c r="F2" s="166"/>
      <c r="G2" s="166"/>
      <c r="H2" s="166"/>
      <c r="I2" s="166"/>
      <c r="J2" s="166"/>
      <c r="K2" s="166"/>
      <c r="L2" s="166"/>
    </row>
    <row r="3" spans="1:14" x14ac:dyDescent="0.25">
      <c r="A3" s="166"/>
      <c r="B3" s="166"/>
      <c r="C3" s="166"/>
      <c r="D3" s="166"/>
      <c r="E3" s="166"/>
      <c r="F3" s="166"/>
      <c r="G3" s="166"/>
      <c r="H3" s="166"/>
      <c r="I3" s="166"/>
      <c r="J3" s="166"/>
      <c r="K3" s="166"/>
      <c r="L3" s="166"/>
    </row>
    <row r="4" spans="1:14" x14ac:dyDescent="0.25">
      <c r="A4" s="166"/>
      <c r="B4" s="166"/>
      <c r="C4" s="166"/>
      <c r="D4" s="166"/>
      <c r="E4" s="166"/>
      <c r="F4" s="166"/>
      <c r="G4" s="166"/>
      <c r="H4" s="166"/>
      <c r="I4" s="166"/>
      <c r="J4" s="166"/>
      <c r="K4" s="166"/>
      <c r="L4" s="166"/>
    </row>
    <row r="5" spans="1:14" x14ac:dyDescent="0.25">
      <c r="A5" s="166"/>
      <c r="B5" s="166"/>
      <c r="C5" s="166"/>
      <c r="D5" s="166"/>
      <c r="E5" s="166"/>
      <c r="F5" s="166"/>
      <c r="G5" s="166"/>
      <c r="H5" s="166"/>
      <c r="I5" s="166"/>
      <c r="J5" s="166"/>
      <c r="K5" s="166"/>
      <c r="L5" s="166"/>
    </row>
    <row r="8" spans="1:14" x14ac:dyDescent="0.25">
      <c r="B8" t="s">
        <v>240</v>
      </c>
      <c r="C8" t="s">
        <v>239</v>
      </c>
      <c r="D8" t="s">
        <v>238</v>
      </c>
      <c r="E8" t="s">
        <v>237</v>
      </c>
      <c r="J8" t="s">
        <v>236</v>
      </c>
      <c r="N8" t="s">
        <v>235</v>
      </c>
    </row>
    <row r="9" spans="1:14" x14ac:dyDescent="0.25">
      <c r="A9">
        <v>1</v>
      </c>
      <c r="B9" t="s">
        <v>224</v>
      </c>
      <c r="C9">
        <v>20</v>
      </c>
      <c r="D9">
        <v>40</v>
      </c>
      <c r="E9">
        <v>50</v>
      </c>
      <c r="J9" t="s">
        <v>234</v>
      </c>
      <c r="N9" t="s">
        <v>233</v>
      </c>
    </row>
    <row r="10" spans="1:14" x14ac:dyDescent="0.25">
      <c r="A10">
        <v>2</v>
      </c>
      <c r="B10" t="s">
        <v>223</v>
      </c>
      <c r="C10">
        <v>48</v>
      </c>
      <c r="D10">
        <v>15</v>
      </c>
      <c r="E10">
        <v>26</v>
      </c>
      <c r="J10" t="s">
        <v>232</v>
      </c>
      <c r="N10" t="s">
        <v>231</v>
      </c>
    </row>
    <row r="11" spans="1:14" x14ac:dyDescent="0.25">
      <c r="A11">
        <v>3</v>
      </c>
      <c r="B11" t="s">
        <v>222</v>
      </c>
      <c r="C11">
        <v>26</v>
      </c>
      <c r="D11">
        <v>35</v>
      </c>
      <c r="E11">
        <v>18</v>
      </c>
      <c r="J11" t="s">
        <v>230</v>
      </c>
      <c r="N11" t="s">
        <v>229</v>
      </c>
    </row>
    <row r="12" spans="1:14" x14ac:dyDescent="0.25">
      <c r="A12">
        <v>4</v>
      </c>
      <c r="B12" t="s">
        <v>221</v>
      </c>
      <c r="C12">
        <v>24</v>
      </c>
      <c r="D12">
        <v>50</v>
      </c>
      <c r="E12">
        <v>35</v>
      </c>
      <c r="J12" t="s">
        <v>228</v>
      </c>
    </row>
    <row r="13" spans="1:14" x14ac:dyDescent="0.25">
      <c r="C13">
        <v>1</v>
      </c>
      <c r="D13">
        <v>2</v>
      </c>
      <c r="E13">
        <v>3</v>
      </c>
    </row>
    <row r="14" spans="1:14" x14ac:dyDescent="0.25">
      <c r="N14" t="s">
        <v>227</v>
      </c>
    </row>
    <row r="17" spans="1:20" ht="14.45" customHeight="1" x14ac:dyDescent="0.25">
      <c r="A17" s="166" t="s">
        <v>226</v>
      </c>
      <c r="B17" s="166"/>
      <c r="C17" s="166"/>
      <c r="D17" s="166"/>
      <c r="E17" s="166"/>
      <c r="F17" s="166"/>
      <c r="G17" s="166"/>
      <c r="H17" s="166"/>
      <c r="I17" s="166"/>
      <c r="J17" s="166"/>
      <c r="K17" s="166"/>
    </row>
    <row r="18" spans="1:20" x14ac:dyDescent="0.25">
      <c r="A18" s="166"/>
      <c r="B18" s="166"/>
      <c r="C18" s="166"/>
      <c r="D18" s="166"/>
      <c r="E18" s="166"/>
      <c r="F18" s="166"/>
      <c r="G18" s="166"/>
      <c r="H18" s="166"/>
      <c r="I18" s="166"/>
      <c r="J18" s="166"/>
      <c r="K18" s="166"/>
    </row>
    <row r="19" spans="1:20" x14ac:dyDescent="0.25">
      <c r="A19" s="166"/>
      <c r="B19" s="166"/>
      <c r="C19" s="166"/>
      <c r="D19" s="166"/>
      <c r="E19" s="166"/>
      <c r="F19" s="166"/>
      <c r="G19" s="166"/>
      <c r="H19" s="166"/>
      <c r="I19" s="166"/>
      <c r="J19" s="166"/>
      <c r="K19" s="166"/>
    </row>
    <row r="20" spans="1:20" x14ac:dyDescent="0.25">
      <c r="A20" s="166"/>
      <c r="B20" s="166"/>
      <c r="C20" s="166"/>
      <c r="D20" s="166"/>
      <c r="E20" s="166"/>
      <c r="F20" s="166"/>
      <c r="G20" s="166"/>
      <c r="H20" s="166"/>
      <c r="I20" s="166"/>
      <c r="J20" s="166"/>
      <c r="K20" s="166"/>
    </row>
    <row r="21" spans="1:20" x14ac:dyDescent="0.25">
      <c r="A21" s="166"/>
      <c r="B21" s="166"/>
      <c r="C21" s="166"/>
      <c r="D21" s="166"/>
      <c r="E21" s="166"/>
      <c r="F21" s="166"/>
      <c r="G21" s="166"/>
      <c r="H21" s="166"/>
      <c r="I21" s="166"/>
      <c r="J21" s="166"/>
      <c r="K21" s="166"/>
    </row>
    <row r="22" spans="1:20" x14ac:dyDescent="0.25">
      <c r="A22" s="166"/>
      <c r="B22" s="166"/>
      <c r="C22" s="166"/>
      <c r="D22" s="166"/>
      <c r="E22" s="166"/>
      <c r="F22" s="166"/>
      <c r="G22" s="166"/>
      <c r="H22" s="166"/>
      <c r="I22" s="166"/>
      <c r="J22" s="166"/>
      <c r="K22" s="166"/>
    </row>
    <row r="29" spans="1:20" x14ac:dyDescent="0.25">
      <c r="A29" s="156" t="s">
        <v>225</v>
      </c>
      <c r="B29" s="156"/>
      <c r="C29" s="156"/>
      <c r="D29" s="156"/>
      <c r="E29" s="156"/>
      <c r="F29" s="156"/>
      <c r="G29" s="156"/>
      <c r="H29" s="156"/>
      <c r="I29" s="156"/>
      <c r="J29" s="156"/>
      <c r="K29" s="156"/>
      <c r="L29" s="156"/>
      <c r="M29" s="156"/>
      <c r="N29" s="156"/>
      <c r="O29" s="156"/>
      <c r="P29" s="156"/>
      <c r="Q29" s="156"/>
      <c r="R29" s="156"/>
      <c r="S29" s="156"/>
      <c r="T29" s="156"/>
    </row>
    <row r="30" spans="1:20" x14ac:dyDescent="0.25">
      <c r="A30" s="77"/>
      <c r="B30" s="4" t="s">
        <v>224</v>
      </c>
      <c r="C30" t="s">
        <v>224</v>
      </c>
      <c r="D30" t="s">
        <v>224</v>
      </c>
      <c r="E30" s="4" t="s">
        <v>223</v>
      </c>
      <c r="F30" t="s">
        <v>223</v>
      </c>
      <c r="G30" t="s">
        <v>223</v>
      </c>
      <c r="H30" s="4" t="s">
        <v>222</v>
      </c>
      <c r="I30" t="s">
        <v>222</v>
      </c>
      <c r="J30" t="s">
        <v>222</v>
      </c>
      <c r="K30" s="4" t="s">
        <v>221</v>
      </c>
      <c r="L30" t="s">
        <v>221</v>
      </c>
      <c r="M30" t="s">
        <v>221</v>
      </c>
      <c r="N30" s="4" t="s">
        <v>224</v>
      </c>
      <c r="O30" t="s">
        <v>223</v>
      </c>
      <c r="P30" t="s">
        <v>222</v>
      </c>
      <c r="Q30" t="s">
        <v>221</v>
      </c>
      <c r="R30" s="77"/>
      <c r="S30" s="77"/>
      <c r="T30" s="77"/>
    </row>
    <row r="31" spans="1:20" x14ac:dyDescent="0.25">
      <c r="A31" s="77"/>
      <c r="B31" s="4" t="s">
        <v>200</v>
      </c>
      <c r="C31" t="s">
        <v>199</v>
      </c>
      <c r="D31" t="s">
        <v>198</v>
      </c>
      <c r="E31" s="4" t="s">
        <v>200</v>
      </c>
      <c r="F31" t="s">
        <v>199</v>
      </c>
      <c r="G31" t="s">
        <v>198</v>
      </c>
      <c r="H31" s="4" t="s">
        <v>200</v>
      </c>
      <c r="I31" t="s">
        <v>199</v>
      </c>
      <c r="J31" t="s">
        <v>198</v>
      </c>
      <c r="K31" s="4" t="s">
        <v>200</v>
      </c>
      <c r="L31" t="s">
        <v>199</v>
      </c>
      <c r="M31" t="s">
        <v>198</v>
      </c>
      <c r="N31" s="78"/>
      <c r="O31" s="77"/>
      <c r="P31" s="77"/>
      <c r="Q31" s="77"/>
      <c r="R31" s="77"/>
      <c r="S31" s="77"/>
      <c r="T31" s="77"/>
    </row>
    <row r="32" spans="1:20" x14ac:dyDescent="0.25">
      <c r="B32" s="4" t="s">
        <v>220</v>
      </c>
      <c r="C32" t="s">
        <v>219</v>
      </c>
      <c r="D32" t="s">
        <v>218</v>
      </c>
      <c r="E32" s="4" t="s">
        <v>217</v>
      </c>
      <c r="F32" t="s">
        <v>216</v>
      </c>
      <c r="G32" t="s">
        <v>215</v>
      </c>
      <c r="H32" s="4" t="s">
        <v>214</v>
      </c>
      <c r="I32" t="s">
        <v>213</v>
      </c>
      <c r="J32" t="s">
        <v>212</v>
      </c>
      <c r="K32" s="4" t="s">
        <v>211</v>
      </c>
      <c r="L32" t="s">
        <v>210</v>
      </c>
      <c r="M32" t="s">
        <v>209</v>
      </c>
      <c r="N32" s="4" t="s">
        <v>208</v>
      </c>
      <c r="O32" t="s">
        <v>207</v>
      </c>
      <c r="P32" t="s">
        <v>206</v>
      </c>
      <c r="Q32" t="s">
        <v>205</v>
      </c>
      <c r="R32" t="s">
        <v>204</v>
      </c>
      <c r="S32" t="s">
        <v>26</v>
      </c>
      <c r="T32" t="s">
        <v>27</v>
      </c>
    </row>
    <row r="33" spans="1:20" x14ac:dyDescent="0.25">
      <c r="A33" t="s">
        <v>203</v>
      </c>
      <c r="B33" s="4">
        <v>0</v>
      </c>
      <c r="C33">
        <v>0</v>
      </c>
      <c r="D33">
        <v>0</v>
      </c>
      <c r="E33" s="4">
        <v>0</v>
      </c>
      <c r="F33">
        <v>70</v>
      </c>
      <c r="G33">
        <v>30</v>
      </c>
      <c r="H33" s="4">
        <v>0</v>
      </c>
      <c r="I33">
        <v>0</v>
      </c>
      <c r="J33">
        <v>0</v>
      </c>
      <c r="K33" s="4">
        <v>80</v>
      </c>
      <c r="L33">
        <v>0</v>
      </c>
      <c r="M33">
        <v>10</v>
      </c>
      <c r="N33" s="4">
        <v>0</v>
      </c>
      <c r="O33">
        <v>1</v>
      </c>
      <c r="P33">
        <v>0</v>
      </c>
      <c r="Q33">
        <v>1</v>
      </c>
    </row>
    <row r="34" spans="1:20" x14ac:dyDescent="0.25">
      <c r="A34" s="8" t="s">
        <v>202</v>
      </c>
      <c r="B34" s="7">
        <v>20</v>
      </c>
      <c r="C34" s="8">
        <v>40</v>
      </c>
      <c r="D34" s="8">
        <v>50</v>
      </c>
      <c r="E34" s="7">
        <v>48</v>
      </c>
      <c r="F34" s="8">
        <v>15</v>
      </c>
      <c r="G34" s="8">
        <v>26</v>
      </c>
      <c r="H34" s="7">
        <v>26</v>
      </c>
      <c r="I34" s="8">
        <v>35</v>
      </c>
      <c r="J34" s="8">
        <v>18</v>
      </c>
      <c r="K34" s="7">
        <v>24</v>
      </c>
      <c r="L34" s="8">
        <v>50</v>
      </c>
      <c r="M34" s="8">
        <v>35</v>
      </c>
      <c r="N34" s="7">
        <v>400</v>
      </c>
      <c r="O34" s="8">
        <v>500</v>
      </c>
      <c r="P34" s="8">
        <v>300</v>
      </c>
      <c r="Q34" s="8">
        <v>150</v>
      </c>
      <c r="R34" s="36">
        <f t="shared" ref="R34:R44" si="0">SUMPRODUCT($B$33:$Q$33,B34:Q34)</f>
        <v>4750</v>
      </c>
      <c r="S34" s="8" t="s">
        <v>201</v>
      </c>
      <c r="T34" s="8"/>
    </row>
    <row r="35" spans="1:20" x14ac:dyDescent="0.25">
      <c r="A35" t="s">
        <v>200</v>
      </c>
      <c r="B35" s="4">
        <v>1</v>
      </c>
      <c r="E35" s="4">
        <v>1</v>
      </c>
      <c r="H35" s="4">
        <v>1</v>
      </c>
      <c r="K35" s="4">
        <v>1</v>
      </c>
      <c r="N35" s="4"/>
      <c r="R35" s="36">
        <f t="shared" si="0"/>
        <v>80</v>
      </c>
      <c r="S35" t="s">
        <v>32</v>
      </c>
      <c r="T35">
        <v>80</v>
      </c>
    </row>
    <row r="36" spans="1:20" x14ac:dyDescent="0.25">
      <c r="A36" t="s">
        <v>199</v>
      </c>
      <c r="B36" s="4"/>
      <c r="C36">
        <v>1</v>
      </c>
      <c r="E36" s="4"/>
      <c r="F36">
        <v>1</v>
      </c>
      <c r="H36" s="4"/>
      <c r="I36">
        <v>1</v>
      </c>
      <c r="K36" s="4"/>
      <c r="L36">
        <v>1</v>
      </c>
      <c r="N36" s="4"/>
      <c r="R36" s="36">
        <f t="shared" si="0"/>
        <v>70</v>
      </c>
      <c r="S36" t="s">
        <v>32</v>
      </c>
      <c r="T36">
        <v>70</v>
      </c>
    </row>
    <row r="37" spans="1:20" x14ac:dyDescent="0.25">
      <c r="A37" s="8" t="s">
        <v>198</v>
      </c>
      <c r="B37" s="7"/>
      <c r="C37" s="8"/>
      <c r="D37" s="8">
        <v>1</v>
      </c>
      <c r="E37" s="7"/>
      <c r="F37" s="8"/>
      <c r="G37" s="8">
        <v>1</v>
      </c>
      <c r="H37" s="7"/>
      <c r="I37" s="8"/>
      <c r="J37" s="8">
        <v>1</v>
      </c>
      <c r="K37" s="7"/>
      <c r="L37" s="8"/>
      <c r="M37" s="8">
        <v>1</v>
      </c>
      <c r="N37" s="7"/>
      <c r="O37" s="8"/>
      <c r="P37" s="8"/>
      <c r="Q37" s="8"/>
      <c r="R37" s="36">
        <f t="shared" si="0"/>
        <v>40</v>
      </c>
      <c r="S37" s="8" t="s">
        <v>32</v>
      </c>
      <c r="T37" s="8">
        <v>40</v>
      </c>
    </row>
    <row r="38" spans="1:20" x14ac:dyDescent="0.25">
      <c r="A38" t="s">
        <v>197</v>
      </c>
      <c r="B38" s="4">
        <v>1</v>
      </c>
      <c r="C38">
        <v>1</v>
      </c>
      <c r="D38">
        <v>1</v>
      </c>
      <c r="E38" s="4"/>
      <c r="H38" s="4"/>
      <c r="K38" s="4"/>
      <c r="N38" s="4">
        <v>-100</v>
      </c>
      <c r="R38" s="36">
        <f t="shared" si="0"/>
        <v>0</v>
      </c>
      <c r="S38" t="s">
        <v>111</v>
      </c>
      <c r="T38">
        <v>0</v>
      </c>
    </row>
    <row r="39" spans="1:20" x14ac:dyDescent="0.25">
      <c r="A39" t="s">
        <v>196</v>
      </c>
      <c r="B39" s="4"/>
      <c r="E39" s="4">
        <v>1</v>
      </c>
      <c r="F39">
        <v>1</v>
      </c>
      <c r="G39">
        <v>1</v>
      </c>
      <c r="H39" s="4"/>
      <c r="K39" s="4"/>
      <c r="N39" s="4"/>
      <c r="O39">
        <v>-100</v>
      </c>
      <c r="R39" s="36">
        <f t="shared" si="0"/>
        <v>0</v>
      </c>
      <c r="S39" t="s">
        <v>111</v>
      </c>
      <c r="T39">
        <v>0</v>
      </c>
    </row>
    <row r="40" spans="1:20" x14ac:dyDescent="0.25">
      <c r="A40" t="s">
        <v>195</v>
      </c>
      <c r="B40" s="4"/>
      <c r="E40" s="4"/>
      <c r="H40" s="4">
        <v>1</v>
      </c>
      <c r="I40">
        <v>1</v>
      </c>
      <c r="J40">
        <v>1</v>
      </c>
      <c r="K40" s="4"/>
      <c r="N40" s="4"/>
      <c r="P40">
        <v>-100</v>
      </c>
      <c r="R40" s="36">
        <f t="shared" si="0"/>
        <v>0</v>
      </c>
      <c r="S40" t="s">
        <v>111</v>
      </c>
      <c r="T40">
        <v>0</v>
      </c>
    </row>
    <row r="41" spans="1:20" x14ac:dyDescent="0.25">
      <c r="A41" s="8" t="s">
        <v>194</v>
      </c>
      <c r="B41" s="7"/>
      <c r="C41" s="8"/>
      <c r="D41" s="8"/>
      <c r="E41" s="7"/>
      <c r="F41" s="8"/>
      <c r="G41" s="8"/>
      <c r="H41" s="7"/>
      <c r="I41" s="8"/>
      <c r="J41" s="8"/>
      <c r="K41" s="7">
        <v>1</v>
      </c>
      <c r="L41" s="8">
        <v>1</v>
      </c>
      <c r="M41" s="8">
        <v>1</v>
      </c>
      <c r="N41" s="7"/>
      <c r="O41" s="8"/>
      <c r="P41" s="8"/>
      <c r="Q41">
        <v>-100</v>
      </c>
      <c r="R41" s="36">
        <f t="shared" si="0"/>
        <v>-10</v>
      </c>
      <c r="S41" s="8" t="s">
        <v>111</v>
      </c>
      <c r="T41">
        <v>0</v>
      </c>
    </row>
    <row r="42" spans="1:20" x14ac:dyDescent="0.25">
      <c r="A42" t="s">
        <v>193</v>
      </c>
      <c r="B42" s="4"/>
      <c r="E42" s="4"/>
      <c r="H42" s="4"/>
      <c r="K42" s="4"/>
      <c r="N42" s="4">
        <v>1</v>
      </c>
      <c r="O42">
        <v>-1</v>
      </c>
      <c r="R42" s="36">
        <f t="shared" si="0"/>
        <v>-1</v>
      </c>
      <c r="S42" t="s">
        <v>111</v>
      </c>
      <c r="T42">
        <v>0</v>
      </c>
    </row>
    <row r="43" spans="1:20" x14ac:dyDescent="0.25">
      <c r="A43" t="s">
        <v>192</v>
      </c>
      <c r="B43" s="4"/>
      <c r="E43" s="4"/>
      <c r="H43" s="4"/>
      <c r="K43" s="4"/>
      <c r="N43" s="4">
        <v>1</v>
      </c>
      <c r="O43">
        <v>1</v>
      </c>
      <c r="P43">
        <v>1</v>
      </c>
      <c r="Q43">
        <v>1</v>
      </c>
      <c r="R43" s="36">
        <f t="shared" si="0"/>
        <v>2</v>
      </c>
      <c r="S43" t="s">
        <v>111</v>
      </c>
      <c r="T43">
        <v>2</v>
      </c>
    </row>
    <row r="44" spans="1:20" x14ac:dyDescent="0.25">
      <c r="A44" t="s">
        <v>191</v>
      </c>
      <c r="B44" s="4"/>
      <c r="E44" s="4"/>
      <c r="H44" s="4"/>
      <c r="K44" s="4"/>
      <c r="N44" s="4"/>
      <c r="O44">
        <v>1</v>
      </c>
      <c r="Q44">
        <v>1</v>
      </c>
      <c r="R44" s="36">
        <f t="shared" si="0"/>
        <v>2</v>
      </c>
      <c r="S44" t="s">
        <v>110</v>
      </c>
      <c r="T44">
        <v>1</v>
      </c>
    </row>
  </sheetData>
  <mergeCells count="3">
    <mergeCell ref="A1:L5"/>
    <mergeCell ref="A17:K22"/>
    <mergeCell ref="A29:T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DF1C-E9F8-46CF-8157-5F40288CF875}">
  <dimension ref="A22:R60"/>
  <sheetViews>
    <sheetView topLeftCell="A31" workbookViewId="0">
      <selection activeCell="R60" sqref="R60"/>
    </sheetView>
  </sheetViews>
  <sheetFormatPr defaultRowHeight="15" x14ac:dyDescent="0.25"/>
  <cols>
    <col min="3" max="3" width="12" bestFit="1" customWidth="1"/>
    <col min="4" max="4" width="11.42578125" customWidth="1"/>
  </cols>
  <sheetData>
    <row r="22" spans="2:9" x14ac:dyDescent="0.25">
      <c r="B22" s="170" t="s">
        <v>275</v>
      </c>
      <c r="C22" s="170"/>
      <c r="D22" s="170"/>
      <c r="E22" s="170"/>
      <c r="F22" s="170"/>
      <c r="G22" s="170"/>
      <c r="H22" s="170"/>
      <c r="I22" s="170"/>
    </row>
    <row r="23" spans="2:9" x14ac:dyDescent="0.25">
      <c r="C23" s="170" t="s">
        <v>274</v>
      </c>
      <c r="D23" s="170"/>
      <c r="E23" s="170"/>
      <c r="F23" s="170"/>
    </row>
    <row r="24" spans="2:9" x14ac:dyDescent="0.25">
      <c r="D24" s="76" t="s">
        <v>273</v>
      </c>
    </row>
    <row r="25" spans="2:9" x14ac:dyDescent="0.25">
      <c r="D25" s="145" t="s">
        <v>272</v>
      </c>
      <c r="E25" s="145"/>
      <c r="F25" s="145"/>
      <c r="G25" s="145"/>
      <c r="H25" s="145"/>
    </row>
    <row r="27" spans="2:9" x14ac:dyDescent="0.25">
      <c r="B27" s="173" t="s">
        <v>271</v>
      </c>
      <c r="C27" s="173"/>
      <c r="D27" s="170" t="s">
        <v>270</v>
      </c>
      <c r="E27" s="170"/>
      <c r="F27" s="170"/>
      <c r="G27" s="170"/>
      <c r="H27" s="170"/>
    </row>
    <row r="28" spans="2:9" x14ac:dyDescent="0.25">
      <c r="C28" t="s">
        <v>30</v>
      </c>
    </row>
    <row r="29" spans="2:9" x14ac:dyDescent="0.25">
      <c r="B29" s="174" t="s">
        <v>269</v>
      </c>
      <c r="C29" s="174"/>
      <c r="D29" s="170" t="s">
        <v>268</v>
      </c>
      <c r="E29" s="170"/>
      <c r="F29" s="170"/>
    </row>
    <row r="30" spans="2:9" x14ac:dyDescent="0.25">
      <c r="B30" s="174" t="s">
        <v>267</v>
      </c>
      <c r="C30" s="174"/>
      <c r="D30" s="170" t="s">
        <v>266</v>
      </c>
      <c r="E30" s="170"/>
      <c r="F30" s="170"/>
    </row>
    <row r="32" spans="2:9" x14ac:dyDescent="0.25">
      <c r="B32" s="175" t="s">
        <v>265</v>
      </c>
      <c r="C32" s="175"/>
      <c r="D32" s="170" t="s">
        <v>264</v>
      </c>
      <c r="E32" s="170"/>
    </row>
    <row r="33" spans="1:14" x14ac:dyDescent="0.25">
      <c r="D33" s="170" t="s">
        <v>263</v>
      </c>
      <c r="E33" s="170"/>
    </row>
    <row r="34" spans="1:14" x14ac:dyDescent="0.25">
      <c r="D34" s="170" t="s">
        <v>262</v>
      </c>
      <c r="E34" s="170"/>
    </row>
    <row r="36" spans="1:14" x14ac:dyDescent="0.25">
      <c r="B36" s="170" t="s">
        <v>261</v>
      </c>
      <c r="C36" s="170"/>
      <c r="D36" s="170"/>
      <c r="E36" s="170"/>
      <c r="F36" s="170"/>
      <c r="G36" s="170"/>
      <c r="H36" s="170"/>
    </row>
    <row r="38" spans="1:14" x14ac:dyDescent="0.25">
      <c r="C38" s="170" t="s">
        <v>260</v>
      </c>
      <c r="D38" s="170"/>
      <c r="E38" s="170"/>
      <c r="F38" s="170"/>
      <c r="G38" s="170"/>
      <c r="H38" s="170"/>
      <c r="I38" s="170"/>
      <c r="J38" s="170"/>
      <c r="K38" s="170"/>
      <c r="L38" s="170"/>
      <c r="M38" s="170"/>
      <c r="N38" s="170"/>
    </row>
    <row r="40" spans="1:14" x14ac:dyDescent="0.25">
      <c r="C40" s="170" t="s">
        <v>259</v>
      </c>
      <c r="D40" s="170"/>
      <c r="E40" s="170"/>
      <c r="F40" s="170" t="s">
        <v>258</v>
      </c>
      <c r="G40" s="170"/>
      <c r="H40" s="170"/>
      <c r="I40" s="170" t="s">
        <v>257</v>
      </c>
      <c r="J40" s="170"/>
      <c r="K40" s="170"/>
    </row>
    <row r="41" spans="1:14" x14ac:dyDescent="0.25">
      <c r="C41" s="172" t="s">
        <v>256</v>
      </c>
      <c r="D41" s="172"/>
      <c r="E41" s="172"/>
      <c r="F41" s="172" t="s">
        <v>255</v>
      </c>
      <c r="G41" s="172"/>
      <c r="H41" s="172"/>
      <c r="I41" s="171" t="s">
        <v>254</v>
      </c>
      <c r="J41" s="171"/>
      <c r="K41" s="171"/>
    </row>
    <row r="43" spans="1:14" x14ac:dyDescent="0.25">
      <c r="C43" s="170" t="s">
        <v>253</v>
      </c>
      <c r="D43" s="170"/>
      <c r="E43" s="170"/>
      <c r="F43" s="170" t="s">
        <v>252</v>
      </c>
      <c r="G43" s="170"/>
      <c r="H43" s="170"/>
      <c r="I43" s="170" t="s">
        <v>251</v>
      </c>
      <c r="J43" s="170"/>
      <c r="K43" s="170"/>
    </row>
    <row r="44" spans="1:14" x14ac:dyDescent="0.25">
      <c r="C44" s="171" t="s">
        <v>250</v>
      </c>
      <c r="D44" s="171"/>
      <c r="E44" s="171"/>
      <c r="F44" s="171" t="s">
        <v>249</v>
      </c>
      <c r="G44" s="171"/>
      <c r="H44" s="171"/>
      <c r="I44" s="172" t="s">
        <v>248</v>
      </c>
      <c r="J44" s="172"/>
      <c r="K44" s="172"/>
    </row>
    <row r="46" spans="1:14" x14ac:dyDescent="0.25">
      <c r="B46" s="170" t="s">
        <v>247</v>
      </c>
      <c r="C46" s="170"/>
    </row>
    <row r="47" spans="1:14" x14ac:dyDescent="0.25">
      <c r="A47" s="77"/>
      <c r="B47" s="77"/>
      <c r="C47" t="s">
        <v>246</v>
      </c>
      <c r="J47" s="77"/>
      <c r="K47" s="77"/>
      <c r="L47" s="77"/>
      <c r="M47" s="77"/>
    </row>
    <row r="48" spans="1:14" x14ac:dyDescent="0.25">
      <c r="A48" s="77"/>
      <c r="C48" s="170" t="s">
        <v>245</v>
      </c>
      <c r="D48" s="170"/>
      <c r="E48" s="170"/>
      <c r="F48" s="170"/>
      <c r="L48" s="77"/>
      <c r="M48" s="77"/>
    </row>
    <row r="49" spans="1:18" x14ac:dyDescent="0.25">
      <c r="A49" s="77"/>
      <c r="L49" s="77"/>
      <c r="M49" s="77"/>
    </row>
    <row r="50" spans="1:18" x14ac:dyDescent="0.25">
      <c r="A50" s="77"/>
      <c r="L50" s="77"/>
      <c r="M50" s="77"/>
    </row>
    <row r="51" spans="1:18" ht="15.75" thickBot="1" x14ac:dyDescent="0.3">
      <c r="A51" s="77"/>
      <c r="L51" s="77"/>
      <c r="M51" s="77"/>
    </row>
    <row r="52" spans="1:18" ht="15.75" thickBot="1" x14ac:dyDescent="0.3">
      <c r="A52" s="77"/>
      <c r="B52" s="79"/>
      <c r="C52" s="79" t="s">
        <v>45</v>
      </c>
      <c r="D52" s="79" t="s">
        <v>46</v>
      </c>
      <c r="E52" s="79" t="s">
        <v>101</v>
      </c>
      <c r="F52" s="79" t="s">
        <v>208</v>
      </c>
      <c r="G52" s="79" t="s">
        <v>207</v>
      </c>
      <c r="H52" s="79" t="s">
        <v>206</v>
      </c>
      <c r="I52" s="79" t="s">
        <v>204</v>
      </c>
      <c r="J52" s="79" t="s">
        <v>26</v>
      </c>
      <c r="K52" s="79" t="s">
        <v>27</v>
      </c>
      <c r="L52" s="77"/>
      <c r="M52" s="77"/>
    </row>
    <row r="53" spans="1:18" ht="15.75" thickBot="1" x14ac:dyDescent="0.3">
      <c r="A53" s="77"/>
      <c r="B53" s="79" t="s">
        <v>203</v>
      </c>
      <c r="C53" s="79">
        <v>0</v>
      </c>
      <c r="D53" s="79">
        <v>0</v>
      </c>
      <c r="E53" s="79">
        <v>24.999999999999996</v>
      </c>
      <c r="F53" s="79">
        <v>0</v>
      </c>
      <c r="G53" s="79">
        <v>0</v>
      </c>
      <c r="H53" s="79">
        <v>1</v>
      </c>
      <c r="I53" s="79"/>
      <c r="J53" s="79"/>
      <c r="K53" s="79"/>
      <c r="L53" s="77"/>
      <c r="M53" s="77"/>
    </row>
    <row r="54" spans="1:18" ht="15.75" thickBot="1" x14ac:dyDescent="0.3">
      <c r="A54" s="77"/>
      <c r="B54" s="79" t="s">
        <v>50</v>
      </c>
      <c r="C54" s="79">
        <v>6</v>
      </c>
      <c r="D54" s="79">
        <v>4</v>
      </c>
      <c r="E54" s="79">
        <v>7</v>
      </c>
      <c r="F54" s="79">
        <v>-200</v>
      </c>
      <c r="G54" s="79">
        <v>-150</v>
      </c>
      <c r="H54" s="79">
        <v>-100</v>
      </c>
      <c r="I54" s="81">
        <f t="shared" ref="I54:I59" si="0">SUMPRODUCT($C$53:$H$53,C54:H54)</f>
        <v>74.999999999999972</v>
      </c>
      <c r="J54" s="79" t="s">
        <v>33</v>
      </c>
      <c r="K54" s="79"/>
      <c r="L54" s="77"/>
      <c r="M54" s="77"/>
    </row>
    <row r="55" spans="1:18" ht="15.75" thickBot="1" x14ac:dyDescent="0.3">
      <c r="A55" s="77"/>
      <c r="B55" s="79">
        <v>1</v>
      </c>
      <c r="C55" s="79">
        <v>3</v>
      </c>
      <c r="D55" s="79">
        <v>2</v>
      </c>
      <c r="E55" s="79">
        <v>6</v>
      </c>
      <c r="F55" s="79"/>
      <c r="G55" s="79"/>
      <c r="H55" s="79"/>
      <c r="I55" s="79">
        <f t="shared" si="0"/>
        <v>149.99999999999997</v>
      </c>
      <c r="J55" s="79" t="s">
        <v>111</v>
      </c>
      <c r="K55" s="79">
        <v>150</v>
      </c>
      <c r="L55" s="77"/>
      <c r="M55" s="77"/>
    </row>
    <row r="56" spans="1:18" ht="15.75" thickBot="1" x14ac:dyDescent="0.3">
      <c r="A56" s="77"/>
      <c r="B56" s="79">
        <v>2</v>
      </c>
      <c r="C56" s="79">
        <v>4</v>
      </c>
      <c r="D56" s="79">
        <v>3</v>
      </c>
      <c r="E56" s="79">
        <v>4</v>
      </c>
      <c r="F56" s="79"/>
      <c r="G56" s="79"/>
      <c r="H56" s="79"/>
      <c r="I56" s="79">
        <f t="shared" si="0"/>
        <v>99.999999999999986</v>
      </c>
      <c r="J56" s="79" t="s">
        <v>111</v>
      </c>
      <c r="K56" s="79">
        <v>160</v>
      </c>
      <c r="L56" s="77"/>
      <c r="M56" s="77"/>
    </row>
    <row r="57" spans="1:18" ht="15.75" thickBot="1" x14ac:dyDescent="0.3">
      <c r="A57" s="77"/>
      <c r="B57" s="79">
        <v>3</v>
      </c>
      <c r="C57" s="79">
        <v>1</v>
      </c>
      <c r="D57" s="79"/>
      <c r="E57" s="79"/>
      <c r="F57" s="80" t="s">
        <v>244</v>
      </c>
      <c r="G57" s="79"/>
      <c r="H57" s="79"/>
      <c r="I57" s="79">
        <f t="shared" si="0"/>
        <v>0</v>
      </c>
      <c r="J57" s="79" t="s">
        <v>111</v>
      </c>
      <c r="K57" s="79">
        <v>0</v>
      </c>
      <c r="L57" s="77"/>
      <c r="M57" s="77"/>
    </row>
    <row r="58" spans="1:18" ht="15.75" thickBot="1" x14ac:dyDescent="0.3">
      <c r="B58" s="79">
        <v>4</v>
      </c>
      <c r="C58" s="79"/>
      <c r="D58" s="79">
        <v>1</v>
      </c>
      <c r="E58" s="79"/>
      <c r="F58" s="79"/>
      <c r="G58" s="80" t="s">
        <v>244</v>
      </c>
      <c r="H58" s="79"/>
      <c r="I58" s="79">
        <f t="shared" si="0"/>
        <v>0</v>
      </c>
      <c r="J58" s="79" t="s">
        <v>111</v>
      </c>
      <c r="K58" s="79">
        <v>0</v>
      </c>
    </row>
    <row r="59" spans="1:18" ht="15.75" thickBot="1" x14ac:dyDescent="0.3">
      <c r="B59" s="79">
        <v>5</v>
      </c>
      <c r="C59" s="79"/>
      <c r="D59" s="79"/>
      <c r="E59" s="79">
        <v>1</v>
      </c>
      <c r="F59" s="79"/>
      <c r="G59" s="79"/>
      <c r="H59" s="80" t="s">
        <v>243</v>
      </c>
      <c r="I59" s="79">
        <f t="shared" si="0"/>
        <v>24.999999999999996</v>
      </c>
      <c r="J59" s="79" t="s">
        <v>111</v>
      </c>
      <c r="K59" s="79">
        <v>0</v>
      </c>
    </row>
    <row r="60" spans="1:18" x14ac:dyDescent="0.25">
      <c r="R60" t="s">
        <v>242</v>
      </c>
    </row>
  </sheetData>
  <mergeCells count="29">
    <mergeCell ref="I43:K43"/>
    <mergeCell ref="D33:E33"/>
    <mergeCell ref="B22:I22"/>
    <mergeCell ref="C23:F23"/>
    <mergeCell ref="D25:H25"/>
    <mergeCell ref="B27:C27"/>
    <mergeCell ref="D27:H27"/>
    <mergeCell ref="B29:C29"/>
    <mergeCell ref="B30:C30"/>
    <mergeCell ref="D29:F29"/>
    <mergeCell ref="D30:F30"/>
    <mergeCell ref="B32:C32"/>
    <mergeCell ref="D32:E32"/>
    <mergeCell ref="C40:E40"/>
    <mergeCell ref="D34:E34"/>
    <mergeCell ref="B36:H36"/>
    <mergeCell ref="C48:F48"/>
    <mergeCell ref="C38:N38"/>
    <mergeCell ref="B46:C46"/>
    <mergeCell ref="C44:E44"/>
    <mergeCell ref="F44:H44"/>
    <mergeCell ref="I44:K44"/>
    <mergeCell ref="C41:E41"/>
    <mergeCell ref="F40:H40"/>
    <mergeCell ref="F41:H41"/>
    <mergeCell ref="I40:K40"/>
    <mergeCell ref="I41:K41"/>
    <mergeCell ref="C43:E43"/>
    <mergeCell ref="F43:H4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DC8-623E-4966-BC89-F66B6D0BDA05}">
  <dimension ref="A1:P77"/>
  <sheetViews>
    <sheetView topLeftCell="A22" zoomScale="85" zoomScaleNormal="85" workbookViewId="0">
      <selection activeCell="Q41" sqref="Q41"/>
    </sheetView>
  </sheetViews>
  <sheetFormatPr defaultRowHeight="15" x14ac:dyDescent="0.25"/>
  <cols>
    <col min="1" max="2" width="17.85546875" bestFit="1" customWidth="1"/>
    <col min="3" max="3" width="12.7109375" bestFit="1" customWidth="1"/>
    <col min="5" max="5" width="10.140625" customWidth="1"/>
  </cols>
  <sheetData>
    <row r="1" spans="1:12" x14ac:dyDescent="0.25">
      <c r="A1" s="166" t="s">
        <v>321</v>
      </c>
      <c r="B1" s="166"/>
      <c r="C1" s="166"/>
      <c r="D1" s="166"/>
      <c r="E1" s="166"/>
      <c r="F1" s="166"/>
      <c r="G1" s="166"/>
      <c r="H1" s="166"/>
      <c r="I1" s="166"/>
      <c r="J1" s="166"/>
      <c r="K1" s="166"/>
      <c r="L1" s="166"/>
    </row>
    <row r="2" spans="1:12" x14ac:dyDescent="0.25">
      <c r="A2" s="166"/>
      <c r="B2" s="166"/>
      <c r="C2" s="166"/>
      <c r="D2" s="166"/>
      <c r="E2" s="166"/>
      <c r="F2" s="166"/>
      <c r="G2" s="166"/>
      <c r="H2" s="166"/>
      <c r="I2" s="166"/>
      <c r="J2" s="166"/>
      <c r="K2" s="166"/>
      <c r="L2" s="166"/>
    </row>
    <row r="3" spans="1:12" x14ac:dyDescent="0.25">
      <c r="A3" s="166"/>
      <c r="B3" s="166"/>
      <c r="C3" s="166"/>
      <c r="D3" s="166"/>
      <c r="E3" s="166"/>
      <c r="F3" s="166"/>
      <c r="G3" s="166"/>
      <c r="H3" s="166"/>
      <c r="I3" s="166"/>
      <c r="J3" s="166"/>
      <c r="K3" s="166"/>
      <c r="L3" s="166"/>
    </row>
    <row r="4" spans="1:12" x14ac:dyDescent="0.25">
      <c r="A4" s="166"/>
      <c r="B4" s="166"/>
      <c r="C4" s="166"/>
      <c r="D4" s="166"/>
      <c r="E4" s="166"/>
      <c r="F4" s="166"/>
      <c r="G4" s="166"/>
      <c r="H4" s="166"/>
      <c r="I4" s="166"/>
      <c r="J4" s="166"/>
      <c r="K4" s="166"/>
      <c r="L4" s="166"/>
    </row>
    <row r="8" spans="1:12" x14ac:dyDescent="0.25">
      <c r="A8" t="s">
        <v>289</v>
      </c>
      <c r="B8" t="s">
        <v>288</v>
      </c>
      <c r="C8" t="s">
        <v>320</v>
      </c>
    </row>
    <row r="9" spans="1:12" x14ac:dyDescent="0.25">
      <c r="A9" t="s">
        <v>311</v>
      </c>
      <c r="B9">
        <v>60</v>
      </c>
      <c r="C9">
        <v>800</v>
      </c>
    </row>
    <row r="10" spans="1:12" x14ac:dyDescent="0.25">
      <c r="A10" t="s">
        <v>308</v>
      </c>
      <c r="B10">
        <v>48</v>
      </c>
      <c r="C10">
        <v>600</v>
      </c>
    </row>
    <row r="11" spans="1:12" x14ac:dyDescent="0.25">
      <c r="A11" t="s">
        <v>306</v>
      </c>
      <c r="B11">
        <v>14</v>
      </c>
      <c r="C11">
        <v>300</v>
      </c>
    </row>
    <row r="12" spans="1:12" x14ac:dyDescent="0.25">
      <c r="A12" t="s">
        <v>304</v>
      </c>
      <c r="B12">
        <v>31</v>
      </c>
      <c r="C12">
        <v>400</v>
      </c>
    </row>
    <row r="13" spans="1:12" x14ac:dyDescent="0.25">
      <c r="A13" t="s">
        <v>302</v>
      </c>
      <c r="B13">
        <v>10</v>
      </c>
      <c r="C13">
        <v>200</v>
      </c>
    </row>
    <row r="17" spans="1:9" x14ac:dyDescent="0.25">
      <c r="A17" s="170" t="s">
        <v>319</v>
      </c>
      <c r="B17" s="170"/>
      <c r="C17" s="170"/>
      <c r="D17" s="170"/>
      <c r="E17" s="170"/>
    </row>
    <row r="18" spans="1:9" x14ac:dyDescent="0.25">
      <c r="A18" s="170" t="s">
        <v>318</v>
      </c>
      <c r="B18" s="170"/>
      <c r="C18" s="170"/>
      <c r="D18" s="170"/>
      <c r="E18" s="170"/>
    </row>
    <row r="19" spans="1:9" x14ac:dyDescent="0.25">
      <c r="A19" t="s">
        <v>317</v>
      </c>
    </row>
    <row r="22" spans="1:9" x14ac:dyDescent="0.25">
      <c r="A22" s="156" t="s">
        <v>225</v>
      </c>
      <c r="B22" s="156"/>
      <c r="C22" s="156"/>
      <c r="D22" s="156"/>
      <c r="E22" s="156"/>
      <c r="F22" s="156"/>
      <c r="G22" s="156"/>
      <c r="H22" s="156"/>
      <c r="I22" s="156"/>
    </row>
    <row r="23" spans="1:9" x14ac:dyDescent="0.25">
      <c r="B23" t="s">
        <v>45</v>
      </c>
      <c r="C23" t="s">
        <v>46</v>
      </c>
      <c r="D23" t="s">
        <v>101</v>
      </c>
      <c r="E23" t="s">
        <v>102</v>
      </c>
      <c r="F23" t="s">
        <v>103</v>
      </c>
    </row>
    <row r="24" spans="1:9" x14ac:dyDescent="0.25">
      <c r="A24" t="s">
        <v>316</v>
      </c>
    </row>
    <row r="25" spans="1:9" x14ac:dyDescent="0.25">
      <c r="A25" t="s">
        <v>202</v>
      </c>
      <c r="B25">
        <v>60</v>
      </c>
      <c r="C25">
        <v>48</v>
      </c>
      <c r="D25">
        <v>14</v>
      </c>
      <c r="E25">
        <v>31</v>
      </c>
      <c r="F25">
        <v>10</v>
      </c>
      <c r="G25">
        <f>SUMPRODUCT($B$24:$F$24,B25:F25)</f>
        <v>0</v>
      </c>
      <c r="H25" t="s">
        <v>33</v>
      </c>
    </row>
    <row r="26" spans="1:9" x14ac:dyDescent="0.25">
      <c r="A26" t="s">
        <v>315</v>
      </c>
      <c r="B26">
        <v>12</v>
      </c>
      <c r="C26">
        <v>2</v>
      </c>
      <c r="D26">
        <v>1</v>
      </c>
      <c r="E26">
        <v>1</v>
      </c>
      <c r="F26">
        <v>4</v>
      </c>
      <c r="G26">
        <f>SUMPRODUCT($B$24:$F$24,B26:F26)</f>
        <v>0</v>
      </c>
      <c r="H26" t="s">
        <v>111</v>
      </c>
      <c r="I26">
        <v>1100</v>
      </c>
    </row>
    <row r="31" spans="1:9" x14ac:dyDescent="0.25">
      <c r="A31" s="156" t="s">
        <v>314</v>
      </c>
      <c r="B31" s="156"/>
      <c r="C31" s="156"/>
      <c r="D31" s="156"/>
      <c r="E31" s="156"/>
      <c r="F31" s="156"/>
      <c r="G31" s="156"/>
      <c r="H31" s="156"/>
      <c r="I31" s="156"/>
    </row>
    <row r="32" spans="1:9" x14ac:dyDescent="0.25">
      <c r="B32" s="176" t="s">
        <v>289</v>
      </c>
      <c r="C32" s="176" t="s">
        <v>288</v>
      </c>
      <c r="D32" s="176" t="s">
        <v>287</v>
      </c>
      <c r="E32" s="176" t="s">
        <v>313</v>
      </c>
      <c r="F32" s="177" t="s">
        <v>312</v>
      </c>
      <c r="G32" s="176" t="s">
        <v>290</v>
      </c>
    </row>
    <row r="33" spans="1:9" x14ac:dyDescent="0.25">
      <c r="B33" s="176"/>
      <c r="C33" s="176"/>
      <c r="D33" s="176"/>
      <c r="E33" s="176"/>
      <c r="F33" s="177"/>
      <c r="G33" s="176"/>
    </row>
    <row r="34" spans="1:9" x14ac:dyDescent="0.25">
      <c r="A34" t="s">
        <v>45</v>
      </c>
      <c r="B34" t="s">
        <v>311</v>
      </c>
      <c r="C34">
        <v>60</v>
      </c>
      <c r="D34">
        <v>800</v>
      </c>
      <c r="E34" t="s">
        <v>310</v>
      </c>
      <c r="F34">
        <f>ROUND(C34/D34,3)</f>
        <v>7.4999999999999997E-2</v>
      </c>
      <c r="G34">
        <f>RANK(F34,$F$34:$F$38,0)</f>
        <v>3</v>
      </c>
      <c r="I34" t="s">
        <v>309</v>
      </c>
    </row>
    <row r="35" spans="1:9" x14ac:dyDescent="0.25">
      <c r="A35" t="s">
        <v>46</v>
      </c>
      <c r="B35" t="s">
        <v>308</v>
      </c>
      <c r="C35">
        <v>48</v>
      </c>
      <c r="D35">
        <v>600</v>
      </c>
      <c r="E35" t="s">
        <v>307</v>
      </c>
      <c r="F35">
        <f>ROUND(C35/D35,3)</f>
        <v>0.08</v>
      </c>
      <c r="G35">
        <f>RANK(F35,$F$34:$F$38,0)</f>
        <v>1</v>
      </c>
    </row>
    <row r="36" spans="1:9" x14ac:dyDescent="0.25">
      <c r="A36" t="s">
        <v>101</v>
      </c>
      <c r="B36" t="s">
        <v>306</v>
      </c>
      <c r="C36">
        <v>14</v>
      </c>
      <c r="D36">
        <v>300</v>
      </c>
      <c r="E36" t="s">
        <v>305</v>
      </c>
      <c r="F36">
        <f>ROUND(C36/D36,3)</f>
        <v>4.7E-2</v>
      </c>
      <c r="G36">
        <f>RANK(F36,$F$34:$F$38,0)</f>
        <v>5</v>
      </c>
    </row>
    <row r="37" spans="1:9" x14ac:dyDescent="0.25">
      <c r="A37" t="s">
        <v>102</v>
      </c>
      <c r="B37" t="s">
        <v>304</v>
      </c>
      <c r="C37">
        <v>31</v>
      </c>
      <c r="D37">
        <v>400</v>
      </c>
      <c r="E37" t="s">
        <v>303</v>
      </c>
      <c r="F37">
        <f>ROUND(C37/D37,3)</f>
        <v>7.8E-2</v>
      </c>
      <c r="G37">
        <f>RANK(F37,$F$34:$F$38,0)</f>
        <v>2</v>
      </c>
    </row>
    <row r="38" spans="1:9" x14ac:dyDescent="0.25">
      <c r="A38" t="s">
        <v>103</v>
      </c>
      <c r="B38" t="s">
        <v>302</v>
      </c>
      <c r="C38">
        <v>10</v>
      </c>
      <c r="D38">
        <v>200</v>
      </c>
      <c r="E38" t="s">
        <v>301</v>
      </c>
      <c r="F38">
        <f>ROUND(C38/D38,3)</f>
        <v>0.05</v>
      </c>
      <c r="G38">
        <f>RANK(F38,$F$34:$F$38,0)</f>
        <v>4</v>
      </c>
    </row>
    <row r="41" spans="1:9" x14ac:dyDescent="0.25">
      <c r="A41" s="156" t="s">
        <v>300</v>
      </c>
      <c r="B41" s="156"/>
      <c r="C41" s="156"/>
      <c r="D41" s="156"/>
      <c r="E41" s="156"/>
      <c r="F41" s="156"/>
      <c r="G41" s="156"/>
      <c r="H41" s="156"/>
      <c r="I41" s="156"/>
    </row>
    <row r="42" spans="1:9" x14ac:dyDescent="0.25">
      <c r="A42" s="166" t="s">
        <v>290</v>
      </c>
      <c r="B42" s="166" t="s">
        <v>289</v>
      </c>
      <c r="C42" s="166" t="s">
        <v>288</v>
      </c>
      <c r="D42" s="166" t="s">
        <v>287</v>
      </c>
      <c r="E42" s="166" t="s">
        <v>286</v>
      </c>
      <c r="F42" s="166" t="s">
        <v>285</v>
      </c>
      <c r="G42" s="77"/>
    </row>
    <row r="43" spans="1:9" x14ac:dyDescent="0.25">
      <c r="A43" s="166"/>
      <c r="B43" s="166"/>
      <c r="C43" s="166"/>
      <c r="D43" s="166"/>
      <c r="E43" s="166"/>
      <c r="F43" s="166"/>
    </row>
    <row r="44" spans="1:9" x14ac:dyDescent="0.25">
      <c r="A44" t="s">
        <v>280</v>
      </c>
      <c r="B44" t="s">
        <v>284</v>
      </c>
      <c r="C44" t="s">
        <v>280</v>
      </c>
      <c r="D44" t="s">
        <v>280</v>
      </c>
      <c r="F44" s="83">
        <v>1100</v>
      </c>
    </row>
    <row r="45" spans="1:9" x14ac:dyDescent="0.25">
      <c r="A45">
        <v>1</v>
      </c>
      <c r="B45" t="s">
        <v>46</v>
      </c>
      <c r="C45">
        <v>48</v>
      </c>
      <c r="D45">
        <v>600</v>
      </c>
      <c r="E45">
        <v>1</v>
      </c>
      <c r="F45" s="83">
        <f>F44-D45</f>
        <v>500</v>
      </c>
    </row>
    <row r="46" spans="1:9" x14ac:dyDescent="0.25">
      <c r="A46">
        <v>2</v>
      </c>
      <c r="B46" t="s">
        <v>102</v>
      </c>
      <c r="C46">
        <v>31</v>
      </c>
      <c r="D46">
        <v>400</v>
      </c>
      <c r="E46">
        <v>1</v>
      </c>
      <c r="F46" s="83">
        <f>F45-D46</f>
        <v>100</v>
      </c>
    </row>
    <row r="47" spans="1:9" x14ac:dyDescent="0.25">
      <c r="A47">
        <v>3</v>
      </c>
      <c r="B47" t="s">
        <v>45</v>
      </c>
      <c r="C47">
        <v>60</v>
      </c>
      <c r="D47">
        <v>800</v>
      </c>
      <c r="E47" s="15">
        <f>1/8</f>
        <v>0.125</v>
      </c>
      <c r="F47" s="17" t="s">
        <v>283</v>
      </c>
      <c r="G47" s="17"/>
      <c r="H47" t="s">
        <v>299</v>
      </c>
    </row>
    <row r="48" spans="1:9" x14ac:dyDescent="0.25">
      <c r="A48">
        <v>4</v>
      </c>
      <c r="B48" t="s">
        <v>103</v>
      </c>
      <c r="C48">
        <v>10</v>
      </c>
      <c r="D48">
        <v>200</v>
      </c>
      <c r="E48">
        <v>0</v>
      </c>
      <c r="F48" t="s">
        <v>280</v>
      </c>
      <c r="H48" t="s">
        <v>298</v>
      </c>
    </row>
    <row r="49" spans="1:16" x14ac:dyDescent="0.25">
      <c r="A49">
        <v>5</v>
      </c>
      <c r="B49" t="s">
        <v>101</v>
      </c>
      <c r="C49">
        <v>14</v>
      </c>
      <c r="D49">
        <v>300</v>
      </c>
      <c r="E49">
        <v>0</v>
      </c>
      <c r="F49" t="s">
        <v>280</v>
      </c>
    </row>
    <row r="51" spans="1:16" x14ac:dyDescent="0.25">
      <c r="B51" t="s">
        <v>279</v>
      </c>
      <c r="C51" s="82">
        <f>SUMPRODUCT(C45:C49,E45:E49)</f>
        <v>86.5</v>
      </c>
      <c r="H51" t="s">
        <v>297</v>
      </c>
    </row>
    <row r="52" spans="1:16" x14ac:dyDescent="0.25">
      <c r="C52" s="17" t="s">
        <v>278</v>
      </c>
      <c r="H52" t="s">
        <v>296</v>
      </c>
    </row>
    <row r="53" spans="1:16" x14ac:dyDescent="0.25">
      <c r="H53" t="s">
        <v>295</v>
      </c>
    </row>
    <row r="59" spans="1:16" x14ac:dyDescent="0.25">
      <c r="A59" s="156" t="s">
        <v>294</v>
      </c>
      <c r="B59" s="156"/>
      <c r="C59" s="156"/>
      <c r="D59" s="156"/>
      <c r="E59" s="156"/>
      <c r="F59" s="156"/>
      <c r="G59" s="156"/>
      <c r="H59" s="156"/>
      <c r="I59" s="156"/>
    </row>
    <row r="60" spans="1:16" x14ac:dyDescent="0.25">
      <c r="A60" t="s">
        <v>293</v>
      </c>
    </row>
    <row r="64" spans="1:16" x14ac:dyDescent="0.25">
      <c r="A64" s="156" t="s">
        <v>292</v>
      </c>
      <c r="B64" s="156"/>
      <c r="C64" s="156"/>
      <c r="D64" s="156"/>
      <c r="E64" s="156"/>
      <c r="F64" s="156"/>
      <c r="G64" s="156"/>
      <c r="J64" s="156" t="s">
        <v>291</v>
      </c>
      <c r="K64" s="156"/>
      <c r="L64" s="156"/>
      <c r="M64" s="156"/>
      <c r="N64" s="156"/>
      <c r="O64" s="156"/>
      <c r="P64" s="156"/>
    </row>
    <row r="65" spans="1:16" x14ac:dyDescent="0.25">
      <c r="A65" s="166" t="s">
        <v>290</v>
      </c>
      <c r="B65" s="166" t="s">
        <v>289</v>
      </c>
      <c r="C65" s="166" t="s">
        <v>288</v>
      </c>
      <c r="D65" s="166" t="s">
        <v>287</v>
      </c>
      <c r="E65" s="166" t="s">
        <v>286</v>
      </c>
      <c r="F65" s="166" t="s">
        <v>285</v>
      </c>
      <c r="G65" s="77"/>
      <c r="J65" s="166" t="s">
        <v>290</v>
      </c>
      <c r="K65" s="166" t="s">
        <v>289</v>
      </c>
      <c r="L65" s="166" t="s">
        <v>288</v>
      </c>
      <c r="M65" s="166" t="s">
        <v>287</v>
      </c>
      <c r="N65" s="166" t="s">
        <v>286</v>
      </c>
      <c r="O65" s="166" t="s">
        <v>285</v>
      </c>
      <c r="P65" s="77"/>
    </row>
    <row r="66" spans="1:16" x14ac:dyDescent="0.25">
      <c r="A66" s="166"/>
      <c r="B66" s="166"/>
      <c r="C66" s="166"/>
      <c r="D66" s="166"/>
      <c r="E66" s="166"/>
      <c r="F66" s="166"/>
      <c r="J66" s="166"/>
      <c r="K66" s="166"/>
      <c r="L66" s="166"/>
      <c r="M66" s="166"/>
      <c r="N66" s="166"/>
      <c r="O66" s="166"/>
    </row>
    <row r="67" spans="1:16" x14ac:dyDescent="0.25">
      <c r="A67" t="s">
        <v>280</v>
      </c>
      <c r="B67" t="s">
        <v>284</v>
      </c>
      <c r="C67" t="s">
        <v>280</v>
      </c>
      <c r="D67" t="s">
        <v>280</v>
      </c>
      <c r="F67" s="83">
        <v>1100</v>
      </c>
      <c r="J67" t="s">
        <v>280</v>
      </c>
      <c r="K67" t="s">
        <v>284</v>
      </c>
      <c r="L67" t="s">
        <v>280</v>
      </c>
      <c r="M67" t="s">
        <v>280</v>
      </c>
      <c r="O67" s="83">
        <v>1100</v>
      </c>
    </row>
    <row r="68" spans="1:16" x14ac:dyDescent="0.25">
      <c r="A68">
        <v>3</v>
      </c>
      <c r="B68" t="s">
        <v>45</v>
      </c>
      <c r="C68">
        <v>60</v>
      </c>
      <c r="D68">
        <v>800</v>
      </c>
      <c r="E68">
        <v>0</v>
      </c>
      <c r="F68" s="83">
        <f>IF(E68&gt;0,F67-D68,F67)</f>
        <v>1100</v>
      </c>
      <c r="G68" s="17" t="s">
        <v>283</v>
      </c>
      <c r="J68">
        <v>3</v>
      </c>
      <c r="K68" t="s">
        <v>45</v>
      </c>
      <c r="L68">
        <v>60</v>
      </c>
      <c r="M68">
        <v>800</v>
      </c>
      <c r="N68">
        <v>1</v>
      </c>
      <c r="O68" s="83">
        <f>O67-M68</f>
        <v>300</v>
      </c>
      <c r="P68" s="17" t="s">
        <v>283</v>
      </c>
    </row>
    <row r="69" spans="1:16" x14ac:dyDescent="0.25">
      <c r="A69">
        <v>1</v>
      </c>
      <c r="B69" t="s">
        <v>46</v>
      </c>
      <c r="C69">
        <v>48</v>
      </c>
      <c r="D69">
        <v>600</v>
      </c>
      <c r="E69">
        <v>1</v>
      </c>
      <c r="F69" s="83">
        <f>IF(E69&gt;0,F68-D69,F68)</f>
        <v>500</v>
      </c>
      <c r="J69">
        <v>1</v>
      </c>
      <c r="K69" t="s">
        <v>46</v>
      </c>
      <c r="L69">
        <v>48</v>
      </c>
      <c r="M69">
        <v>600</v>
      </c>
      <c r="N69">
        <f>300/600</f>
        <v>0.5</v>
      </c>
      <c r="O69" s="84" t="s">
        <v>282</v>
      </c>
    </row>
    <row r="70" spans="1:16" x14ac:dyDescent="0.25">
      <c r="A70">
        <v>2</v>
      </c>
      <c r="B70" t="s">
        <v>102</v>
      </c>
      <c r="C70">
        <v>31</v>
      </c>
      <c r="D70">
        <v>400</v>
      </c>
      <c r="E70">
        <v>1</v>
      </c>
      <c r="F70" s="83">
        <f>IF(E70&gt;0,F69-D70,F69)</f>
        <v>100</v>
      </c>
      <c r="J70">
        <v>2</v>
      </c>
      <c r="K70" t="s">
        <v>102</v>
      </c>
      <c r="L70">
        <v>31</v>
      </c>
      <c r="M70">
        <v>400</v>
      </c>
      <c r="N70">
        <v>0</v>
      </c>
      <c r="O70" s="83"/>
    </row>
    <row r="71" spans="1:16" x14ac:dyDescent="0.25">
      <c r="A71">
        <v>4</v>
      </c>
      <c r="B71" t="s">
        <v>103</v>
      </c>
      <c r="C71">
        <v>10</v>
      </c>
      <c r="D71">
        <v>200</v>
      </c>
      <c r="E71" s="15">
        <f>1/2</f>
        <v>0.5</v>
      </c>
      <c r="F71" s="84" t="s">
        <v>281</v>
      </c>
      <c r="J71">
        <v>4</v>
      </c>
      <c r="K71" t="s">
        <v>103</v>
      </c>
      <c r="L71">
        <v>10</v>
      </c>
      <c r="M71">
        <v>200</v>
      </c>
      <c r="N71">
        <v>0</v>
      </c>
      <c r="O71" t="s">
        <v>280</v>
      </c>
    </row>
    <row r="72" spans="1:16" x14ac:dyDescent="0.25">
      <c r="A72">
        <v>5</v>
      </c>
      <c r="B72" t="s">
        <v>101</v>
      </c>
      <c r="C72">
        <v>14</v>
      </c>
      <c r="D72">
        <v>300</v>
      </c>
      <c r="E72">
        <v>0</v>
      </c>
      <c r="F72" s="83"/>
      <c r="J72">
        <v>5</v>
      </c>
      <c r="K72" t="s">
        <v>101</v>
      </c>
      <c r="L72">
        <v>14</v>
      </c>
      <c r="M72">
        <v>300</v>
      </c>
      <c r="N72">
        <v>0</v>
      </c>
      <c r="O72" t="s">
        <v>280</v>
      </c>
    </row>
    <row r="74" spans="1:16" x14ac:dyDescent="0.25">
      <c r="B74" t="s">
        <v>279</v>
      </c>
      <c r="C74" s="82">
        <f>SUMPRODUCT(C68:C72,E68:E72)</f>
        <v>84</v>
      </c>
      <c r="K74" t="s">
        <v>279</v>
      </c>
      <c r="L74" s="82">
        <f>SUMPRODUCT(L68:L72,N68:N72)</f>
        <v>84</v>
      </c>
    </row>
    <row r="75" spans="1:16" x14ac:dyDescent="0.25">
      <c r="C75" s="17" t="s">
        <v>278</v>
      </c>
      <c r="L75" s="17" t="s">
        <v>278</v>
      </c>
    </row>
    <row r="76" spans="1:16" x14ac:dyDescent="0.25">
      <c r="M76" t="s">
        <v>277</v>
      </c>
    </row>
    <row r="77" spans="1:16" x14ac:dyDescent="0.25">
      <c r="D77" t="s">
        <v>276</v>
      </c>
    </row>
  </sheetData>
  <mergeCells count="33">
    <mergeCell ref="A1:L4"/>
    <mergeCell ref="A22:I22"/>
    <mergeCell ref="A31:I31"/>
    <mergeCell ref="B32:B33"/>
    <mergeCell ref="G32:G33"/>
    <mergeCell ref="E32:E33"/>
    <mergeCell ref="D32:D33"/>
    <mergeCell ref="C32:C33"/>
    <mergeCell ref="F32:F33"/>
    <mergeCell ref="A41:I41"/>
    <mergeCell ref="A18:E18"/>
    <mergeCell ref="A17:E17"/>
    <mergeCell ref="F42:F43"/>
    <mergeCell ref="D42:D43"/>
    <mergeCell ref="C42:C43"/>
    <mergeCell ref="A42:A43"/>
    <mergeCell ref="B42:B43"/>
    <mergeCell ref="E42:E43"/>
    <mergeCell ref="A59:I59"/>
    <mergeCell ref="A65:A66"/>
    <mergeCell ref="B65:B66"/>
    <mergeCell ref="C65:C66"/>
    <mergeCell ref="D65:D66"/>
    <mergeCell ref="E65:E66"/>
    <mergeCell ref="F65:F66"/>
    <mergeCell ref="A64:G64"/>
    <mergeCell ref="J64:P64"/>
    <mergeCell ref="J65:J66"/>
    <mergeCell ref="K65:K66"/>
    <mergeCell ref="L65:L66"/>
    <mergeCell ref="M65:M66"/>
    <mergeCell ref="N65:N66"/>
    <mergeCell ref="O65:O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2235-F600-4B49-8898-8F834E2F21A8}">
  <dimension ref="B2:K57"/>
  <sheetViews>
    <sheetView tabSelected="1" topLeftCell="A4" zoomScale="166" zoomScaleNormal="166" workbookViewId="0">
      <selection activeCell="M22" sqref="M22"/>
    </sheetView>
  </sheetViews>
  <sheetFormatPr defaultRowHeight="15" x14ac:dyDescent="0.25"/>
  <sheetData>
    <row r="2" spans="2:8" x14ac:dyDescent="0.25">
      <c r="B2" s="135" t="s">
        <v>364</v>
      </c>
    </row>
    <row r="3" spans="2:8" x14ac:dyDescent="0.25">
      <c r="B3" s="128" t="s">
        <v>363</v>
      </c>
      <c r="C3" s="127"/>
      <c r="D3" s="127"/>
      <c r="E3" s="127"/>
      <c r="F3" s="127"/>
      <c r="G3" s="127"/>
      <c r="H3" s="126"/>
    </row>
    <row r="5" spans="2:8" x14ac:dyDescent="0.25">
      <c r="B5" s="134" t="s">
        <v>362</v>
      </c>
      <c r="C5" s="133"/>
    </row>
    <row r="6" spans="2:8" x14ac:dyDescent="0.25">
      <c r="B6" s="116"/>
      <c r="C6" s="132" t="s">
        <v>361</v>
      </c>
      <c r="D6" s="116" t="s">
        <v>360</v>
      </c>
      <c r="E6" s="116" t="s">
        <v>359</v>
      </c>
      <c r="F6" s="116" t="s">
        <v>358</v>
      </c>
      <c r="G6" s="116" t="s">
        <v>357</v>
      </c>
      <c r="H6" s="116" t="s">
        <v>356</v>
      </c>
    </row>
    <row r="7" spans="2:8" x14ac:dyDescent="0.25">
      <c r="B7" s="116" t="s">
        <v>361</v>
      </c>
      <c r="C7" s="131" t="s">
        <v>280</v>
      </c>
      <c r="D7" s="19">
        <v>10</v>
      </c>
      <c r="E7" s="19">
        <v>20</v>
      </c>
      <c r="F7" s="19">
        <v>30</v>
      </c>
      <c r="G7" s="19">
        <v>30</v>
      </c>
      <c r="H7" s="20">
        <v>20</v>
      </c>
    </row>
    <row r="8" spans="2:8" x14ac:dyDescent="0.25">
      <c r="B8" s="116" t="s">
        <v>360</v>
      </c>
      <c r="C8" s="4">
        <v>10</v>
      </c>
      <c r="D8" s="130" t="s">
        <v>280</v>
      </c>
      <c r="E8">
        <v>25</v>
      </c>
      <c r="F8">
        <v>35</v>
      </c>
      <c r="G8">
        <v>20</v>
      </c>
      <c r="H8" s="5">
        <v>10</v>
      </c>
    </row>
    <row r="9" spans="2:8" x14ac:dyDescent="0.25">
      <c r="B9" s="116" t="s">
        <v>359</v>
      </c>
      <c r="C9" s="4">
        <v>20</v>
      </c>
      <c r="D9">
        <v>25</v>
      </c>
      <c r="E9" s="130" t="s">
        <v>280</v>
      </c>
      <c r="F9">
        <v>15</v>
      </c>
      <c r="G9">
        <v>30</v>
      </c>
      <c r="H9" s="5">
        <v>20</v>
      </c>
    </row>
    <row r="10" spans="2:8" x14ac:dyDescent="0.25">
      <c r="B10" s="116" t="s">
        <v>358</v>
      </c>
      <c r="C10" s="4">
        <v>30</v>
      </c>
      <c r="D10">
        <v>35</v>
      </c>
      <c r="E10">
        <v>15</v>
      </c>
      <c r="F10" s="130" t="s">
        <v>280</v>
      </c>
      <c r="G10">
        <v>15</v>
      </c>
      <c r="H10" s="5">
        <v>25</v>
      </c>
    </row>
    <row r="11" spans="2:8" x14ac:dyDescent="0.25">
      <c r="B11" s="116" t="s">
        <v>357</v>
      </c>
      <c r="C11" s="4">
        <v>30</v>
      </c>
      <c r="D11">
        <v>20</v>
      </c>
      <c r="E11">
        <v>30</v>
      </c>
      <c r="F11">
        <v>15</v>
      </c>
      <c r="G11" s="130" t="s">
        <v>280</v>
      </c>
      <c r="H11" s="5">
        <v>14</v>
      </c>
    </row>
    <row r="12" spans="2:8" x14ac:dyDescent="0.25">
      <c r="B12" s="116" t="s">
        <v>356</v>
      </c>
      <c r="C12" s="7">
        <v>20</v>
      </c>
      <c r="D12" s="8">
        <v>10</v>
      </c>
      <c r="E12" s="8">
        <v>20</v>
      </c>
      <c r="F12" s="8">
        <v>25</v>
      </c>
      <c r="G12" s="8">
        <v>14</v>
      </c>
      <c r="H12" s="129" t="s">
        <v>280</v>
      </c>
    </row>
    <row r="14" spans="2:8" x14ac:dyDescent="0.25">
      <c r="B14" s="128" t="s">
        <v>355</v>
      </c>
      <c r="C14" s="127"/>
      <c r="D14" s="127"/>
      <c r="E14" s="127"/>
      <c r="F14" s="127"/>
      <c r="G14" s="127"/>
      <c r="H14" s="126"/>
    </row>
    <row r="16" spans="2:8" x14ac:dyDescent="0.25">
      <c r="B16" s="125" t="s">
        <v>354</v>
      </c>
      <c r="C16" s="124"/>
    </row>
    <row r="17" spans="2:9" x14ac:dyDescent="0.25">
      <c r="B17" s="102" t="s">
        <v>353</v>
      </c>
      <c r="C17" s="101" t="s">
        <v>352</v>
      </c>
      <c r="D17" s="101"/>
      <c r="E17" s="101"/>
      <c r="F17" s="101"/>
      <c r="G17" s="101"/>
      <c r="H17" s="100"/>
    </row>
    <row r="19" spans="2:9" x14ac:dyDescent="0.25">
      <c r="B19" s="123" t="s">
        <v>351</v>
      </c>
      <c r="C19" s="121" t="s">
        <v>350</v>
      </c>
      <c r="D19" s="121"/>
      <c r="E19" s="121"/>
      <c r="F19" s="122" t="s">
        <v>349</v>
      </c>
      <c r="G19" s="121"/>
      <c r="H19" s="121"/>
      <c r="I19" s="120"/>
    </row>
    <row r="21" spans="2:9" x14ac:dyDescent="0.25">
      <c r="B21" s="113" t="s">
        <v>348</v>
      </c>
      <c r="C21" s="111"/>
    </row>
    <row r="22" spans="2:9" x14ac:dyDescent="0.25">
      <c r="B22" s="119" t="s">
        <v>347</v>
      </c>
      <c r="C22" s="118"/>
      <c r="D22" s="118"/>
      <c r="E22" s="117"/>
    </row>
    <row r="24" spans="2:9" x14ac:dyDescent="0.25">
      <c r="B24" s="116" t="s">
        <v>339</v>
      </c>
      <c r="C24" s="116" t="s">
        <v>338</v>
      </c>
    </row>
    <row r="25" spans="2:9" x14ac:dyDescent="0.25">
      <c r="B25" s="115">
        <v>1</v>
      </c>
      <c r="C25" s="20" t="s">
        <v>346</v>
      </c>
      <c r="D25" s="17"/>
    </row>
    <row r="26" spans="2:9" x14ac:dyDescent="0.25">
      <c r="B26" s="106">
        <v>2</v>
      </c>
      <c r="C26" s="5" t="s">
        <v>345</v>
      </c>
    </row>
    <row r="27" spans="2:9" x14ac:dyDescent="0.25">
      <c r="B27" s="106">
        <v>3</v>
      </c>
      <c r="C27" s="5" t="s">
        <v>344</v>
      </c>
    </row>
    <row r="28" spans="2:9" x14ac:dyDescent="0.25">
      <c r="B28" s="106">
        <v>4</v>
      </c>
      <c r="C28" s="5" t="s">
        <v>343</v>
      </c>
    </row>
    <row r="29" spans="2:9" x14ac:dyDescent="0.25">
      <c r="B29" s="106">
        <v>5</v>
      </c>
      <c r="C29" s="5" t="s">
        <v>342</v>
      </c>
    </row>
    <row r="30" spans="2:9" x14ac:dyDescent="0.25">
      <c r="B30" s="104">
        <v>6</v>
      </c>
      <c r="C30" s="9" t="s">
        <v>341</v>
      </c>
    </row>
    <row r="32" spans="2:9" x14ac:dyDescent="0.25">
      <c r="B32" s="119" t="s">
        <v>340</v>
      </c>
      <c r="C32" s="118"/>
      <c r="D32" s="118"/>
      <c r="E32" s="118"/>
      <c r="F32" s="118"/>
      <c r="G32" s="117"/>
    </row>
    <row r="34" spans="2:11" x14ac:dyDescent="0.25">
      <c r="B34" s="116" t="s">
        <v>339</v>
      </c>
      <c r="C34" s="116" t="s">
        <v>338</v>
      </c>
    </row>
    <row r="35" spans="2:11" x14ac:dyDescent="0.25">
      <c r="B35" s="115">
        <v>1</v>
      </c>
      <c r="C35" s="18" t="s">
        <v>337</v>
      </c>
      <c r="D35" s="114" t="s">
        <v>328</v>
      </c>
      <c r="F35" s="113" t="s">
        <v>336</v>
      </c>
      <c r="G35" s="112"/>
      <c r="H35" s="111"/>
    </row>
    <row r="36" spans="2:11" x14ac:dyDescent="0.25">
      <c r="B36" s="106">
        <v>2</v>
      </c>
      <c r="C36" s="4" t="s">
        <v>335</v>
      </c>
      <c r="D36" s="105" t="s">
        <v>328</v>
      </c>
      <c r="F36" s="110" t="s">
        <v>334</v>
      </c>
      <c r="G36" s="13"/>
      <c r="H36" s="109"/>
    </row>
    <row r="37" spans="2:11" x14ac:dyDescent="0.25">
      <c r="B37" s="106">
        <v>3</v>
      </c>
      <c r="C37" s="4" t="s">
        <v>333</v>
      </c>
      <c r="D37" s="105" t="s">
        <v>328</v>
      </c>
      <c r="F37" s="108" t="s">
        <v>332</v>
      </c>
      <c r="G37" s="14"/>
      <c r="H37" s="107"/>
    </row>
    <row r="38" spans="2:11" x14ac:dyDescent="0.25">
      <c r="B38" s="106">
        <v>4</v>
      </c>
      <c r="C38" s="4" t="s">
        <v>331</v>
      </c>
      <c r="D38" s="105" t="s">
        <v>328</v>
      </c>
    </row>
    <row r="39" spans="2:11" x14ac:dyDescent="0.25">
      <c r="B39" s="106">
        <v>5</v>
      </c>
      <c r="C39" s="4" t="s">
        <v>330</v>
      </c>
      <c r="D39" s="105" t="s">
        <v>328</v>
      </c>
    </row>
    <row r="40" spans="2:11" x14ac:dyDescent="0.25">
      <c r="B40" s="104">
        <v>6</v>
      </c>
      <c r="C40" s="7" t="s">
        <v>329</v>
      </c>
      <c r="D40" s="103" t="s">
        <v>328</v>
      </c>
    </row>
    <row r="42" spans="2:11" x14ac:dyDescent="0.25">
      <c r="B42" s="102" t="s">
        <v>327</v>
      </c>
      <c r="C42" s="101"/>
      <c r="D42" s="100"/>
    </row>
    <row r="46" spans="2:11" x14ac:dyDescent="0.25">
      <c r="B46" s="99" t="s">
        <v>326</v>
      </c>
      <c r="C46" s="98" t="s">
        <v>45</v>
      </c>
      <c r="D46" s="97" t="s">
        <v>46</v>
      </c>
      <c r="E46" s="97" t="s">
        <v>101</v>
      </c>
      <c r="F46" s="97" t="s">
        <v>102</v>
      </c>
      <c r="G46" s="97" t="s">
        <v>103</v>
      </c>
      <c r="H46" s="97" t="s">
        <v>104</v>
      </c>
      <c r="I46" s="97" t="s">
        <v>204</v>
      </c>
      <c r="J46" s="97" t="s">
        <v>26</v>
      </c>
      <c r="K46" s="96" t="s">
        <v>27</v>
      </c>
    </row>
    <row r="47" spans="2:11" x14ac:dyDescent="0.25">
      <c r="B47" s="95" t="s">
        <v>325</v>
      </c>
      <c r="C47" s="94">
        <v>0</v>
      </c>
      <c r="D47" s="93">
        <v>1</v>
      </c>
      <c r="E47" s="93">
        <v>0</v>
      </c>
      <c r="F47" s="93">
        <v>1</v>
      </c>
      <c r="G47" s="93">
        <v>0</v>
      </c>
      <c r="H47" s="93">
        <v>0</v>
      </c>
      <c r="I47" s="19"/>
      <c r="J47" s="19"/>
      <c r="K47" s="20"/>
    </row>
    <row r="48" spans="2:11" x14ac:dyDescent="0.25">
      <c r="B48" s="91" t="s">
        <v>324</v>
      </c>
      <c r="C48" s="4">
        <v>1</v>
      </c>
      <c r="D48">
        <v>1</v>
      </c>
      <c r="E48">
        <v>1</v>
      </c>
      <c r="F48">
        <v>1</v>
      </c>
      <c r="G48">
        <v>1</v>
      </c>
      <c r="H48">
        <v>1</v>
      </c>
      <c r="I48" s="92">
        <f t="shared" ref="I48:I54" si="0">SUMPRODUCT($C$47:$H$47,C48:H48)</f>
        <v>2</v>
      </c>
      <c r="K48" s="5"/>
    </row>
    <row r="49" spans="2:11" x14ac:dyDescent="0.25">
      <c r="B49" s="91">
        <v>1</v>
      </c>
      <c r="C49" s="4">
        <v>1</v>
      </c>
      <c r="D49">
        <v>1</v>
      </c>
      <c r="E49">
        <v>0</v>
      </c>
      <c r="F49">
        <v>0</v>
      </c>
      <c r="G49">
        <v>0</v>
      </c>
      <c r="H49">
        <v>0</v>
      </c>
      <c r="I49">
        <f t="shared" si="0"/>
        <v>1</v>
      </c>
      <c r="J49" s="17" t="s">
        <v>110</v>
      </c>
      <c r="K49" s="5">
        <v>1</v>
      </c>
    </row>
    <row r="50" spans="2:11" x14ac:dyDescent="0.25">
      <c r="B50" s="91">
        <v>2</v>
      </c>
      <c r="C50" s="4">
        <v>1</v>
      </c>
      <c r="D50">
        <v>1</v>
      </c>
      <c r="E50">
        <v>0</v>
      </c>
      <c r="F50">
        <v>0</v>
      </c>
      <c r="G50">
        <v>0</v>
      </c>
      <c r="H50">
        <v>1</v>
      </c>
      <c r="I50">
        <f t="shared" si="0"/>
        <v>1</v>
      </c>
      <c r="J50" s="17" t="s">
        <v>110</v>
      </c>
      <c r="K50" s="5">
        <v>1</v>
      </c>
    </row>
    <row r="51" spans="2:11" x14ac:dyDescent="0.25">
      <c r="B51" s="91">
        <v>3</v>
      </c>
      <c r="C51" s="4">
        <v>0</v>
      </c>
      <c r="D51">
        <v>0</v>
      </c>
      <c r="E51">
        <v>1</v>
      </c>
      <c r="F51">
        <v>1</v>
      </c>
      <c r="G51">
        <v>0</v>
      </c>
      <c r="H51">
        <v>0</v>
      </c>
      <c r="I51">
        <f t="shared" si="0"/>
        <v>1</v>
      </c>
      <c r="J51" s="17" t="s">
        <v>110</v>
      </c>
      <c r="K51" s="5">
        <v>1</v>
      </c>
    </row>
    <row r="52" spans="2:11" x14ac:dyDescent="0.25">
      <c r="B52" s="91">
        <v>4</v>
      </c>
      <c r="C52" s="4">
        <v>0</v>
      </c>
      <c r="D52">
        <v>0</v>
      </c>
      <c r="E52">
        <v>1</v>
      </c>
      <c r="F52">
        <v>1</v>
      </c>
      <c r="G52">
        <v>1</v>
      </c>
      <c r="H52">
        <v>0</v>
      </c>
      <c r="I52">
        <f t="shared" si="0"/>
        <v>1</v>
      </c>
      <c r="J52" s="17" t="s">
        <v>110</v>
      </c>
      <c r="K52" s="5">
        <v>1</v>
      </c>
    </row>
    <row r="53" spans="2:11" x14ac:dyDescent="0.25">
      <c r="B53" s="91">
        <v>5</v>
      </c>
      <c r="C53" s="4">
        <v>0</v>
      </c>
      <c r="D53">
        <v>0</v>
      </c>
      <c r="E53">
        <v>0</v>
      </c>
      <c r="F53">
        <v>1</v>
      </c>
      <c r="G53">
        <v>1</v>
      </c>
      <c r="H53">
        <v>1</v>
      </c>
      <c r="I53">
        <f t="shared" si="0"/>
        <v>1</v>
      </c>
      <c r="J53" s="17" t="s">
        <v>110</v>
      </c>
      <c r="K53" s="5">
        <v>1</v>
      </c>
    </row>
    <row r="54" spans="2:11" x14ac:dyDescent="0.25">
      <c r="B54" s="90">
        <v>6</v>
      </c>
      <c r="C54" s="7">
        <v>0</v>
      </c>
      <c r="D54" s="8">
        <v>1</v>
      </c>
      <c r="E54" s="8">
        <v>0</v>
      </c>
      <c r="F54" s="8">
        <v>0</v>
      </c>
      <c r="G54" s="8">
        <v>1</v>
      </c>
      <c r="H54" s="8">
        <v>1</v>
      </c>
      <c r="I54" s="8">
        <f t="shared" si="0"/>
        <v>1</v>
      </c>
      <c r="J54" s="89" t="s">
        <v>110</v>
      </c>
      <c r="K54" s="9">
        <v>1</v>
      </c>
    </row>
    <row r="56" spans="2:11" x14ac:dyDescent="0.25">
      <c r="B56" s="88" t="s">
        <v>323</v>
      </c>
    </row>
    <row r="57" spans="2:11" x14ac:dyDescent="0.25">
      <c r="B57" s="87" t="s">
        <v>322</v>
      </c>
      <c r="C57" s="86"/>
      <c r="D57" s="86"/>
      <c r="E57" s="86"/>
      <c r="F57" s="8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Branch &amp; Bound</vt:lpstr>
      <vt:lpstr>Capital Budgeting</vt:lpstr>
      <vt:lpstr>Cutting Plane</vt:lpstr>
      <vt:lpstr>hUNG 1</vt:lpstr>
      <vt:lpstr>Hung 2</vt:lpstr>
      <vt:lpstr>Location</vt:lpstr>
      <vt:lpstr>Fixed Charges</vt:lpstr>
      <vt:lpstr>KnapSack</vt:lpstr>
      <vt:lpstr>Set Covering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Danielle Janse van Vuuren</cp:lastModifiedBy>
  <dcterms:created xsi:type="dcterms:W3CDTF">2015-06-05T18:17:20Z</dcterms:created>
  <dcterms:modified xsi:type="dcterms:W3CDTF">2025-08-14T20:21:40Z</dcterms:modified>
</cp:coreProperties>
</file>